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 SALUD LA CISTERNA\SAPU\PERMISOS Y FERIADOS 2025\PLANTA Y CONTRATA\"/>
    </mc:Choice>
  </mc:AlternateContent>
  <xr:revisionPtr revIDLastSave="0" documentId="13_ncr:1_{7E3A3744-F5EF-49DF-83F0-FCA6075A4FB0}" xr6:coauthVersionLast="47" xr6:coauthVersionMax="47" xr10:uidLastSave="{00000000-0000-0000-0000-000000000000}"/>
  <bookViews>
    <workbookView xWindow="0" yWindow="600" windowWidth="23040" windowHeight="12360" xr2:uid="{D624F3A0-9632-42AB-8524-3E758A62C358}"/>
  </bookViews>
  <sheets>
    <sheet name="A-B" sheetId="1" r:id="rId1"/>
    <sheet name="C-D" sheetId="2" r:id="rId2"/>
    <sheet name="E-F-G" sheetId="3" r:id="rId3"/>
    <sheet name="H-I-J-K-L" sheetId="4" r:id="rId4"/>
    <sheet name="M-N" sheetId="5" r:id="rId5"/>
    <sheet name="O-P-Q" sheetId="7" r:id="rId6"/>
    <sheet name="R-S" sheetId="8" r:id="rId7"/>
    <sheet name="T-U-V-W-X-Y-Z" sheetId="9" r:id="rId8"/>
  </sheets>
  <definedNames>
    <definedName name="_xlnm.Print_Area" localSheetId="0">'A-B'!$B$921:$G$927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3" i="3" l="1"/>
  <c r="J564" i="3" s="1"/>
  <c r="I554" i="3"/>
  <c r="I555" i="3" s="1"/>
  <c r="F542" i="3"/>
  <c r="E542" i="3"/>
  <c r="C568" i="3" s="1"/>
  <c r="I540" i="3"/>
  <c r="C569" i="3" l="1"/>
  <c r="J555" i="3"/>
  <c r="J563" i="3"/>
  <c r="I564" i="3"/>
  <c r="B568" i="3"/>
  <c r="J554" i="3"/>
  <c r="I915" i="2"/>
  <c r="I938" i="2"/>
  <c r="J939" i="2" s="1"/>
  <c r="I929" i="2"/>
  <c r="I930" i="2" s="1"/>
  <c r="F917" i="2"/>
  <c r="E917" i="2"/>
  <c r="C943" i="2" s="1"/>
  <c r="I66" i="5"/>
  <c r="I89" i="5"/>
  <c r="J90" i="5" s="1"/>
  <c r="I80" i="5"/>
  <c r="I81" i="5" s="1"/>
  <c r="F68" i="5"/>
  <c r="E68" i="5"/>
  <c r="C94" i="5" s="1"/>
  <c r="I34" i="1"/>
  <c r="J58" i="1"/>
  <c r="I58" i="1"/>
  <c r="I57" i="1"/>
  <c r="J57" i="1" s="1"/>
  <c r="I48" i="1"/>
  <c r="J49" i="1" s="1"/>
  <c r="F36" i="1"/>
  <c r="E36" i="1"/>
  <c r="B62" i="1" s="1"/>
  <c r="I755" i="3"/>
  <c r="I756" i="3" s="1"/>
  <c r="I746" i="3"/>
  <c r="I747" i="3" s="1"/>
  <c r="F734" i="3"/>
  <c r="E734" i="3"/>
  <c r="C760" i="3" s="1"/>
  <c r="I732" i="3"/>
  <c r="C761" i="3" l="1"/>
  <c r="J747" i="3"/>
  <c r="C944" i="2"/>
  <c r="J930" i="2"/>
  <c r="J938" i="2"/>
  <c r="I939" i="2"/>
  <c r="B943" i="2"/>
  <c r="J929" i="2"/>
  <c r="J81" i="5"/>
  <c r="C95" i="5"/>
  <c r="I90" i="5"/>
  <c r="J89" i="5"/>
  <c r="B94" i="5"/>
  <c r="J80" i="5"/>
  <c r="J48" i="1"/>
  <c r="I49" i="1"/>
  <c r="C63" i="1"/>
  <c r="C62" i="1"/>
  <c r="J755" i="3"/>
  <c r="B760" i="3"/>
  <c r="J756" i="3"/>
  <c r="J746" i="3"/>
  <c r="I625" i="4"/>
  <c r="I626" i="4" s="1"/>
  <c r="I616" i="4"/>
  <c r="I617" i="4" s="1"/>
  <c r="F604" i="4"/>
  <c r="E604" i="4"/>
  <c r="I602" i="4"/>
  <c r="J617" i="4" l="1"/>
  <c r="C630" i="4"/>
  <c r="C631" i="4"/>
  <c r="J625" i="4"/>
  <c r="J626" i="4"/>
  <c r="B630" i="4"/>
  <c r="J616" i="4"/>
  <c r="F289" i="3"/>
  <c r="E289" i="3"/>
  <c r="I2" i="5"/>
  <c r="I25" i="5"/>
  <c r="I26" i="5" s="1"/>
  <c r="I16" i="5"/>
  <c r="J16" i="5" s="1"/>
  <c r="F4" i="5"/>
  <c r="E4" i="5"/>
  <c r="C31" i="5" s="1"/>
  <c r="C812" i="2"/>
  <c r="C811" i="2"/>
  <c r="I806" i="2"/>
  <c r="I807" i="2" s="1"/>
  <c r="I797" i="2"/>
  <c r="J798" i="2" s="1"/>
  <c r="F785" i="2"/>
  <c r="E785" i="2"/>
  <c r="B811" i="2" s="1"/>
  <c r="I783" i="2"/>
  <c r="I285" i="4"/>
  <c r="I308" i="4"/>
  <c r="I309" i="4" s="1"/>
  <c r="I299" i="4"/>
  <c r="J300" i="4" s="1"/>
  <c r="F287" i="4"/>
  <c r="C313" i="4" s="1"/>
  <c r="E287" i="4"/>
  <c r="I17" i="5" l="1"/>
  <c r="J17" i="5"/>
  <c r="J25" i="5"/>
  <c r="J26" i="5"/>
  <c r="B30" i="5"/>
  <c r="C30" i="5"/>
  <c r="J797" i="2"/>
  <c r="I798" i="2"/>
  <c r="J807" i="2"/>
  <c r="J806" i="2"/>
  <c r="B313" i="4"/>
  <c r="C314" i="4"/>
  <c r="I300" i="4"/>
  <c r="J299" i="4"/>
  <c r="J309" i="4"/>
  <c r="J308" i="4"/>
  <c r="I701" i="3" l="1"/>
  <c r="I724" i="3"/>
  <c r="J725" i="3" s="1"/>
  <c r="I715" i="3"/>
  <c r="J715" i="3" s="1"/>
  <c r="F703" i="3"/>
  <c r="E703" i="3"/>
  <c r="I725" i="3" l="1"/>
  <c r="C730" i="3"/>
  <c r="B729" i="3"/>
  <c r="C729" i="3"/>
  <c r="I716" i="3"/>
  <c r="J716" i="3"/>
  <c r="J724" i="3"/>
  <c r="I252" i="3" l="1"/>
  <c r="I275" i="3"/>
  <c r="J276" i="3" s="1"/>
  <c r="I266" i="3"/>
  <c r="I267" i="3" s="1"/>
  <c r="F254" i="3"/>
  <c r="E254" i="3"/>
  <c r="C281" i="3" l="1"/>
  <c r="C280" i="3"/>
  <c r="J267" i="3"/>
  <c r="J275" i="3"/>
  <c r="I276" i="3"/>
  <c r="B280" i="3"/>
  <c r="J266" i="3"/>
  <c r="I65" i="9"/>
  <c r="I88" i="9"/>
  <c r="I89" i="9" s="1"/>
  <c r="I79" i="9"/>
  <c r="I80" i="9" s="1"/>
  <c r="F67" i="9"/>
  <c r="E67" i="9"/>
  <c r="I65" i="4"/>
  <c r="I88" i="4"/>
  <c r="I89" i="4" s="1"/>
  <c r="I79" i="4"/>
  <c r="J80" i="4" s="1"/>
  <c r="F67" i="4"/>
  <c r="E67" i="4"/>
  <c r="I229" i="8"/>
  <c r="I252" i="8"/>
  <c r="I253" i="8" s="1"/>
  <c r="I243" i="8"/>
  <c r="I244" i="8" s="1"/>
  <c r="F231" i="8"/>
  <c r="E231" i="8"/>
  <c r="C257" i="8" s="1"/>
  <c r="C93" i="9" l="1"/>
  <c r="J80" i="9"/>
  <c r="C94" i="9"/>
  <c r="J88" i="9"/>
  <c r="J89" i="9"/>
  <c r="B93" i="9"/>
  <c r="J79" i="9"/>
  <c r="B93" i="4"/>
  <c r="C93" i="4"/>
  <c r="C94" i="4"/>
  <c r="I80" i="4"/>
  <c r="J79" i="4"/>
  <c r="J89" i="4"/>
  <c r="J88" i="4"/>
  <c r="J244" i="8"/>
  <c r="C258" i="8"/>
  <c r="J253" i="8"/>
  <c r="J252" i="8"/>
  <c r="B257" i="8"/>
  <c r="J243" i="8"/>
  <c r="I555" i="8"/>
  <c r="I578" i="8"/>
  <c r="J579" i="8" s="1"/>
  <c r="I569" i="8"/>
  <c r="J570" i="8" s="1"/>
  <c r="F557" i="8"/>
  <c r="E557" i="8"/>
  <c r="I393" i="8"/>
  <c r="I416" i="8"/>
  <c r="J417" i="8" s="1"/>
  <c r="I407" i="8"/>
  <c r="J408" i="8" s="1"/>
  <c r="F395" i="8"/>
  <c r="E395" i="8"/>
  <c r="J569" i="8" l="1"/>
  <c r="B583" i="8"/>
  <c r="B421" i="8"/>
  <c r="I570" i="8"/>
  <c r="C584" i="8"/>
  <c r="C583" i="8"/>
  <c r="J578" i="8"/>
  <c r="I579" i="8"/>
  <c r="C422" i="8"/>
  <c r="J416" i="8"/>
  <c r="I417" i="8"/>
  <c r="J407" i="8"/>
  <c r="I408" i="8"/>
  <c r="C421" i="8"/>
  <c r="I752" i="2"/>
  <c r="I775" i="2"/>
  <c r="J776" i="2" s="1"/>
  <c r="I766" i="2"/>
  <c r="J766" i="2" s="1"/>
  <c r="F754" i="2"/>
  <c r="E754" i="2"/>
  <c r="I571" i="4"/>
  <c r="I594" i="4"/>
  <c r="J595" i="4" s="1"/>
  <c r="I585" i="4"/>
  <c r="I586" i="4" s="1"/>
  <c r="F573" i="4"/>
  <c r="E573" i="4"/>
  <c r="I767" i="2" l="1"/>
  <c r="J767" i="2"/>
  <c r="B780" i="2"/>
  <c r="C780" i="2"/>
  <c r="C781" i="2"/>
  <c r="J775" i="2"/>
  <c r="I776" i="2"/>
  <c r="C599" i="4"/>
  <c r="C600" i="4"/>
  <c r="J586" i="4"/>
  <c r="I595" i="4"/>
  <c r="B599" i="4"/>
  <c r="J594" i="4"/>
  <c r="J585" i="4"/>
  <c r="I473" i="4"/>
  <c r="I496" i="4"/>
  <c r="J497" i="4" s="1"/>
  <c r="I487" i="4"/>
  <c r="I488" i="4" s="1"/>
  <c r="F475" i="4"/>
  <c r="E475" i="4"/>
  <c r="F711" i="9"/>
  <c r="E711" i="9"/>
  <c r="F680" i="9"/>
  <c r="E680" i="9"/>
  <c r="F648" i="9"/>
  <c r="E648" i="9"/>
  <c r="F617" i="9"/>
  <c r="E617" i="9"/>
  <c r="F586" i="9"/>
  <c r="E586" i="9"/>
  <c r="F555" i="9"/>
  <c r="E555" i="9"/>
  <c r="F523" i="9"/>
  <c r="E523" i="9"/>
  <c r="F488" i="9"/>
  <c r="E488" i="9"/>
  <c r="F456" i="9"/>
  <c r="B482" i="9" s="1"/>
  <c r="E456" i="9"/>
  <c r="F421" i="9"/>
  <c r="E421" i="9"/>
  <c r="F390" i="9"/>
  <c r="E390" i="9"/>
  <c r="F359" i="9"/>
  <c r="E359" i="9"/>
  <c r="F328" i="9"/>
  <c r="E328" i="9"/>
  <c r="F295" i="9"/>
  <c r="E295" i="9"/>
  <c r="F264" i="9"/>
  <c r="E264" i="9"/>
  <c r="F231" i="9"/>
  <c r="E231" i="9"/>
  <c r="F197" i="9"/>
  <c r="E197" i="9"/>
  <c r="F166" i="9"/>
  <c r="E166" i="9"/>
  <c r="F135" i="9"/>
  <c r="E135" i="9"/>
  <c r="F102" i="9"/>
  <c r="E102" i="9"/>
  <c r="F36" i="9"/>
  <c r="E36" i="9"/>
  <c r="F3" i="9"/>
  <c r="E3" i="9"/>
  <c r="F1074" i="8"/>
  <c r="E1074" i="8"/>
  <c r="F1043" i="8"/>
  <c r="E1043" i="8"/>
  <c r="F1012" i="8"/>
  <c r="E1012" i="8"/>
  <c r="F981" i="8"/>
  <c r="E981" i="8"/>
  <c r="F948" i="8"/>
  <c r="B974" i="8" s="1"/>
  <c r="E948" i="8"/>
  <c r="F910" i="8"/>
  <c r="E910" i="8"/>
  <c r="F879" i="8"/>
  <c r="E879" i="8"/>
  <c r="F848" i="8"/>
  <c r="E848" i="8"/>
  <c r="F813" i="8"/>
  <c r="E813" i="8"/>
  <c r="F782" i="8"/>
  <c r="E782" i="8"/>
  <c r="F749" i="8"/>
  <c r="E749" i="8"/>
  <c r="F718" i="8"/>
  <c r="E718" i="8"/>
  <c r="F687" i="8"/>
  <c r="E687" i="8"/>
  <c r="F655" i="8"/>
  <c r="E655" i="8"/>
  <c r="F624" i="8"/>
  <c r="E624" i="8"/>
  <c r="F592" i="8"/>
  <c r="E592" i="8"/>
  <c r="F526" i="8"/>
  <c r="E526" i="8"/>
  <c r="F492" i="8"/>
  <c r="E492" i="8"/>
  <c r="F461" i="8"/>
  <c r="E461" i="8"/>
  <c r="F430" i="8"/>
  <c r="E430" i="8"/>
  <c r="F364" i="8"/>
  <c r="E364" i="8"/>
  <c r="F330" i="8"/>
  <c r="E330" i="8"/>
  <c r="F295" i="8"/>
  <c r="E295" i="8"/>
  <c r="F264" i="8"/>
  <c r="E264" i="8"/>
  <c r="F200" i="8"/>
  <c r="E200" i="8"/>
  <c r="F166" i="8"/>
  <c r="E166" i="8"/>
  <c r="F130" i="8"/>
  <c r="E130" i="8"/>
  <c r="F99" i="8"/>
  <c r="E99" i="8"/>
  <c r="F67" i="8"/>
  <c r="E67" i="8"/>
  <c r="F36" i="8"/>
  <c r="E36" i="8"/>
  <c r="F3" i="8"/>
  <c r="E3" i="8"/>
  <c r="F603" i="7"/>
  <c r="E603" i="7"/>
  <c r="F572" i="7"/>
  <c r="E572" i="7"/>
  <c r="F539" i="7"/>
  <c r="E539" i="7"/>
  <c r="F508" i="7"/>
  <c r="E508" i="7"/>
  <c r="F477" i="7"/>
  <c r="E477" i="7"/>
  <c r="F444" i="7"/>
  <c r="E444" i="7"/>
  <c r="F413" i="7"/>
  <c r="E413" i="7"/>
  <c r="F382" i="7"/>
  <c r="E382" i="7"/>
  <c r="F349" i="7"/>
  <c r="E349" i="7"/>
  <c r="F318" i="7"/>
  <c r="E318" i="7"/>
  <c r="F287" i="7"/>
  <c r="E287" i="7"/>
  <c r="F256" i="7"/>
  <c r="E256" i="7"/>
  <c r="F225" i="7"/>
  <c r="E225" i="7"/>
  <c r="F194" i="7"/>
  <c r="E194" i="7"/>
  <c r="F163" i="7"/>
  <c r="E163" i="7"/>
  <c r="F132" i="7"/>
  <c r="E132" i="7"/>
  <c r="F100" i="7"/>
  <c r="E100" i="7"/>
  <c r="F69" i="7"/>
  <c r="E69" i="7"/>
  <c r="F36" i="7"/>
  <c r="E36" i="7"/>
  <c r="F4" i="7"/>
  <c r="E4" i="7"/>
  <c r="F1120" i="5"/>
  <c r="E1120" i="5"/>
  <c r="F1088" i="5"/>
  <c r="E1088" i="5"/>
  <c r="F1057" i="5"/>
  <c r="E1057" i="5"/>
  <c r="F1025" i="5"/>
  <c r="E1025" i="5"/>
  <c r="F994" i="5"/>
  <c r="E994" i="5"/>
  <c r="F963" i="5"/>
  <c r="E963" i="5"/>
  <c r="F932" i="5"/>
  <c r="E932" i="5"/>
  <c r="F901" i="5"/>
  <c r="E901" i="5"/>
  <c r="F870" i="5"/>
  <c r="E870" i="5"/>
  <c r="F838" i="5"/>
  <c r="E838" i="5"/>
  <c r="F804" i="5"/>
  <c r="E804" i="5"/>
  <c r="F773" i="5"/>
  <c r="E773" i="5"/>
  <c r="F741" i="5"/>
  <c r="E741" i="5"/>
  <c r="F710" i="5"/>
  <c r="E710" i="5"/>
  <c r="F677" i="5"/>
  <c r="E677" i="5"/>
  <c r="F646" i="5"/>
  <c r="E646" i="5"/>
  <c r="F615" i="5"/>
  <c r="E615" i="5"/>
  <c r="F584" i="5"/>
  <c r="E584" i="5"/>
  <c r="F552" i="5"/>
  <c r="E552" i="5"/>
  <c r="F518" i="5"/>
  <c r="E518" i="5"/>
  <c r="F484" i="5"/>
  <c r="E484" i="5"/>
  <c r="F453" i="5"/>
  <c r="E453" i="5"/>
  <c r="F422" i="5"/>
  <c r="E422" i="5"/>
  <c r="F389" i="5"/>
  <c r="E389" i="5"/>
  <c r="F358" i="5"/>
  <c r="E358" i="5"/>
  <c r="F327" i="5"/>
  <c r="E327" i="5"/>
  <c r="F296" i="5"/>
  <c r="E296" i="5"/>
  <c r="F264" i="5"/>
  <c r="E264" i="5"/>
  <c r="F233" i="5"/>
  <c r="E233" i="5"/>
  <c r="F199" i="5"/>
  <c r="E199" i="5"/>
  <c r="F167" i="5"/>
  <c r="E167" i="5"/>
  <c r="F136" i="5"/>
  <c r="E136" i="5"/>
  <c r="F103" i="5"/>
  <c r="B129" i="5" s="1"/>
  <c r="E103" i="5"/>
  <c r="F37" i="5"/>
  <c r="E37" i="5"/>
  <c r="F676" i="4"/>
  <c r="E676" i="4"/>
  <c r="F644" i="4"/>
  <c r="E644" i="4"/>
  <c r="F541" i="4"/>
  <c r="E541" i="4"/>
  <c r="F509" i="4"/>
  <c r="E509" i="4"/>
  <c r="F444" i="4"/>
  <c r="E444" i="4"/>
  <c r="F413" i="4"/>
  <c r="E413" i="4"/>
  <c r="F382" i="4"/>
  <c r="E382" i="4"/>
  <c r="F351" i="4"/>
  <c r="E351" i="4"/>
  <c r="F320" i="4"/>
  <c r="E320" i="4"/>
  <c r="F256" i="4"/>
  <c r="E256" i="4"/>
  <c r="F224" i="4"/>
  <c r="E224" i="4"/>
  <c r="F193" i="4"/>
  <c r="E193" i="4"/>
  <c r="F162" i="4"/>
  <c r="E162" i="4"/>
  <c r="F131" i="4"/>
  <c r="E131" i="4"/>
  <c r="F100" i="4"/>
  <c r="E100" i="4"/>
  <c r="F36" i="4"/>
  <c r="E36" i="4"/>
  <c r="F4" i="4"/>
  <c r="E4" i="4"/>
  <c r="F862" i="3"/>
  <c r="E862" i="3"/>
  <c r="F831" i="3"/>
  <c r="E831" i="3"/>
  <c r="F800" i="3"/>
  <c r="E800" i="3"/>
  <c r="F769" i="3"/>
  <c r="E769" i="3"/>
  <c r="F672" i="3"/>
  <c r="E672" i="3"/>
  <c r="F639" i="3"/>
  <c r="E639" i="3"/>
  <c r="F608" i="3"/>
  <c r="E608" i="3"/>
  <c r="F575" i="3"/>
  <c r="E575" i="3"/>
  <c r="F510" i="3"/>
  <c r="E510" i="3"/>
  <c r="F479" i="3"/>
  <c r="E479" i="3"/>
  <c r="F446" i="3"/>
  <c r="E446" i="3"/>
  <c r="F413" i="3"/>
  <c r="E413" i="3"/>
  <c r="F382" i="3"/>
  <c r="E382" i="3"/>
  <c r="F351" i="3"/>
  <c r="E351" i="3"/>
  <c r="F320" i="3"/>
  <c r="E320" i="3"/>
  <c r="F223" i="3"/>
  <c r="E223" i="3"/>
  <c r="F192" i="3"/>
  <c r="E192" i="3"/>
  <c r="F161" i="3"/>
  <c r="E161" i="3"/>
  <c r="F130" i="3"/>
  <c r="E130" i="3"/>
  <c r="F99" i="3"/>
  <c r="E99" i="3"/>
  <c r="F68" i="3"/>
  <c r="E68" i="3"/>
  <c r="F35" i="3"/>
  <c r="E35" i="3"/>
  <c r="F4" i="3"/>
  <c r="E4" i="3"/>
  <c r="F950" i="2"/>
  <c r="E950" i="2"/>
  <c r="F885" i="2"/>
  <c r="E885" i="2"/>
  <c r="F852" i="2"/>
  <c r="E852" i="2"/>
  <c r="F821" i="2"/>
  <c r="E821" i="2"/>
  <c r="F723" i="2"/>
  <c r="E723" i="2"/>
  <c r="F691" i="2"/>
  <c r="E691" i="2"/>
  <c r="F660" i="2"/>
  <c r="E660" i="2"/>
  <c r="F629" i="2"/>
  <c r="E629" i="2"/>
  <c r="F598" i="2"/>
  <c r="E598" i="2"/>
  <c r="F567" i="2"/>
  <c r="E567" i="2"/>
  <c r="F536" i="2"/>
  <c r="E536" i="2"/>
  <c r="F505" i="2"/>
  <c r="E505" i="2"/>
  <c r="F474" i="2"/>
  <c r="E474" i="2"/>
  <c r="F443" i="2"/>
  <c r="E443" i="2"/>
  <c r="F412" i="2"/>
  <c r="E412" i="2"/>
  <c r="F381" i="2"/>
  <c r="E381" i="2"/>
  <c r="F350" i="2"/>
  <c r="E350" i="2"/>
  <c r="F319" i="2"/>
  <c r="E319" i="2"/>
  <c r="F284" i="2"/>
  <c r="E284" i="2"/>
  <c r="F253" i="2"/>
  <c r="E253" i="2"/>
  <c r="F222" i="2"/>
  <c r="E222" i="2"/>
  <c r="F191" i="2"/>
  <c r="E191" i="2"/>
  <c r="F160" i="2"/>
  <c r="E160" i="2"/>
  <c r="F129" i="2"/>
  <c r="E129" i="2"/>
  <c r="F98" i="2"/>
  <c r="E98" i="2"/>
  <c r="F67" i="2"/>
  <c r="E67" i="2"/>
  <c r="B279" i="2" l="1"/>
  <c r="B217" i="2"/>
  <c r="B257" i="9"/>
  <c r="B578" i="5"/>
  <c r="B310" i="2"/>
  <c r="C501" i="4"/>
  <c r="B567" i="4"/>
  <c r="J496" i="4"/>
  <c r="I497" i="4"/>
  <c r="J488" i="4"/>
  <c r="C502" i="4"/>
  <c r="B501" i="4"/>
  <c r="J487" i="4"/>
  <c r="B598" i="7"/>
  <c r="C125" i="3"/>
  <c r="B470" i="7"/>
  <c r="B126" i="4"/>
  <c r="F36" i="2" l="1"/>
  <c r="E36" i="2"/>
  <c r="F4" i="2"/>
  <c r="E4" i="2"/>
  <c r="F985" i="1"/>
  <c r="E985" i="1"/>
  <c r="F954" i="1"/>
  <c r="E954" i="1"/>
  <c r="F923" i="1"/>
  <c r="E923" i="1"/>
  <c r="F892" i="1"/>
  <c r="E892" i="1"/>
  <c r="F861" i="1"/>
  <c r="E861" i="1"/>
  <c r="F830" i="1"/>
  <c r="E830" i="1"/>
  <c r="F798" i="1" l="1"/>
  <c r="E798" i="1"/>
  <c r="F764" i="1"/>
  <c r="E764" i="1"/>
  <c r="F733" i="1" l="1"/>
  <c r="E733" i="1"/>
  <c r="F702" i="1"/>
  <c r="E702" i="1"/>
  <c r="F671" i="1"/>
  <c r="E671" i="1"/>
  <c r="F640" i="1"/>
  <c r="E640" i="1"/>
  <c r="F609" i="1"/>
  <c r="E609" i="1"/>
  <c r="F578" i="1"/>
  <c r="E578" i="1"/>
  <c r="E546" i="1"/>
  <c r="F546" i="1"/>
  <c r="F515" i="1"/>
  <c r="E515" i="1"/>
  <c r="F481" i="1"/>
  <c r="E481" i="1"/>
  <c r="F450" i="1"/>
  <c r="E450" i="1"/>
  <c r="F415" i="1"/>
  <c r="E415" i="1"/>
  <c r="F384" i="1"/>
  <c r="E384" i="1"/>
  <c r="F353" i="1"/>
  <c r="E353" i="1"/>
  <c r="F322" i="1"/>
  <c r="E322" i="1"/>
  <c r="F291" i="1"/>
  <c r="E291" i="1"/>
  <c r="F260" i="1"/>
  <c r="E260" i="1"/>
  <c r="F229" i="1"/>
  <c r="E229" i="1"/>
  <c r="F198" i="1"/>
  <c r="E198" i="1"/>
  <c r="F167" i="1"/>
  <c r="E167" i="1"/>
  <c r="F133" i="1"/>
  <c r="E133" i="1"/>
  <c r="F100" i="1"/>
  <c r="E100" i="1"/>
  <c r="F69" i="1"/>
  <c r="E69" i="1"/>
  <c r="F4" i="1"/>
  <c r="E4" i="1"/>
  <c r="I413" i="1"/>
  <c r="I436" i="1"/>
  <c r="I437" i="1" s="1"/>
  <c r="I427" i="1"/>
  <c r="I428" i="1" s="1"/>
  <c r="B666" i="1" l="1"/>
  <c r="C442" i="1"/>
  <c r="C441" i="1"/>
  <c r="J428" i="1"/>
  <c r="J436" i="1"/>
  <c r="J437" i="1"/>
  <c r="B441" i="1"/>
  <c r="J427" i="1"/>
  <c r="I601" i="7" l="1"/>
  <c r="I570" i="7"/>
  <c r="I624" i="7"/>
  <c r="J625" i="7" s="1"/>
  <c r="I615" i="7"/>
  <c r="J615" i="7" s="1"/>
  <c r="C629" i="7"/>
  <c r="I747" i="8"/>
  <c r="I770" i="8"/>
  <c r="I771" i="8" s="1"/>
  <c r="I761" i="8"/>
  <c r="I762" i="8" s="1"/>
  <c r="I444" i="3"/>
  <c r="I467" i="3"/>
  <c r="J468" i="3" s="1"/>
  <c r="I458" i="3"/>
  <c r="I459" i="3" s="1"/>
  <c r="C472" i="3"/>
  <c r="I387" i="5"/>
  <c r="I410" i="5"/>
  <c r="J411" i="5" s="1"/>
  <c r="I401" i="5"/>
  <c r="J401" i="5" s="1"/>
  <c r="I411" i="5" l="1"/>
  <c r="C630" i="7"/>
  <c r="I616" i="7"/>
  <c r="J616" i="7"/>
  <c r="J624" i="7"/>
  <c r="I625" i="7"/>
  <c r="J762" i="8"/>
  <c r="C775" i="8"/>
  <c r="C776" i="8"/>
  <c r="J770" i="8"/>
  <c r="J771" i="8"/>
  <c r="B775" i="8"/>
  <c r="J761" i="8"/>
  <c r="C473" i="3"/>
  <c r="J467" i="3"/>
  <c r="I468" i="3"/>
  <c r="B472" i="3"/>
  <c r="J459" i="3"/>
  <c r="J458" i="3"/>
  <c r="I402" i="5"/>
  <c r="J402" i="5"/>
  <c r="C415" i="5"/>
  <c r="J410" i="5"/>
  <c r="C416" i="5"/>
  <c r="B415" i="5"/>
  <c r="I508" i="3"/>
  <c r="I531" i="3"/>
  <c r="J532" i="3" s="1"/>
  <c r="I522" i="3"/>
  <c r="J522" i="3" s="1"/>
  <c r="C536" i="3"/>
  <c r="J523" i="3" l="1"/>
  <c r="I523" i="3"/>
  <c r="J531" i="3"/>
  <c r="I532" i="3"/>
  <c r="C537" i="3"/>
  <c r="B536" i="3"/>
  <c r="I1118" i="5"/>
  <c r="I1132" i="5"/>
  <c r="J1132" i="5" s="1"/>
  <c r="I1141" i="5"/>
  <c r="J1141" i="5" s="1"/>
  <c r="I516" i="5"/>
  <c r="I539" i="5"/>
  <c r="J539" i="5" s="1"/>
  <c r="I530" i="5"/>
  <c r="I531" i="5" s="1"/>
  <c r="C1147" i="5" l="1"/>
  <c r="B1146" i="5"/>
  <c r="C1146" i="5"/>
  <c r="J1142" i="5"/>
  <c r="I1142" i="5"/>
  <c r="J1133" i="5"/>
  <c r="I1133" i="5"/>
  <c r="C544" i="5"/>
  <c r="C545" i="5"/>
  <c r="J531" i="5"/>
  <c r="I540" i="5"/>
  <c r="J540" i="5"/>
  <c r="B544" i="5"/>
  <c r="J530" i="5"/>
  <c r="I195" i="9"/>
  <c r="I218" i="9"/>
  <c r="J219" i="9" s="1"/>
  <c r="I209" i="9"/>
  <c r="I210" i="9" s="1"/>
  <c r="C223" i="9" l="1"/>
  <c r="C224" i="9"/>
  <c r="B223" i="9"/>
  <c r="J210" i="9"/>
  <c r="J218" i="9"/>
  <c r="I219" i="9"/>
  <c r="J209" i="9"/>
  <c r="I482" i="5" l="1"/>
  <c r="I505" i="5"/>
  <c r="J506" i="5" s="1"/>
  <c r="I496" i="5"/>
  <c r="J497" i="5" s="1"/>
  <c r="I908" i="8"/>
  <c r="I931" i="8"/>
  <c r="I932" i="8" s="1"/>
  <c r="I922" i="8"/>
  <c r="J922" i="8" s="1"/>
  <c r="I33" i="3"/>
  <c r="I56" i="3"/>
  <c r="J57" i="3" s="1"/>
  <c r="I47" i="3"/>
  <c r="J48" i="3" s="1"/>
  <c r="I637" i="3"/>
  <c r="I660" i="3"/>
  <c r="I661" i="3" s="1"/>
  <c r="I651" i="3"/>
  <c r="J651" i="3" s="1"/>
  <c r="C937" i="8" l="1"/>
  <c r="C510" i="5"/>
  <c r="B510" i="5"/>
  <c r="C511" i="5"/>
  <c r="J496" i="5"/>
  <c r="I497" i="5"/>
  <c r="J505" i="5"/>
  <c r="I506" i="5"/>
  <c r="C936" i="8"/>
  <c r="J923" i="8"/>
  <c r="I923" i="8"/>
  <c r="J932" i="8"/>
  <c r="J931" i="8"/>
  <c r="B936" i="8"/>
  <c r="I48" i="3"/>
  <c r="J47" i="3"/>
  <c r="B61" i="3"/>
  <c r="C61" i="3"/>
  <c r="C62" i="3"/>
  <c r="J56" i="3"/>
  <c r="I57" i="3"/>
  <c r="C666" i="3"/>
  <c r="C665" i="3"/>
  <c r="I652" i="3"/>
  <c r="J652" i="3"/>
  <c r="J661" i="3"/>
  <c r="J660" i="3"/>
  <c r="B665" i="3"/>
  <c r="I811" i="8"/>
  <c r="I834" i="8"/>
  <c r="J835" i="8" s="1"/>
  <c r="I825" i="8"/>
  <c r="I826" i="8" s="1"/>
  <c r="I802" i="5"/>
  <c r="I825" i="5"/>
  <c r="J826" i="5" s="1"/>
  <c r="I816" i="5"/>
  <c r="J816" i="5" s="1"/>
  <c r="C840" i="8" l="1"/>
  <c r="J825" i="5"/>
  <c r="I826" i="5"/>
  <c r="B839" i="8"/>
  <c r="C839" i="8"/>
  <c r="J826" i="8"/>
  <c r="I835" i="8"/>
  <c r="J834" i="8"/>
  <c r="J825" i="8"/>
  <c r="B830" i="5"/>
  <c r="C831" i="5"/>
  <c r="C830" i="5"/>
  <c r="I817" i="5"/>
  <c r="J817" i="5"/>
  <c r="I98" i="1"/>
  <c r="I121" i="1"/>
  <c r="J122" i="1" s="1"/>
  <c r="I112" i="1"/>
  <c r="J112" i="1" s="1"/>
  <c r="I113" i="1" l="1"/>
  <c r="J113" i="1"/>
  <c r="C126" i="1"/>
  <c r="C127" i="1"/>
  <c r="I122" i="1"/>
  <c r="J121" i="1"/>
  <c r="B126" i="1"/>
  <c r="I293" i="8" l="1"/>
  <c r="I316" i="8"/>
  <c r="I317" i="8" s="1"/>
  <c r="I307" i="8"/>
  <c r="J307" i="8" s="1"/>
  <c r="I573" i="3"/>
  <c r="I596" i="3"/>
  <c r="J597" i="3" s="1"/>
  <c r="I587" i="3"/>
  <c r="I588" i="3" s="1"/>
  <c r="I282" i="2"/>
  <c r="I305" i="2"/>
  <c r="J306" i="2" s="1"/>
  <c r="I296" i="2"/>
  <c r="J296" i="2" s="1"/>
  <c r="C310" i="2"/>
  <c r="I700" i="1"/>
  <c r="I983" i="1"/>
  <c r="I1006" i="1"/>
  <c r="J1006" i="1" s="1"/>
  <c r="I997" i="1"/>
  <c r="I998" i="1" s="1"/>
  <c r="C311" i="2" l="1"/>
  <c r="C601" i="3"/>
  <c r="C321" i="8"/>
  <c r="C322" i="8"/>
  <c r="I308" i="8"/>
  <c r="J308" i="8"/>
  <c r="J316" i="8"/>
  <c r="J317" i="8"/>
  <c r="B321" i="8"/>
  <c r="J588" i="3"/>
  <c r="C602" i="3"/>
  <c r="I597" i="3"/>
  <c r="B601" i="3"/>
  <c r="J596" i="3"/>
  <c r="J587" i="3"/>
  <c r="J297" i="2"/>
  <c r="I297" i="2"/>
  <c r="J305" i="2"/>
  <c r="I306" i="2"/>
  <c r="C1011" i="1"/>
  <c r="C1012" i="1"/>
  <c r="I1007" i="1"/>
  <c r="J1007" i="1"/>
  <c r="B1011" i="1"/>
  <c r="J997" i="1"/>
  <c r="J998" i="1"/>
  <c r="I442" i="7"/>
  <c r="I465" i="7"/>
  <c r="I466" i="7" s="1"/>
  <c r="I456" i="7"/>
  <c r="J456" i="7" s="1"/>
  <c r="C470" i="7"/>
  <c r="I873" i="2"/>
  <c r="J873" i="2" s="1"/>
  <c r="I864" i="2"/>
  <c r="J865" i="2" s="1"/>
  <c r="C879" i="2"/>
  <c r="C471" i="7" l="1"/>
  <c r="J466" i="7"/>
  <c r="I457" i="7"/>
  <c r="J457" i="7"/>
  <c r="J465" i="7"/>
  <c r="C878" i="2"/>
  <c r="B878" i="2"/>
  <c r="I874" i="2"/>
  <c r="J864" i="2"/>
  <c r="I865" i="2"/>
  <c r="J874" i="2"/>
  <c r="I274" i="2" l="1"/>
  <c r="J275" i="2" s="1"/>
  <c r="I265" i="2"/>
  <c r="I266" i="2" s="1"/>
  <c r="C279" i="2" l="1"/>
  <c r="I275" i="2"/>
  <c r="C280" i="2"/>
  <c r="J265" i="2"/>
  <c r="J266" i="2"/>
  <c r="J274" i="2"/>
  <c r="I370" i="7" l="1"/>
  <c r="J371" i="7" s="1"/>
  <c r="I361" i="7"/>
  <c r="J362" i="7" s="1"/>
  <c r="J370" i="7" l="1"/>
  <c r="I371" i="7"/>
  <c r="J361" i="7"/>
  <c r="I362" i="7"/>
  <c r="C376" i="7"/>
  <c r="B375" i="7"/>
  <c r="C375" i="7"/>
  <c r="I900" i="8" l="1"/>
  <c r="J901" i="8" s="1"/>
  <c r="I891" i="8"/>
  <c r="J892" i="8" s="1"/>
  <c r="B905" i="8" l="1"/>
  <c r="C905" i="8"/>
  <c r="J891" i="8"/>
  <c r="I892" i="8"/>
  <c r="C906" i="8"/>
  <c r="J900" i="8"/>
  <c r="I901" i="8"/>
  <c r="I123" i="9"/>
  <c r="J123" i="9" s="1"/>
  <c r="I114" i="9"/>
  <c r="I115" i="9" s="1"/>
  <c r="I803" i="8"/>
  <c r="J804" i="8" s="1"/>
  <c r="I794" i="8"/>
  <c r="J794" i="8" s="1"/>
  <c r="I785" i="1"/>
  <c r="J786" i="1" s="1"/>
  <c r="I776" i="1"/>
  <c r="I777" i="1" s="1"/>
  <c r="J785" i="1" l="1"/>
  <c r="B808" i="8"/>
  <c r="C790" i="1"/>
  <c r="I795" i="8"/>
  <c r="J795" i="8"/>
  <c r="C129" i="9"/>
  <c r="C128" i="9"/>
  <c r="J115" i="9"/>
  <c r="I124" i="9"/>
  <c r="J124" i="9"/>
  <c r="B128" i="9"/>
  <c r="J114" i="9"/>
  <c r="C808" i="8"/>
  <c r="C809" i="8"/>
  <c r="J803" i="8"/>
  <c r="I804" i="8"/>
  <c r="J777" i="1"/>
  <c r="C791" i="1"/>
  <c r="I786" i="1"/>
  <c r="B790" i="1"/>
  <c r="J776" i="1"/>
  <c r="I1109" i="5"/>
  <c r="J1110" i="5" s="1"/>
  <c r="I1100" i="5"/>
  <c r="J1101" i="5" s="1"/>
  <c r="B1114" i="5" l="1"/>
  <c r="C1115" i="5"/>
  <c r="J1109" i="5"/>
  <c r="C1114" i="5"/>
  <c r="I1110" i="5"/>
  <c r="J1100" i="5"/>
  <c r="I1101" i="5"/>
  <c r="I220" i="5"/>
  <c r="J220" i="5" s="1"/>
  <c r="I211" i="5"/>
  <c r="I212" i="5" s="1"/>
  <c r="C225" i="5" l="1"/>
  <c r="J212" i="5"/>
  <c r="C226" i="5"/>
  <c r="I221" i="5"/>
  <c r="J221" i="5"/>
  <c r="B225" i="5"/>
  <c r="J211" i="5"/>
  <c r="I560" i="7"/>
  <c r="J560" i="7" s="1"/>
  <c r="I551" i="7"/>
  <c r="I552" i="7" s="1"/>
  <c r="J561" i="7" l="1"/>
  <c r="I561" i="7"/>
  <c r="J552" i="7"/>
  <c r="C565" i="7"/>
  <c r="C566" i="7"/>
  <c r="B565" i="7"/>
  <c r="J551" i="7"/>
  <c r="I1078" i="5" l="1"/>
  <c r="I1079" i="5" s="1"/>
  <c r="I1069" i="5"/>
  <c r="I1070" i="5" s="1"/>
  <c r="I732" i="9"/>
  <c r="I733" i="9" s="1"/>
  <c r="I723" i="9"/>
  <c r="I724" i="9" s="1"/>
  <c r="I252" i="9"/>
  <c r="I253" i="9" s="1"/>
  <c r="I243" i="9"/>
  <c r="J243" i="9" s="1"/>
  <c r="I697" i="4"/>
  <c r="I698" i="4" s="1"/>
  <c r="I688" i="4"/>
  <c r="J688" i="4" s="1"/>
  <c r="I509" i="9"/>
  <c r="J510" i="9" s="1"/>
  <c r="I500" i="9"/>
  <c r="J501" i="9" s="1"/>
  <c r="C257" i="9" l="1"/>
  <c r="B514" i="9"/>
  <c r="C702" i="4"/>
  <c r="C703" i="4"/>
  <c r="C514" i="9"/>
  <c r="C258" i="9"/>
  <c r="J253" i="9"/>
  <c r="J1070" i="5"/>
  <c r="J1069" i="5"/>
  <c r="C1084" i="5"/>
  <c r="C1083" i="5"/>
  <c r="B1083" i="5"/>
  <c r="J1078" i="5"/>
  <c r="J1079" i="5"/>
  <c r="C738" i="9"/>
  <c r="J724" i="9"/>
  <c r="C737" i="9"/>
  <c r="J733" i="9"/>
  <c r="B737" i="9"/>
  <c r="J732" i="9"/>
  <c r="J723" i="9"/>
  <c r="J244" i="9"/>
  <c r="I244" i="9"/>
  <c r="J252" i="9"/>
  <c r="C515" i="9"/>
  <c r="J509" i="9"/>
  <c r="I689" i="4"/>
  <c r="J689" i="4"/>
  <c r="J697" i="4"/>
  <c r="J698" i="4"/>
  <c r="B702" i="4"/>
  <c r="J500" i="9"/>
  <c r="I510" i="9"/>
  <c r="I501" i="9"/>
  <c r="I351" i="8"/>
  <c r="J352" i="8" s="1"/>
  <c r="I342" i="8"/>
  <c r="I343" i="8" s="1"/>
  <c r="I442" i="9"/>
  <c r="J443" i="9" s="1"/>
  <c r="I433" i="9"/>
  <c r="I434" i="9" s="1"/>
  <c r="I316" i="9"/>
  <c r="J317" i="9" s="1"/>
  <c r="I307" i="9"/>
  <c r="I308" i="9" s="1"/>
  <c r="I151" i="8"/>
  <c r="J152" i="8" s="1"/>
  <c r="I142" i="8"/>
  <c r="I143" i="8" s="1"/>
  <c r="I562" i="4"/>
  <c r="J563" i="4" s="1"/>
  <c r="I553" i="4"/>
  <c r="J553" i="4" s="1"/>
  <c r="I405" i="1"/>
  <c r="I406" i="1" s="1"/>
  <c r="I396" i="1"/>
  <c r="J396" i="1" s="1"/>
  <c r="I187" i="8"/>
  <c r="J188" i="8" s="1"/>
  <c r="I178" i="8"/>
  <c r="J178" i="8" s="1"/>
  <c r="I385" i="8"/>
  <c r="J386" i="8" s="1"/>
  <c r="I376" i="8"/>
  <c r="J376" i="8" s="1"/>
  <c r="C321" i="9" l="1"/>
  <c r="C567" i="4"/>
  <c r="C568" i="4"/>
  <c r="B390" i="8"/>
  <c r="J433" i="9"/>
  <c r="C157" i="8"/>
  <c r="C193" i="8"/>
  <c r="J434" i="9"/>
  <c r="J343" i="8"/>
  <c r="C322" i="9"/>
  <c r="C357" i="8"/>
  <c r="C356" i="8"/>
  <c r="J351" i="8"/>
  <c r="I352" i="8"/>
  <c r="B356" i="8"/>
  <c r="J342" i="8"/>
  <c r="C156" i="8"/>
  <c r="C447" i="9"/>
  <c r="C448" i="9"/>
  <c r="J442" i="9"/>
  <c r="I443" i="9"/>
  <c r="B447" i="9"/>
  <c r="J316" i="9"/>
  <c r="J308" i="9"/>
  <c r="I317" i="9"/>
  <c r="B321" i="9"/>
  <c r="J307" i="9"/>
  <c r="J143" i="8"/>
  <c r="J151" i="8"/>
  <c r="I152" i="8"/>
  <c r="B156" i="8"/>
  <c r="J142" i="8"/>
  <c r="C192" i="8"/>
  <c r="J562" i="4"/>
  <c r="I563" i="4"/>
  <c r="I554" i="4"/>
  <c r="J554" i="4"/>
  <c r="I397" i="1"/>
  <c r="J397" i="1"/>
  <c r="C411" i="1"/>
  <c r="C410" i="1"/>
  <c r="B410" i="1"/>
  <c r="J406" i="1"/>
  <c r="J405" i="1"/>
  <c r="J179" i="8"/>
  <c r="I179" i="8"/>
  <c r="J187" i="8"/>
  <c r="I188" i="8"/>
  <c r="B192" i="8"/>
  <c r="C390" i="8"/>
  <c r="I377" i="8"/>
  <c r="C391" i="8"/>
  <c r="J385" i="8"/>
  <c r="I386" i="8"/>
  <c r="J377" i="8"/>
  <c r="I188" i="5"/>
  <c r="J189" i="5" s="1"/>
  <c r="I179" i="5"/>
  <c r="I180" i="5" s="1"/>
  <c r="I57" i="7"/>
  <c r="I58" i="7" s="1"/>
  <c r="I48" i="7"/>
  <c r="J48" i="7" s="1"/>
  <c r="I244" i="3"/>
  <c r="I245" i="3" s="1"/>
  <c r="I235" i="3"/>
  <c r="I236" i="3" s="1"/>
  <c r="I513" i="8"/>
  <c r="I514" i="8" s="1"/>
  <c r="I504" i="8"/>
  <c r="J505" i="8" s="1"/>
  <c r="I502" i="1"/>
  <c r="J503" i="1" s="1"/>
  <c r="I493" i="1"/>
  <c r="J493" i="1" s="1"/>
  <c r="B62" i="7" l="1"/>
  <c r="C193" i="5"/>
  <c r="B518" i="8"/>
  <c r="C62" i="7"/>
  <c r="B507" i="1"/>
  <c r="C518" i="8"/>
  <c r="C519" i="8"/>
  <c r="C507" i="1"/>
  <c r="J180" i="5"/>
  <c r="C194" i="5"/>
  <c r="J188" i="5"/>
  <c r="I189" i="5"/>
  <c r="B193" i="5"/>
  <c r="J179" i="5"/>
  <c r="I49" i="7"/>
  <c r="J49" i="7"/>
  <c r="C63" i="7"/>
  <c r="J58" i="7"/>
  <c r="J57" i="7"/>
  <c r="C249" i="3"/>
  <c r="C250" i="3"/>
  <c r="J245" i="3"/>
  <c r="B249" i="3"/>
  <c r="J244" i="3"/>
  <c r="J235" i="3"/>
  <c r="J236" i="3"/>
  <c r="J494" i="1"/>
  <c r="I494" i="1"/>
  <c r="J514" i="8"/>
  <c r="J504" i="8"/>
  <c r="I505" i="8"/>
  <c r="J513" i="8"/>
  <c r="C508" i="1"/>
  <c r="J502" i="1"/>
  <c r="I503" i="1"/>
  <c r="I712" i="2"/>
  <c r="I713" i="2" s="1"/>
  <c r="I703" i="2"/>
  <c r="I704" i="2" s="1"/>
  <c r="I120" i="8"/>
  <c r="J121" i="8" s="1"/>
  <c r="I111" i="8"/>
  <c r="I112" i="8" s="1"/>
  <c r="I477" i="9"/>
  <c r="J478" i="9" s="1"/>
  <c r="I468" i="9"/>
  <c r="J468" i="9" s="1"/>
  <c r="I698" i="5"/>
  <c r="J699" i="5" s="1"/>
  <c r="I689" i="5"/>
  <c r="I690" i="5" s="1"/>
  <c r="I154" i="1"/>
  <c r="J155" i="1" s="1"/>
  <c r="I145" i="1"/>
  <c r="J145" i="1" s="1"/>
  <c r="I124" i="5"/>
  <c r="J125" i="5" s="1"/>
  <c r="I115" i="5"/>
  <c r="J115" i="5" s="1"/>
  <c r="I25" i="7"/>
  <c r="J26" i="7" s="1"/>
  <c r="I16" i="7"/>
  <c r="J16" i="7" s="1"/>
  <c r="I819" i="1"/>
  <c r="J820" i="1" s="1"/>
  <c r="I810" i="1"/>
  <c r="J810" i="1" s="1"/>
  <c r="B30" i="7" l="1"/>
  <c r="B125" i="8"/>
  <c r="J704" i="2"/>
  <c r="C482" i="9"/>
  <c r="B703" i="5"/>
  <c r="C704" i="5"/>
  <c r="B824" i="1"/>
  <c r="B159" i="1"/>
  <c r="C159" i="1"/>
  <c r="C31" i="7"/>
  <c r="C125" i="8"/>
  <c r="C129" i="5"/>
  <c r="C703" i="5"/>
  <c r="C30" i="7"/>
  <c r="I469" i="9"/>
  <c r="J469" i="9"/>
  <c r="J146" i="1"/>
  <c r="J703" i="2"/>
  <c r="C718" i="2"/>
  <c r="C717" i="2"/>
  <c r="B717" i="2"/>
  <c r="J713" i="2"/>
  <c r="J712" i="2"/>
  <c r="J112" i="8"/>
  <c r="C126" i="8"/>
  <c r="J120" i="8"/>
  <c r="J111" i="8"/>
  <c r="I121" i="8"/>
  <c r="C483" i="9"/>
  <c r="J477" i="9"/>
  <c r="I478" i="9"/>
  <c r="J689" i="5"/>
  <c r="J690" i="5"/>
  <c r="J698" i="5"/>
  <c r="I699" i="5"/>
  <c r="C130" i="5"/>
  <c r="I146" i="1"/>
  <c r="C160" i="1"/>
  <c r="J154" i="1"/>
  <c r="I155" i="1"/>
  <c r="I811" i="1"/>
  <c r="J811" i="1"/>
  <c r="C824" i="1"/>
  <c r="J116" i="5"/>
  <c r="I116" i="5"/>
  <c r="J124" i="5"/>
  <c r="I125" i="5"/>
  <c r="I17" i="7"/>
  <c r="J17" i="7"/>
  <c r="J25" i="7"/>
  <c r="I26" i="7"/>
  <c r="C825" i="1"/>
  <c r="J819" i="1"/>
  <c r="I820" i="1"/>
  <c r="I544" i="9"/>
  <c r="J545" i="9" s="1"/>
  <c r="I535" i="9"/>
  <c r="J535" i="9" s="1"/>
  <c r="B549" i="9" l="1"/>
  <c r="C549" i="9"/>
  <c r="I545" i="9"/>
  <c r="C550" i="9"/>
  <c r="J536" i="9"/>
  <c r="I536" i="9"/>
  <c r="J544" i="9"/>
  <c r="I121" i="7"/>
  <c r="J122" i="7" s="1"/>
  <c r="I112" i="7"/>
  <c r="I113" i="7" s="1"/>
  <c r="I482" i="8"/>
  <c r="J483" i="8" s="1"/>
  <c r="I473" i="8"/>
  <c r="J473" i="8" s="1"/>
  <c r="B487" i="8" l="1"/>
  <c r="C487" i="8"/>
  <c r="I474" i="8"/>
  <c r="J474" i="8"/>
  <c r="J113" i="7"/>
  <c r="C127" i="7"/>
  <c r="C126" i="7"/>
  <c r="J121" i="7"/>
  <c r="I122" i="7"/>
  <c r="B126" i="7"/>
  <c r="J112" i="7"/>
  <c r="C488" i="8"/>
  <c r="J482" i="8"/>
  <c r="I483" i="8"/>
  <c r="I969" i="8"/>
  <c r="J970" i="8" s="1"/>
  <c r="I960" i="8"/>
  <c r="J960" i="8" s="1"/>
  <c r="I573" i="5"/>
  <c r="J574" i="5" s="1"/>
  <c r="I564" i="5"/>
  <c r="J564" i="5" s="1"/>
  <c r="I434" i="3"/>
  <c r="J435" i="3" s="1"/>
  <c r="I425" i="3"/>
  <c r="J425" i="3" s="1"/>
  <c r="B439" i="3"/>
  <c r="I859" i="5"/>
  <c r="J860" i="5" s="1"/>
  <c r="I850" i="5"/>
  <c r="I851" i="5" s="1"/>
  <c r="I665" i="4"/>
  <c r="I666" i="4" s="1"/>
  <c r="I656" i="4"/>
  <c r="J656" i="4" s="1"/>
  <c r="B670" i="4"/>
  <c r="B864" i="5" l="1"/>
  <c r="C578" i="5"/>
  <c r="C439" i="3"/>
  <c r="C864" i="5"/>
  <c r="C974" i="8"/>
  <c r="C975" i="8"/>
  <c r="J961" i="8"/>
  <c r="I961" i="8"/>
  <c r="J969" i="8"/>
  <c r="I970" i="8"/>
  <c r="I565" i="5"/>
  <c r="J565" i="5"/>
  <c r="C579" i="5"/>
  <c r="J573" i="5"/>
  <c r="I574" i="5"/>
  <c r="C670" i="4"/>
  <c r="C671" i="4"/>
  <c r="C440" i="3"/>
  <c r="J426" i="3"/>
  <c r="J434" i="3"/>
  <c r="I435" i="3"/>
  <c r="I426" i="3"/>
  <c r="J851" i="5"/>
  <c r="C865" i="5"/>
  <c r="J859" i="5"/>
  <c r="J850" i="5"/>
  <c r="I860" i="5"/>
  <c r="J666" i="4"/>
  <c r="I657" i="4"/>
  <c r="J657" i="4"/>
  <c r="J665" i="4"/>
  <c r="I1095" i="8"/>
  <c r="J1096" i="8" s="1"/>
  <c r="I1086" i="8"/>
  <c r="J1086" i="8" s="1"/>
  <c r="I1064" i="8"/>
  <c r="J1065" i="8" s="1"/>
  <c r="I1055" i="8"/>
  <c r="J1055" i="8" s="1"/>
  <c r="I1033" i="8"/>
  <c r="J1034" i="8" s="1"/>
  <c r="I1024" i="8"/>
  <c r="J1024" i="8" s="1"/>
  <c r="I1002" i="8"/>
  <c r="I1003" i="8" s="1"/>
  <c r="I993" i="8"/>
  <c r="J993" i="8" s="1"/>
  <c r="I869" i="8"/>
  <c r="J870" i="8" s="1"/>
  <c r="I860" i="8"/>
  <c r="J860" i="8" s="1"/>
  <c r="I739" i="8"/>
  <c r="J740" i="8" s="1"/>
  <c r="I730" i="8"/>
  <c r="J730" i="8" s="1"/>
  <c r="I708" i="8"/>
  <c r="I709" i="8" s="1"/>
  <c r="I699" i="8"/>
  <c r="J700" i="8" s="1"/>
  <c r="I701" i="9"/>
  <c r="J702" i="9" s="1"/>
  <c r="I692" i="9"/>
  <c r="J692" i="9" s="1"/>
  <c r="I669" i="9"/>
  <c r="J670" i="9" s="1"/>
  <c r="I660" i="9"/>
  <c r="J660" i="9" s="1"/>
  <c r="I638" i="9"/>
  <c r="J638" i="9" s="1"/>
  <c r="I629" i="9"/>
  <c r="J630" i="9" s="1"/>
  <c r="B643" i="9"/>
  <c r="I607" i="9"/>
  <c r="J608" i="9" s="1"/>
  <c r="I598" i="9"/>
  <c r="J598" i="9" s="1"/>
  <c r="I576" i="9"/>
  <c r="J576" i="9" s="1"/>
  <c r="I567" i="9"/>
  <c r="J568" i="9" s="1"/>
  <c r="I411" i="9"/>
  <c r="J412" i="9" s="1"/>
  <c r="I402" i="9"/>
  <c r="J402" i="9" s="1"/>
  <c r="I380" i="9"/>
  <c r="J380" i="9" s="1"/>
  <c r="I371" i="9"/>
  <c r="J372" i="9" s="1"/>
  <c r="I349" i="9"/>
  <c r="J350" i="9" s="1"/>
  <c r="I340" i="9"/>
  <c r="J340" i="9" s="1"/>
  <c r="I285" i="9"/>
  <c r="J285" i="9" s="1"/>
  <c r="I276" i="9"/>
  <c r="J277" i="9" s="1"/>
  <c r="I187" i="9"/>
  <c r="J187" i="9" s="1"/>
  <c r="I178" i="9"/>
  <c r="J179" i="9" s="1"/>
  <c r="I156" i="9"/>
  <c r="J157" i="9" s="1"/>
  <c r="I147" i="9"/>
  <c r="J147" i="9" s="1"/>
  <c r="I57" i="9"/>
  <c r="J57" i="9" s="1"/>
  <c r="I48" i="9"/>
  <c r="J49" i="9" s="1"/>
  <c r="I24" i="9"/>
  <c r="J25" i="9" s="1"/>
  <c r="I15" i="9"/>
  <c r="J15" i="9" s="1"/>
  <c r="I676" i="8"/>
  <c r="J677" i="8" s="1"/>
  <c r="I667" i="8"/>
  <c r="J667" i="8" s="1"/>
  <c r="I645" i="8"/>
  <c r="J646" i="8" s="1"/>
  <c r="I636" i="8"/>
  <c r="J636" i="8" s="1"/>
  <c r="I613" i="8"/>
  <c r="J614" i="8" s="1"/>
  <c r="I604" i="8"/>
  <c r="J604" i="8" s="1"/>
  <c r="I547" i="8"/>
  <c r="J548" i="8" s="1"/>
  <c r="I538" i="8"/>
  <c r="J538" i="8" s="1"/>
  <c r="I451" i="8"/>
  <c r="I452" i="8" s="1"/>
  <c r="I442" i="8"/>
  <c r="J442" i="8" s="1"/>
  <c r="I285" i="8"/>
  <c r="J286" i="8" s="1"/>
  <c r="I276" i="8"/>
  <c r="J276" i="8" s="1"/>
  <c r="I221" i="8"/>
  <c r="J222" i="8" s="1"/>
  <c r="I212" i="8"/>
  <c r="J213" i="8" s="1"/>
  <c r="I88" i="8"/>
  <c r="J88" i="8" s="1"/>
  <c r="I79" i="8"/>
  <c r="J79" i="8" s="1"/>
  <c r="I57" i="8"/>
  <c r="J58" i="8" s="1"/>
  <c r="I48" i="8"/>
  <c r="J48" i="8" s="1"/>
  <c r="I24" i="8"/>
  <c r="J25" i="8" s="1"/>
  <c r="I15" i="8"/>
  <c r="J15" i="8" s="1"/>
  <c r="I593" i="7"/>
  <c r="J594" i="7" s="1"/>
  <c r="I584" i="7"/>
  <c r="J584" i="7" s="1"/>
  <c r="I529" i="7"/>
  <c r="J530" i="7" s="1"/>
  <c r="I520" i="7"/>
  <c r="J520" i="7" s="1"/>
  <c r="I498" i="7"/>
  <c r="J499" i="7" s="1"/>
  <c r="I489" i="7"/>
  <c r="J489" i="7" s="1"/>
  <c r="I434" i="7"/>
  <c r="I435" i="7" s="1"/>
  <c r="I425" i="7"/>
  <c r="J425" i="7" s="1"/>
  <c r="I403" i="7"/>
  <c r="I404" i="7" s="1"/>
  <c r="I394" i="7"/>
  <c r="J394" i="7" s="1"/>
  <c r="I339" i="7"/>
  <c r="J340" i="7" s="1"/>
  <c r="I330" i="7"/>
  <c r="J331" i="7" s="1"/>
  <c r="I308" i="7"/>
  <c r="J309" i="7" s="1"/>
  <c r="I299" i="7"/>
  <c r="J299" i="7" s="1"/>
  <c r="I277" i="7"/>
  <c r="I278" i="7" s="1"/>
  <c r="I268" i="7"/>
  <c r="J269" i="7" s="1"/>
  <c r="I246" i="7"/>
  <c r="J247" i="7" s="1"/>
  <c r="I237" i="7"/>
  <c r="J238" i="7" s="1"/>
  <c r="I215" i="7"/>
  <c r="J216" i="7" s="1"/>
  <c r="I206" i="7"/>
  <c r="J207" i="7" s="1"/>
  <c r="I184" i="7"/>
  <c r="J185" i="7" s="1"/>
  <c r="I175" i="7"/>
  <c r="J176" i="7" s="1"/>
  <c r="I153" i="7"/>
  <c r="J154" i="7" s="1"/>
  <c r="I144" i="7"/>
  <c r="J144" i="7" s="1"/>
  <c r="I90" i="7"/>
  <c r="J91" i="7" s="1"/>
  <c r="I81" i="7"/>
  <c r="J81" i="7" s="1"/>
  <c r="I1046" i="5"/>
  <c r="J1047" i="5" s="1"/>
  <c r="I1037" i="5"/>
  <c r="J1037" i="5" s="1"/>
  <c r="I1015" i="5"/>
  <c r="J1016" i="5" s="1"/>
  <c r="I1006" i="5"/>
  <c r="J1006" i="5" s="1"/>
  <c r="I984" i="5"/>
  <c r="J985" i="5" s="1"/>
  <c r="I975" i="5"/>
  <c r="J976" i="5" s="1"/>
  <c r="I953" i="5"/>
  <c r="I954" i="5" s="1"/>
  <c r="I944" i="5"/>
  <c r="J944" i="5" s="1"/>
  <c r="I922" i="5"/>
  <c r="J923" i="5" s="1"/>
  <c r="I913" i="5"/>
  <c r="J913" i="5" s="1"/>
  <c r="I891" i="5"/>
  <c r="J892" i="5" s="1"/>
  <c r="I882" i="5"/>
  <c r="J882" i="5" s="1"/>
  <c r="I794" i="5"/>
  <c r="J795" i="5" s="1"/>
  <c r="I785" i="5"/>
  <c r="J786" i="5" s="1"/>
  <c r="I762" i="5"/>
  <c r="J763" i="5" s="1"/>
  <c r="I753" i="5"/>
  <c r="J753" i="5" s="1"/>
  <c r="I731" i="5"/>
  <c r="J732" i="5" s="1"/>
  <c r="I722" i="5"/>
  <c r="J722" i="5" s="1"/>
  <c r="I883" i="3"/>
  <c r="J884" i="3" s="1"/>
  <c r="I874" i="3"/>
  <c r="J874" i="3" s="1"/>
  <c r="I852" i="3"/>
  <c r="J853" i="3" s="1"/>
  <c r="I843" i="3"/>
  <c r="J844" i="3" s="1"/>
  <c r="I821" i="3"/>
  <c r="I822" i="3" s="1"/>
  <c r="I812" i="3"/>
  <c r="I813" i="3" s="1"/>
  <c r="I790" i="3"/>
  <c r="I791" i="3" s="1"/>
  <c r="I781" i="3"/>
  <c r="I782" i="3" s="1"/>
  <c r="I971" i="2"/>
  <c r="J972" i="2" s="1"/>
  <c r="I962" i="2"/>
  <c r="J962" i="2" s="1"/>
  <c r="I906" i="2"/>
  <c r="J907" i="2" s="1"/>
  <c r="I897" i="2"/>
  <c r="J897" i="2" s="1"/>
  <c r="I842" i="2"/>
  <c r="J843" i="2" s="1"/>
  <c r="I833" i="2"/>
  <c r="J833" i="2" s="1"/>
  <c r="I744" i="2"/>
  <c r="J745" i="2" s="1"/>
  <c r="I735" i="2"/>
  <c r="I736" i="2" s="1"/>
  <c r="I681" i="2"/>
  <c r="J682" i="2" s="1"/>
  <c r="I672" i="2"/>
  <c r="J673" i="2" s="1"/>
  <c r="I650" i="2"/>
  <c r="J651" i="2" s="1"/>
  <c r="I641" i="2"/>
  <c r="J642" i="2" s="1"/>
  <c r="I619" i="2"/>
  <c r="J620" i="2" s="1"/>
  <c r="I610" i="2"/>
  <c r="J610" i="2" s="1"/>
  <c r="I588" i="2"/>
  <c r="J589" i="2" s="1"/>
  <c r="I579" i="2"/>
  <c r="J580" i="2" s="1"/>
  <c r="I557" i="2"/>
  <c r="I558" i="2" s="1"/>
  <c r="I548" i="2"/>
  <c r="J548" i="2" s="1"/>
  <c r="I975" i="1"/>
  <c r="J976" i="1" s="1"/>
  <c r="I966" i="1"/>
  <c r="J966" i="1" s="1"/>
  <c r="I944" i="1"/>
  <c r="J945" i="1" s="1"/>
  <c r="I935" i="1"/>
  <c r="J935" i="1" s="1"/>
  <c r="I913" i="1"/>
  <c r="J914" i="1" s="1"/>
  <c r="I904" i="1"/>
  <c r="J904" i="1" s="1"/>
  <c r="I882" i="1"/>
  <c r="J883" i="1" s="1"/>
  <c r="I873" i="1"/>
  <c r="I874" i="1" s="1"/>
  <c r="I851" i="1"/>
  <c r="J852" i="1" s="1"/>
  <c r="I842" i="1"/>
  <c r="J843" i="1" s="1"/>
  <c r="I754" i="1"/>
  <c r="J754" i="1" s="1"/>
  <c r="I745" i="1"/>
  <c r="J745" i="1" s="1"/>
  <c r="I723" i="1"/>
  <c r="I724" i="1" s="1"/>
  <c r="I714" i="1"/>
  <c r="I715" i="1" s="1"/>
  <c r="I692" i="1"/>
  <c r="J693" i="1" s="1"/>
  <c r="I683" i="1"/>
  <c r="J683" i="1" s="1"/>
  <c r="I661" i="1"/>
  <c r="J662" i="1" s="1"/>
  <c r="I652" i="1"/>
  <c r="J653" i="1" s="1"/>
  <c r="I630" i="1"/>
  <c r="J631" i="1" s="1"/>
  <c r="I621" i="1"/>
  <c r="J621" i="1" s="1"/>
  <c r="B674" i="9" l="1"/>
  <c r="B503" i="7"/>
  <c r="B767" i="5"/>
  <c r="C593" i="2"/>
  <c r="B856" i="1"/>
  <c r="B618" i="8"/>
  <c r="B728" i="1"/>
  <c r="I745" i="2"/>
  <c r="B226" i="8"/>
  <c r="B29" i="8"/>
  <c r="C656" i="2"/>
  <c r="B887" i="1"/>
  <c r="B888" i="3"/>
  <c r="B1100" i="8"/>
  <c r="B918" i="1"/>
  <c r="B980" i="1"/>
  <c r="C958" i="5"/>
  <c r="J744" i="2"/>
  <c r="B1007" i="8"/>
  <c r="B795" i="3"/>
  <c r="J821" i="3"/>
  <c r="J822" i="3"/>
  <c r="J791" i="3"/>
  <c r="B911" i="2"/>
  <c r="B847" i="2"/>
  <c r="B655" i="2"/>
  <c r="B562" i="2"/>
  <c r="B624" i="2"/>
  <c r="C282" i="7"/>
  <c r="J813" i="3"/>
  <c r="B744" i="8"/>
  <c r="B799" i="5"/>
  <c r="B927" i="5"/>
  <c r="B989" i="5"/>
  <c r="B1051" i="5"/>
  <c r="J585" i="7"/>
  <c r="B158" i="7"/>
  <c r="B439" i="7"/>
  <c r="B534" i="7"/>
  <c r="C251" i="7"/>
  <c r="C534" i="7"/>
  <c r="B976" i="2"/>
  <c r="B161" i="9"/>
  <c r="B354" i="9"/>
  <c r="B416" i="9"/>
  <c r="B612" i="9"/>
  <c r="B706" i="9"/>
  <c r="C386" i="9"/>
  <c r="I693" i="9"/>
  <c r="J404" i="7"/>
  <c r="C582" i="9"/>
  <c r="C644" i="9"/>
  <c r="B62" i="9"/>
  <c r="C674" i="9"/>
  <c r="B290" i="8"/>
  <c r="J812" i="3"/>
  <c r="C888" i="1"/>
  <c r="C856" i="1"/>
  <c r="C918" i="1"/>
  <c r="C980" i="1"/>
  <c r="B456" i="8"/>
  <c r="B1038" i="8"/>
  <c r="C687" i="2"/>
  <c r="C949" i="1"/>
  <c r="B635" i="1"/>
  <c r="C624" i="2"/>
  <c r="C594" i="2"/>
  <c r="B593" i="2"/>
  <c r="C912" i="2"/>
  <c r="J782" i="3"/>
  <c r="B958" i="5"/>
  <c r="B1020" i="5"/>
  <c r="C30" i="9"/>
  <c r="B29" i="9"/>
  <c r="B282" i="7"/>
  <c r="B95" i="7"/>
  <c r="B189" i="7"/>
  <c r="B251" i="7"/>
  <c r="B313" i="7"/>
  <c r="C159" i="7"/>
  <c r="C795" i="3"/>
  <c r="B857" i="3"/>
  <c r="B826" i="3"/>
  <c r="C889" i="3"/>
  <c r="B949" i="1"/>
  <c r="C847" i="2"/>
  <c r="J558" i="2"/>
  <c r="B749" i="2"/>
  <c r="J834" i="2"/>
  <c r="B686" i="2"/>
  <c r="J842" i="2"/>
  <c r="I963" i="2"/>
  <c r="J668" i="8"/>
  <c r="J708" i="8"/>
  <c r="J861" i="8"/>
  <c r="B93" i="8"/>
  <c r="B650" i="8"/>
  <c r="C29" i="8"/>
  <c r="C226" i="8"/>
  <c r="I89" i="8"/>
  <c r="I539" i="8"/>
  <c r="B1069" i="8"/>
  <c r="I49" i="8"/>
  <c r="B713" i="8"/>
  <c r="J1056" i="8"/>
  <c r="B681" i="8"/>
  <c r="B874" i="8"/>
  <c r="B290" i="9"/>
  <c r="C162" i="9"/>
  <c r="C193" i="9"/>
  <c r="I834" i="2"/>
  <c r="C750" i="2"/>
  <c r="C63" i="9"/>
  <c r="C981" i="1"/>
  <c r="B697" i="1"/>
  <c r="I176" i="7"/>
  <c r="C706" i="9"/>
  <c r="C826" i="3"/>
  <c r="B736" i="5"/>
  <c r="B896" i="5"/>
  <c r="B220" i="7"/>
  <c r="B344" i="7"/>
  <c r="J82" i="7"/>
  <c r="B408" i="7"/>
  <c r="C598" i="7"/>
  <c r="C291" i="9"/>
  <c r="C408" i="7"/>
  <c r="J661" i="1"/>
  <c r="I662" i="1"/>
  <c r="J652" i="1"/>
  <c r="C666" i="1"/>
  <c r="C697" i="1"/>
  <c r="J842" i="1"/>
  <c r="I883" i="1"/>
  <c r="I843" i="1"/>
  <c r="B759" i="1"/>
  <c r="J692" i="1"/>
  <c r="I653" i="1"/>
  <c r="B385" i="9"/>
  <c r="B581" i="9"/>
  <c r="C675" i="9"/>
  <c r="B192" i="9"/>
  <c r="I661" i="9"/>
  <c r="C355" i="9"/>
  <c r="C416" i="9"/>
  <c r="C612" i="9"/>
  <c r="I639" i="9"/>
  <c r="C29" i="9"/>
  <c r="C707" i="9"/>
  <c r="C650" i="8"/>
  <c r="C858" i="3"/>
  <c r="J184" i="7"/>
  <c r="J237" i="7"/>
  <c r="J268" i="7"/>
  <c r="I309" i="7"/>
  <c r="I395" i="7"/>
  <c r="J435" i="7"/>
  <c r="I521" i="7"/>
  <c r="I82" i="7"/>
  <c r="C189" i="7"/>
  <c r="C221" i="7"/>
  <c r="I238" i="7"/>
  <c r="I269" i="7"/>
  <c r="J395" i="7"/>
  <c r="C503" i="7"/>
  <c r="J521" i="7"/>
  <c r="C158" i="7"/>
  <c r="J175" i="7"/>
  <c r="J246" i="7"/>
  <c r="C313" i="7"/>
  <c r="C95" i="7"/>
  <c r="I585" i="7"/>
  <c r="I286" i="8"/>
  <c r="I605" i="8"/>
  <c r="C1070" i="8"/>
  <c r="I1056" i="8"/>
  <c r="J89" i="8"/>
  <c r="J212" i="8"/>
  <c r="C93" i="8"/>
  <c r="C744" i="8"/>
  <c r="C686" i="2"/>
  <c r="C714" i="8"/>
  <c r="I994" i="8"/>
  <c r="I16" i="8"/>
  <c r="J16" i="8"/>
  <c r="J49" i="8"/>
  <c r="I213" i="8"/>
  <c r="J605" i="8"/>
  <c r="I1025" i="8"/>
  <c r="C552" i="8"/>
  <c r="J1025" i="8"/>
  <c r="C1100" i="8"/>
  <c r="B552" i="8"/>
  <c r="C713" i="8"/>
  <c r="J709" i="8"/>
  <c r="C874" i="8"/>
  <c r="J57" i="8"/>
  <c r="I277" i="8"/>
  <c r="I668" i="8"/>
  <c r="I637" i="8"/>
  <c r="J699" i="8"/>
  <c r="I861" i="8"/>
  <c r="J994" i="8"/>
  <c r="C618" i="8"/>
  <c r="J637" i="8"/>
  <c r="I700" i="8"/>
  <c r="C1069" i="8"/>
  <c r="I80" i="8"/>
  <c r="J451" i="8"/>
  <c r="I731" i="8"/>
  <c r="J1003" i="8"/>
  <c r="C290" i="8"/>
  <c r="J452" i="8"/>
  <c r="C681" i="8"/>
  <c r="J731" i="8"/>
  <c r="J869" i="8"/>
  <c r="C1038" i="8"/>
  <c r="C767" i="5"/>
  <c r="C927" i="5"/>
  <c r="C990" i="5"/>
  <c r="C1051" i="5"/>
  <c r="C800" i="5"/>
  <c r="C896" i="5"/>
  <c r="C928" i="5"/>
  <c r="C1020" i="5"/>
  <c r="C736" i="5"/>
  <c r="C344" i="7"/>
  <c r="C345" i="7"/>
  <c r="C888" i="3"/>
  <c r="J790" i="3"/>
  <c r="C799" i="5"/>
  <c r="I1038" i="5"/>
  <c r="I723" i="5"/>
  <c r="I945" i="5"/>
  <c r="J723" i="5"/>
  <c r="J945" i="5"/>
  <c r="I300" i="7"/>
  <c r="J300" i="7"/>
  <c r="I883" i="5"/>
  <c r="J883" i="5"/>
  <c r="I443" i="8"/>
  <c r="I936" i="1"/>
  <c r="J936" i="1"/>
  <c r="J781" i="3"/>
  <c r="I426" i="7"/>
  <c r="J426" i="7"/>
  <c r="C643" i="9"/>
  <c r="C613" i="9"/>
  <c r="C581" i="9"/>
  <c r="C417" i="9"/>
  <c r="C385" i="9"/>
  <c r="C354" i="9"/>
  <c r="C290" i="9"/>
  <c r="C192" i="9"/>
  <c r="C161" i="9"/>
  <c r="C62" i="9"/>
  <c r="C1101" i="8"/>
  <c r="C1039" i="8"/>
  <c r="C1008" i="8"/>
  <c r="C875" i="8"/>
  <c r="C745" i="8"/>
  <c r="I1087" i="8"/>
  <c r="J1087" i="8"/>
  <c r="J1095" i="8"/>
  <c r="I1096" i="8"/>
  <c r="J1064" i="8"/>
  <c r="I1065" i="8"/>
  <c r="J1033" i="8"/>
  <c r="I1034" i="8"/>
  <c r="J1002" i="8"/>
  <c r="C1007" i="8"/>
  <c r="I870" i="8"/>
  <c r="J739" i="8"/>
  <c r="I740" i="8"/>
  <c r="C682" i="8"/>
  <c r="C651" i="8"/>
  <c r="C619" i="8"/>
  <c r="C553" i="8"/>
  <c r="C457" i="8"/>
  <c r="C291" i="8"/>
  <c r="C227" i="8"/>
  <c r="C94" i="8"/>
  <c r="C30" i="8"/>
  <c r="I16" i="9"/>
  <c r="I58" i="9"/>
  <c r="I148" i="9"/>
  <c r="I188" i="9"/>
  <c r="I286" i="9"/>
  <c r="I341" i="9"/>
  <c r="I381" i="9"/>
  <c r="I403" i="9"/>
  <c r="I577" i="9"/>
  <c r="I599" i="9"/>
  <c r="J16" i="9"/>
  <c r="J58" i="9"/>
  <c r="J148" i="9"/>
  <c r="J188" i="9"/>
  <c r="J286" i="9"/>
  <c r="J341" i="9"/>
  <c r="J381" i="9"/>
  <c r="J403" i="9"/>
  <c r="J577" i="9"/>
  <c r="J599" i="9"/>
  <c r="J639" i="9"/>
  <c r="J661" i="9"/>
  <c r="J693" i="9"/>
  <c r="J48" i="9"/>
  <c r="J156" i="9"/>
  <c r="J349" i="9"/>
  <c r="J371" i="9"/>
  <c r="J607" i="9"/>
  <c r="J629" i="9"/>
  <c r="J669" i="9"/>
  <c r="J701" i="9"/>
  <c r="J24" i="9"/>
  <c r="J411" i="9"/>
  <c r="I25" i="9"/>
  <c r="I49" i="9"/>
  <c r="I157" i="9"/>
  <c r="I179" i="9"/>
  <c r="I277" i="9"/>
  <c r="I350" i="9"/>
  <c r="I372" i="9"/>
  <c r="I412" i="9"/>
  <c r="I568" i="9"/>
  <c r="I608" i="9"/>
  <c r="I630" i="9"/>
  <c r="I670" i="9"/>
  <c r="I702" i="9"/>
  <c r="J178" i="9"/>
  <c r="J276" i="9"/>
  <c r="J567" i="9"/>
  <c r="J676" i="8"/>
  <c r="I677" i="8"/>
  <c r="J645" i="8"/>
  <c r="I646" i="8"/>
  <c r="J613" i="8"/>
  <c r="I614" i="8"/>
  <c r="J539" i="8"/>
  <c r="J547" i="8"/>
  <c r="I548" i="8"/>
  <c r="J443" i="8"/>
  <c r="C456" i="8"/>
  <c r="J277" i="8"/>
  <c r="J285" i="8"/>
  <c r="J221" i="8"/>
  <c r="I222" i="8"/>
  <c r="J80" i="8"/>
  <c r="I58" i="8"/>
  <c r="J24" i="8"/>
  <c r="I25" i="8"/>
  <c r="C599" i="7"/>
  <c r="C535" i="7"/>
  <c r="C504" i="7"/>
  <c r="J593" i="7"/>
  <c r="I594" i="7"/>
  <c r="J529" i="7"/>
  <c r="I530" i="7"/>
  <c r="I490" i="7"/>
  <c r="J490" i="7"/>
  <c r="J498" i="7"/>
  <c r="I499" i="7"/>
  <c r="C440" i="7"/>
  <c r="C409" i="7"/>
  <c r="C314" i="7"/>
  <c r="C283" i="7"/>
  <c r="C252" i="7"/>
  <c r="C220" i="7"/>
  <c r="C190" i="7"/>
  <c r="C96" i="7"/>
  <c r="J434" i="7"/>
  <c r="C439" i="7"/>
  <c r="J403" i="7"/>
  <c r="J330" i="7"/>
  <c r="I331" i="7"/>
  <c r="J339" i="7"/>
  <c r="I340" i="7"/>
  <c r="J308" i="7"/>
  <c r="J277" i="7"/>
  <c r="J278" i="7"/>
  <c r="I247" i="7"/>
  <c r="J206" i="7"/>
  <c r="I207" i="7"/>
  <c r="J215" i="7"/>
  <c r="I216" i="7"/>
  <c r="I185" i="7"/>
  <c r="I145" i="7"/>
  <c r="J145" i="7"/>
  <c r="I154" i="7"/>
  <c r="J153" i="7"/>
  <c r="J90" i="7"/>
  <c r="I91" i="7"/>
  <c r="C1052" i="5"/>
  <c r="C1021" i="5"/>
  <c r="C989" i="5"/>
  <c r="J1038" i="5"/>
  <c r="J1046" i="5"/>
  <c r="I1047" i="5"/>
  <c r="I1007" i="5"/>
  <c r="J1007" i="5"/>
  <c r="J1015" i="5"/>
  <c r="I1016" i="5"/>
  <c r="J975" i="5"/>
  <c r="I976" i="5"/>
  <c r="J984" i="5"/>
  <c r="I985" i="5"/>
  <c r="C959" i="5"/>
  <c r="C897" i="5"/>
  <c r="C768" i="5"/>
  <c r="C737" i="5"/>
  <c r="J953" i="5"/>
  <c r="J954" i="5"/>
  <c r="I914" i="5"/>
  <c r="J914" i="5"/>
  <c r="I923" i="5"/>
  <c r="J922" i="5"/>
  <c r="J891" i="5"/>
  <c r="I892" i="5"/>
  <c r="J785" i="5"/>
  <c r="I786" i="5"/>
  <c r="J794" i="5"/>
  <c r="I795" i="5"/>
  <c r="J754" i="5"/>
  <c r="J762" i="5"/>
  <c r="I754" i="5"/>
  <c r="I763" i="5"/>
  <c r="J731" i="5"/>
  <c r="I732" i="5"/>
  <c r="C857" i="3"/>
  <c r="C827" i="3"/>
  <c r="C796" i="3"/>
  <c r="I875" i="3"/>
  <c r="J875" i="3"/>
  <c r="I884" i="3"/>
  <c r="J883" i="3"/>
  <c r="J843" i="3"/>
  <c r="I844" i="3"/>
  <c r="J852" i="3"/>
  <c r="I853" i="3"/>
  <c r="C977" i="2"/>
  <c r="C911" i="2"/>
  <c r="J963" i="2"/>
  <c r="J971" i="2"/>
  <c r="I972" i="2"/>
  <c r="C976" i="2"/>
  <c r="I898" i="2"/>
  <c r="J898" i="2"/>
  <c r="I907" i="2"/>
  <c r="J906" i="2"/>
  <c r="C848" i="2"/>
  <c r="C655" i="2"/>
  <c r="C625" i="2"/>
  <c r="C562" i="2"/>
  <c r="I843" i="2"/>
  <c r="J736" i="2"/>
  <c r="J735" i="2"/>
  <c r="C749" i="2"/>
  <c r="J672" i="2"/>
  <c r="I673" i="2"/>
  <c r="I682" i="2"/>
  <c r="J681" i="2"/>
  <c r="J641" i="2"/>
  <c r="I642" i="2"/>
  <c r="J650" i="2"/>
  <c r="I651" i="2"/>
  <c r="J611" i="2"/>
  <c r="I611" i="2"/>
  <c r="J619" i="2"/>
  <c r="I620" i="2"/>
  <c r="J579" i="2"/>
  <c r="I580" i="2"/>
  <c r="I589" i="2"/>
  <c r="J588" i="2"/>
  <c r="C563" i="2"/>
  <c r="I549" i="2"/>
  <c r="J549" i="2"/>
  <c r="J557" i="2"/>
  <c r="I746" i="1"/>
  <c r="C635" i="1"/>
  <c r="J746" i="1"/>
  <c r="I684" i="1"/>
  <c r="J723" i="1"/>
  <c r="I622" i="1"/>
  <c r="J684" i="1"/>
  <c r="J724" i="1"/>
  <c r="J622" i="1"/>
  <c r="C759" i="1"/>
  <c r="C950" i="1"/>
  <c r="C919" i="1"/>
  <c r="C887" i="1"/>
  <c r="C857" i="1"/>
  <c r="C760" i="1"/>
  <c r="C729" i="1"/>
  <c r="C698" i="1"/>
  <c r="C667" i="1"/>
  <c r="C636" i="1"/>
  <c r="J967" i="1"/>
  <c r="I967" i="1"/>
  <c r="J975" i="1"/>
  <c r="I976" i="1"/>
  <c r="J944" i="1"/>
  <c r="I945" i="1"/>
  <c r="J905" i="1"/>
  <c r="J913" i="1"/>
  <c r="I905" i="1"/>
  <c r="I914" i="1"/>
  <c r="J874" i="1"/>
  <c r="J873" i="1"/>
  <c r="J882" i="1"/>
  <c r="J851" i="1"/>
  <c r="I852" i="1"/>
  <c r="I755" i="1"/>
  <c r="J755" i="1"/>
  <c r="J714" i="1"/>
  <c r="J715" i="1"/>
  <c r="C728" i="1"/>
  <c r="I693" i="1"/>
  <c r="J630" i="1"/>
  <c r="I631" i="1"/>
  <c r="I667" i="5" l="1"/>
  <c r="J667" i="5" s="1"/>
  <c r="I658" i="5"/>
  <c r="J659" i="5" s="1"/>
  <c r="I636" i="5"/>
  <c r="J636" i="5" s="1"/>
  <c r="I627" i="5"/>
  <c r="J628" i="5" s="1"/>
  <c r="I605" i="5"/>
  <c r="J605" i="5" s="1"/>
  <c r="I596" i="5"/>
  <c r="J597" i="5" s="1"/>
  <c r="I474" i="5"/>
  <c r="J474" i="5" s="1"/>
  <c r="I465" i="5"/>
  <c r="J466" i="5" s="1"/>
  <c r="I443" i="5"/>
  <c r="J443" i="5" s="1"/>
  <c r="I434" i="5"/>
  <c r="J435" i="5" s="1"/>
  <c r="I379" i="5"/>
  <c r="J379" i="5" s="1"/>
  <c r="I370" i="5"/>
  <c r="J371" i="5" s="1"/>
  <c r="I348" i="5"/>
  <c r="J348" i="5" s="1"/>
  <c r="I339" i="5"/>
  <c r="J340" i="5" s="1"/>
  <c r="I317" i="5"/>
  <c r="J317" i="5" s="1"/>
  <c r="I308" i="5"/>
  <c r="J309" i="5" s="1"/>
  <c r="I285" i="5"/>
  <c r="J285" i="5" s="1"/>
  <c r="I276" i="5"/>
  <c r="J277" i="5" s="1"/>
  <c r="I254" i="5"/>
  <c r="J254" i="5" s="1"/>
  <c r="I245" i="5"/>
  <c r="J246" i="5" s="1"/>
  <c r="I157" i="5"/>
  <c r="J157" i="5" s="1"/>
  <c r="I148" i="5"/>
  <c r="J149" i="5" s="1"/>
  <c r="I58" i="5"/>
  <c r="J58" i="5" s="1"/>
  <c r="I49" i="5"/>
  <c r="J50" i="5" s="1"/>
  <c r="I530" i="4"/>
  <c r="J530" i="4" s="1"/>
  <c r="I521" i="4"/>
  <c r="J522" i="4" s="1"/>
  <c r="I465" i="4"/>
  <c r="J465" i="4" s="1"/>
  <c r="I456" i="4"/>
  <c r="J457" i="4" s="1"/>
  <c r="I434" i="4"/>
  <c r="J434" i="4" s="1"/>
  <c r="I425" i="4"/>
  <c r="J426" i="4" s="1"/>
  <c r="I403" i="4"/>
  <c r="J403" i="4" s="1"/>
  <c r="I394" i="4"/>
  <c r="J395" i="4" s="1"/>
  <c r="I372" i="4"/>
  <c r="J372" i="4" s="1"/>
  <c r="I363" i="4"/>
  <c r="J364" i="4" s="1"/>
  <c r="I341" i="4"/>
  <c r="J341" i="4" s="1"/>
  <c r="I332" i="4"/>
  <c r="J333" i="4" s="1"/>
  <c r="I277" i="4"/>
  <c r="J277" i="4" s="1"/>
  <c r="I268" i="4"/>
  <c r="J269" i="4" s="1"/>
  <c r="I245" i="4"/>
  <c r="J245" i="4" s="1"/>
  <c r="I236" i="4"/>
  <c r="J237" i="4" s="1"/>
  <c r="I214" i="4"/>
  <c r="J214" i="4" s="1"/>
  <c r="I205" i="4"/>
  <c r="J206" i="4" s="1"/>
  <c r="I183" i="4"/>
  <c r="J183" i="4" s="1"/>
  <c r="I174" i="4"/>
  <c r="J175" i="4" s="1"/>
  <c r="I152" i="4"/>
  <c r="J152" i="4" s="1"/>
  <c r="I143" i="4"/>
  <c r="J144" i="4" s="1"/>
  <c r="I121" i="4"/>
  <c r="J121" i="4" s="1"/>
  <c r="I112" i="4"/>
  <c r="J113" i="4" s="1"/>
  <c r="I57" i="4"/>
  <c r="J57" i="4" s="1"/>
  <c r="I48" i="4"/>
  <c r="J49" i="4" s="1"/>
  <c r="I25" i="4"/>
  <c r="J25" i="4" s="1"/>
  <c r="I16" i="4"/>
  <c r="J17" i="4" s="1"/>
  <c r="I693" i="3"/>
  <c r="J694" i="3" s="1"/>
  <c r="I684" i="3"/>
  <c r="J685" i="3" s="1"/>
  <c r="I629" i="3"/>
  <c r="J630" i="3" s="1"/>
  <c r="I620" i="3"/>
  <c r="I621" i="3" s="1"/>
  <c r="I500" i="3"/>
  <c r="J501" i="3" s="1"/>
  <c r="I491" i="3"/>
  <c r="J491" i="3" s="1"/>
  <c r="I403" i="3"/>
  <c r="J404" i="3" s="1"/>
  <c r="I394" i="3"/>
  <c r="I395" i="3" s="1"/>
  <c r="I372" i="3"/>
  <c r="J373" i="3" s="1"/>
  <c r="I363" i="3"/>
  <c r="J363" i="3" s="1"/>
  <c r="I341" i="3"/>
  <c r="J342" i="3" s="1"/>
  <c r="I332" i="3"/>
  <c r="I333" i="3" s="1"/>
  <c r="I310" i="3"/>
  <c r="J311" i="3" s="1"/>
  <c r="I301" i="3"/>
  <c r="J301" i="3" s="1"/>
  <c r="I213" i="3"/>
  <c r="J214" i="3" s="1"/>
  <c r="I204" i="3"/>
  <c r="J204" i="3" s="1"/>
  <c r="I182" i="3"/>
  <c r="J183" i="3" s="1"/>
  <c r="I173" i="3"/>
  <c r="J173" i="3" s="1"/>
  <c r="I151" i="3"/>
  <c r="J152" i="3" s="1"/>
  <c r="I142" i="3"/>
  <c r="I143" i="3" s="1"/>
  <c r="I120" i="3"/>
  <c r="J121" i="3" s="1"/>
  <c r="I111" i="3"/>
  <c r="I112" i="3" s="1"/>
  <c r="I89" i="3"/>
  <c r="J90" i="3" s="1"/>
  <c r="I80" i="3"/>
  <c r="J80" i="3" s="1"/>
  <c r="I25" i="3"/>
  <c r="J26" i="3" s="1"/>
  <c r="I16" i="3"/>
  <c r="J16" i="3" s="1"/>
  <c r="I526" i="2"/>
  <c r="J526" i="2" s="1"/>
  <c r="I517" i="2"/>
  <c r="J518" i="2" s="1"/>
  <c r="I495" i="2"/>
  <c r="J495" i="2" s="1"/>
  <c r="I486" i="2"/>
  <c r="J487" i="2" s="1"/>
  <c r="I464" i="2"/>
  <c r="J464" i="2" s="1"/>
  <c r="I455" i="2"/>
  <c r="J456" i="2" s="1"/>
  <c r="I433" i="2"/>
  <c r="J433" i="2" s="1"/>
  <c r="I424" i="2"/>
  <c r="J425" i="2" s="1"/>
  <c r="I402" i="2"/>
  <c r="J402" i="2" s="1"/>
  <c r="I393" i="2"/>
  <c r="J394" i="2" s="1"/>
  <c r="I371" i="2"/>
  <c r="J371" i="2" s="1"/>
  <c r="I362" i="2"/>
  <c r="J363" i="2" s="1"/>
  <c r="I340" i="2"/>
  <c r="J340" i="2" s="1"/>
  <c r="I331" i="2"/>
  <c r="J332" i="2" s="1"/>
  <c r="I243" i="2"/>
  <c r="J243" i="2" s="1"/>
  <c r="I234" i="2"/>
  <c r="J235" i="2" s="1"/>
  <c r="I212" i="2"/>
  <c r="J212" i="2" s="1"/>
  <c r="I203" i="2"/>
  <c r="J204" i="2" s="1"/>
  <c r="I181" i="2"/>
  <c r="J181" i="2" s="1"/>
  <c r="I172" i="2"/>
  <c r="J173" i="2" s="1"/>
  <c r="I150" i="2"/>
  <c r="J150" i="2" s="1"/>
  <c r="I141" i="2"/>
  <c r="J142" i="2" s="1"/>
  <c r="I119" i="2"/>
  <c r="J119" i="2" s="1"/>
  <c r="I110" i="2"/>
  <c r="J111" i="2" s="1"/>
  <c r="I88" i="2"/>
  <c r="J88" i="2" s="1"/>
  <c r="I79" i="2"/>
  <c r="J80" i="2" s="1"/>
  <c r="I57" i="2"/>
  <c r="J57" i="2" s="1"/>
  <c r="I48" i="2"/>
  <c r="J49" i="2" s="1"/>
  <c r="I25" i="2"/>
  <c r="J25" i="2" s="1"/>
  <c r="I16" i="2"/>
  <c r="J17" i="2" s="1"/>
  <c r="I599" i="1"/>
  <c r="J599" i="1" s="1"/>
  <c r="I590" i="1"/>
  <c r="J591" i="1" s="1"/>
  <c r="I567" i="1"/>
  <c r="J567" i="1" s="1"/>
  <c r="I558" i="1"/>
  <c r="J559" i="1" s="1"/>
  <c r="I536" i="1"/>
  <c r="J536" i="1" s="1"/>
  <c r="I527" i="1"/>
  <c r="J528" i="1" s="1"/>
  <c r="I471" i="1"/>
  <c r="J471" i="1" s="1"/>
  <c r="I462" i="1"/>
  <c r="J463" i="1" s="1"/>
  <c r="I374" i="1"/>
  <c r="J374" i="1" s="1"/>
  <c r="I365" i="1"/>
  <c r="J366" i="1" s="1"/>
  <c r="I343" i="1"/>
  <c r="J343" i="1" s="1"/>
  <c r="I334" i="1"/>
  <c r="J335" i="1" s="1"/>
  <c r="I312" i="1"/>
  <c r="J312" i="1" s="1"/>
  <c r="I303" i="1"/>
  <c r="I304" i="1" s="1"/>
  <c r="I281" i="1"/>
  <c r="J281" i="1" s="1"/>
  <c r="I272" i="1"/>
  <c r="J273" i="1" s="1"/>
  <c r="I250" i="1"/>
  <c r="J250" i="1" s="1"/>
  <c r="I241" i="1"/>
  <c r="J242" i="1" s="1"/>
  <c r="I219" i="1"/>
  <c r="J219" i="1" s="1"/>
  <c r="I210" i="1"/>
  <c r="I211" i="1" s="1"/>
  <c r="I188" i="1"/>
  <c r="J188" i="1" s="1"/>
  <c r="I179" i="1"/>
  <c r="I180" i="1" s="1"/>
  <c r="I90" i="1"/>
  <c r="J90" i="1" s="1"/>
  <c r="I81" i="1"/>
  <c r="I82" i="1" s="1"/>
  <c r="I25" i="1"/>
  <c r="J25" i="1" s="1"/>
  <c r="I16" i="1"/>
  <c r="J17" i="1" s="1"/>
  <c r="B219" i="4"/>
  <c r="C126" i="4"/>
  <c r="B531" i="2"/>
  <c r="B407" i="2"/>
  <c r="B248" i="2"/>
  <c r="B572" i="1"/>
  <c r="I58" i="4" l="1"/>
  <c r="J58" i="4"/>
  <c r="I122" i="4"/>
  <c r="J122" i="4"/>
  <c r="B346" i="4"/>
  <c r="I26" i="4"/>
  <c r="I466" i="4"/>
  <c r="J26" i="4"/>
  <c r="B250" i="4"/>
  <c r="B408" i="4"/>
  <c r="C30" i="4"/>
  <c r="B30" i="4"/>
  <c r="B157" i="4"/>
  <c r="B62" i="4"/>
  <c r="B470" i="4"/>
  <c r="B315" i="3"/>
  <c r="B124" i="2"/>
  <c r="B438" i="2"/>
  <c r="I153" i="4"/>
  <c r="B286" i="1"/>
  <c r="B224" i="1"/>
  <c r="B541" i="1"/>
  <c r="J153" i="4"/>
  <c r="B448" i="5"/>
  <c r="B672" i="5"/>
  <c r="B162" i="5"/>
  <c r="B63" i="5"/>
  <c r="B384" i="5"/>
  <c r="B610" i="5"/>
  <c r="B94" i="3"/>
  <c r="B218" i="3"/>
  <c r="B698" i="3"/>
  <c r="B95" i="1"/>
  <c r="C315" i="3"/>
  <c r="B156" i="3"/>
  <c r="B505" i="3"/>
  <c r="B30" i="1"/>
  <c r="B377" i="3"/>
  <c r="B634" i="3"/>
  <c r="B30" i="3"/>
  <c r="B187" i="3"/>
  <c r="J120" i="2"/>
  <c r="I342" i="4"/>
  <c r="I215" i="4"/>
  <c r="J58" i="2"/>
  <c r="J372" i="2"/>
  <c r="B30" i="2"/>
  <c r="B376" i="2"/>
  <c r="B500" i="2"/>
  <c r="C217" i="2"/>
  <c r="J182" i="2"/>
  <c r="I404" i="4"/>
  <c r="C156" i="3"/>
  <c r="C250" i="4"/>
  <c r="J244" i="2"/>
  <c r="J496" i="2"/>
  <c r="C407" i="2"/>
  <c r="B290" i="5"/>
  <c r="I246" i="4"/>
  <c r="I278" i="4"/>
  <c r="I373" i="4"/>
  <c r="I435" i="4"/>
  <c r="I531" i="4"/>
  <c r="C127" i="4"/>
  <c r="C251" i="4"/>
  <c r="B535" i="4"/>
  <c r="J246" i="4"/>
  <c r="J278" i="4"/>
  <c r="J373" i="4"/>
  <c r="J435" i="4"/>
  <c r="J531" i="4"/>
  <c r="B188" i="4"/>
  <c r="B282" i="4"/>
  <c r="B439" i="4"/>
  <c r="J215" i="4"/>
  <c r="J342" i="4"/>
  <c r="J404" i="4"/>
  <c r="J466" i="4"/>
  <c r="C62" i="4"/>
  <c r="C346" i="4"/>
  <c r="C470" i="4"/>
  <c r="C188" i="4"/>
  <c r="I184" i="4"/>
  <c r="J184" i="4"/>
  <c r="B193" i="1"/>
  <c r="B317" i="1"/>
  <c r="B604" i="1"/>
  <c r="J344" i="1"/>
  <c r="C282" i="4"/>
  <c r="C500" i="2"/>
  <c r="C377" i="4"/>
  <c r="C378" i="4"/>
  <c r="B377" i="4"/>
  <c r="C376" i="2"/>
  <c r="C157" i="4"/>
  <c r="C346" i="3"/>
  <c r="C535" i="4"/>
  <c r="J434" i="2"/>
  <c r="C469" i="2"/>
  <c r="C505" i="3"/>
  <c r="B322" i="5"/>
  <c r="B353" i="5"/>
  <c r="C30" i="2"/>
  <c r="C219" i="4"/>
  <c r="C439" i="4"/>
  <c r="B346" i="3"/>
  <c r="B125" i="3"/>
  <c r="C605" i="1"/>
  <c r="I375" i="1"/>
  <c r="C531" i="2"/>
  <c r="B93" i="2"/>
  <c r="C124" i="2"/>
  <c r="C248" i="2"/>
  <c r="I58" i="2"/>
  <c r="I120" i="2"/>
  <c r="I182" i="2"/>
  <c r="I244" i="2"/>
  <c r="I372" i="2"/>
  <c r="I434" i="2"/>
  <c r="I496" i="2"/>
  <c r="B469" i="2"/>
  <c r="I26" i="2"/>
  <c r="I89" i="2"/>
  <c r="I151" i="2"/>
  <c r="I213" i="2"/>
  <c r="I341" i="2"/>
  <c r="I403" i="2"/>
  <c r="I465" i="2"/>
  <c r="I527" i="2"/>
  <c r="B345" i="2"/>
  <c r="B62" i="2"/>
  <c r="B186" i="2"/>
  <c r="J26" i="2"/>
  <c r="J89" i="2"/>
  <c r="J151" i="2"/>
  <c r="J213" i="2"/>
  <c r="J341" i="2"/>
  <c r="J403" i="2"/>
  <c r="J465" i="2"/>
  <c r="J527" i="2"/>
  <c r="C345" i="2"/>
  <c r="I366" i="1"/>
  <c r="C573" i="1"/>
  <c r="I273" i="1"/>
  <c r="B476" i="1"/>
  <c r="I282" i="1"/>
  <c r="J375" i="1"/>
  <c r="C542" i="1"/>
  <c r="B641" i="5"/>
  <c r="I149" i="5"/>
  <c r="C384" i="5"/>
  <c r="C610" i="5"/>
  <c r="C438" i="2"/>
  <c r="J537" i="1"/>
  <c r="I559" i="1"/>
  <c r="C604" i="1"/>
  <c r="J282" i="1"/>
  <c r="I568" i="1"/>
  <c r="C256" i="1"/>
  <c r="B255" i="1"/>
  <c r="B155" i="2"/>
  <c r="B348" i="1"/>
  <c r="I435" i="5"/>
  <c r="I597" i="5"/>
  <c r="J59" i="5"/>
  <c r="I349" i="5"/>
  <c r="C259" i="5"/>
  <c r="C322" i="5"/>
  <c r="C672" i="5"/>
  <c r="J286" i="5"/>
  <c r="C290" i="5"/>
  <c r="C353" i="5"/>
  <c r="I466" i="5"/>
  <c r="C63" i="5"/>
  <c r="I380" i="5"/>
  <c r="J475" i="5"/>
  <c r="J255" i="5"/>
  <c r="J380" i="5"/>
  <c r="I59" i="5"/>
  <c r="I246" i="5"/>
  <c r="C408" i="3"/>
  <c r="C409" i="3"/>
  <c r="B408" i="3"/>
  <c r="C187" i="3"/>
  <c r="C377" i="3"/>
  <c r="C94" i="3"/>
  <c r="C698" i="3"/>
  <c r="I340" i="5"/>
  <c r="I637" i="5"/>
  <c r="B259" i="5"/>
  <c r="B479" i="5"/>
  <c r="I255" i="5"/>
  <c r="I475" i="5"/>
  <c r="J637" i="5"/>
  <c r="I309" i="5"/>
  <c r="J349" i="5"/>
  <c r="I606" i="5"/>
  <c r="I659" i="5"/>
  <c r="I158" i="5"/>
  <c r="I277" i="5"/>
  <c r="I444" i="5"/>
  <c r="J606" i="5"/>
  <c r="I50" i="5"/>
  <c r="J158" i="5"/>
  <c r="I318" i="5"/>
  <c r="I371" i="5"/>
  <c r="J444" i="5"/>
  <c r="I668" i="5"/>
  <c r="C162" i="5"/>
  <c r="C448" i="5"/>
  <c r="I286" i="5"/>
  <c r="J318" i="5"/>
  <c r="I628" i="5"/>
  <c r="J668" i="5"/>
  <c r="C380" i="1"/>
  <c r="B379" i="1"/>
  <c r="I591" i="1"/>
  <c r="I463" i="1"/>
  <c r="C634" i="3"/>
  <c r="C641" i="5"/>
  <c r="C155" i="2"/>
  <c r="C186" i="2"/>
  <c r="C62" i="2"/>
  <c r="C479" i="5"/>
  <c r="C408" i="4"/>
  <c r="C93" i="2"/>
  <c r="C30" i="3"/>
  <c r="C218" i="3"/>
  <c r="C219" i="3"/>
  <c r="C673" i="5"/>
  <c r="C642" i="5"/>
  <c r="C611" i="5"/>
  <c r="C480" i="5"/>
  <c r="C449" i="5"/>
  <c r="C385" i="5"/>
  <c r="C354" i="5"/>
  <c r="C323" i="5"/>
  <c r="C291" i="5"/>
  <c r="C260" i="5"/>
  <c r="C163" i="5"/>
  <c r="C64" i="5"/>
  <c r="C536" i="4"/>
  <c r="C471" i="4"/>
  <c r="C440" i="4"/>
  <c r="C409" i="4"/>
  <c r="C347" i="4"/>
  <c r="C283" i="4"/>
  <c r="C220" i="4"/>
  <c r="C189" i="4"/>
  <c r="C158" i="4"/>
  <c r="C63" i="4"/>
  <c r="C31" i="4"/>
  <c r="C699" i="3"/>
  <c r="C635" i="3"/>
  <c r="C506" i="3"/>
  <c r="C378" i="3"/>
  <c r="C316" i="3"/>
  <c r="C347" i="3"/>
  <c r="C188" i="3"/>
  <c r="C157" i="3"/>
  <c r="C126" i="3"/>
  <c r="C95" i="3"/>
  <c r="C31" i="3"/>
  <c r="C532" i="2"/>
  <c r="C501" i="2"/>
  <c r="C470" i="2"/>
  <c r="C439" i="2"/>
  <c r="C408" i="2"/>
  <c r="C377" i="2"/>
  <c r="C346" i="2"/>
  <c r="C249" i="2"/>
  <c r="C218" i="2"/>
  <c r="C187" i="2"/>
  <c r="C156" i="2"/>
  <c r="C125" i="2"/>
  <c r="C94" i="2"/>
  <c r="C63" i="2"/>
  <c r="C31" i="2"/>
  <c r="J91" i="1"/>
  <c r="J220" i="1"/>
  <c r="C95" i="1"/>
  <c r="C286" i="1"/>
  <c r="C476" i="1"/>
  <c r="I344" i="1"/>
  <c r="C193" i="1"/>
  <c r="C318" i="1"/>
  <c r="I26" i="1"/>
  <c r="I189" i="1"/>
  <c r="I251" i="1"/>
  <c r="I472" i="1"/>
  <c r="I528" i="1"/>
  <c r="J568" i="1"/>
  <c r="J26" i="1"/>
  <c r="J189" i="1"/>
  <c r="J251" i="1"/>
  <c r="I313" i="1"/>
  <c r="J472" i="1"/>
  <c r="I600" i="1"/>
  <c r="C224" i="1"/>
  <c r="C348" i="1"/>
  <c r="C541" i="1"/>
  <c r="J313" i="1"/>
  <c r="I537" i="1"/>
  <c r="J600" i="1"/>
  <c r="C30" i="1"/>
  <c r="C255" i="1"/>
  <c r="C379" i="1"/>
  <c r="C572" i="1"/>
  <c r="I91" i="1"/>
  <c r="I220" i="1"/>
  <c r="I335" i="1"/>
  <c r="C477" i="1"/>
  <c r="C349" i="1"/>
  <c r="C287" i="1"/>
  <c r="C225" i="1"/>
  <c r="C194" i="1"/>
  <c r="C96" i="1"/>
  <c r="J49" i="5"/>
  <c r="J148" i="5"/>
  <c r="J245" i="5"/>
  <c r="J276" i="5"/>
  <c r="J308" i="5"/>
  <c r="J339" i="5"/>
  <c r="J370" i="5"/>
  <c r="J434" i="5"/>
  <c r="J465" i="5"/>
  <c r="J596" i="5"/>
  <c r="J627" i="5"/>
  <c r="J658" i="5"/>
  <c r="J16" i="4"/>
  <c r="J48" i="4"/>
  <c r="J112" i="4"/>
  <c r="J143" i="4"/>
  <c r="J174" i="4"/>
  <c r="J205" i="4"/>
  <c r="J236" i="4"/>
  <c r="J268" i="4"/>
  <c r="J332" i="4"/>
  <c r="J363" i="4"/>
  <c r="J394" i="4"/>
  <c r="J425" i="4"/>
  <c r="J456" i="4"/>
  <c r="J521" i="4"/>
  <c r="I17" i="4"/>
  <c r="I49" i="4"/>
  <c r="I113" i="4"/>
  <c r="I144" i="4"/>
  <c r="I175" i="4"/>
  <c r="I206" i="4"/>
  <c r="I237" i="4"/>
  <c r="I269" i="4"/>
  <c r="I333" i="4"/>
  <c r="I364" i="4"/>
  <c r="I395" i="4"/>
  <c r="I426" i="4"/>
  <c r="I457" i="4"/>
  <c r="I522" i="4"/>
  <c r="J142" i="3"/>
  <c r="J332" i="3"/>
  <c r="J684" i="3"/>
  <c r="I17" i="3"/>
  <c r="I174" i="3"/>
  <c r="I302" i="3"/>
  <c r="I364" i="3"/>
  <c r="I685" i="3"/>
  <c r="J17" i="3"/>
  <c r="J81" i="3"/>
  <c r="J112" i="3"/>
  <c r="J143" i="3"/>
  <c r="J174" i="3"/>
  <c r="J205" i="3"/>
  <c r="J302" i="3"/>
  <c r="J333" i="3"/>
  <c r="J364" i="3"/>
  <c r="J395" i="3"/>
  <c r="J492" i="3"/>
  <c r="J621" i="3"/>
  <c r="J620" i="3"/>
  <c r="I81" i="3"/>
  <c r="I205" i="3"/>
  <c r="J111" i="3"/>
  <c r="J394" i="3"/>
  <c r="I492" i="3"/>
  <c r="J25" i="3"/>
  <c r="J89" i="3"/>
  <c r="J120" i="3"/>
  <c r="J151" i="3"/>
  <c r="J182" i="3"/>
  <c r="J213" i="3"/>
  <c r="J310" i="3"/>
  <c r="J341" i="3"/>
  <c r="J372" i="3"/>
  <c r="J403" i="3"/>
  <c r="J500" i="3"/>
  <c r="J629" i="3"/>
  <c r="J693" i="3"/>
  <c r="I26" i="3"/>
  <c r="I90" i="3"/>
  <c r="I121" i="3"/>
  <c r="I152" i="3"/>
  <c r="I183" i="3"/>
  <c r="I214" i="3"/>
  <c r="I311" i="3"/>
  <c r="I342" i="3"/>
  <c r="I373" i="3"/>
  <c r="I404" i="3"/>
  <c r="I501" i="3"/>
  <c r="I630" i="3"/>
  <c r="I694" i="3"/>
  <c r="J16" i="2"/>
  <c r="J48" i="2"/>
  <c r="J79" i="2"/>
  <c r="J110" i="2"/>
  <c r="J141" i="2"/>
  <c r="J172" i="2"/>
  <c r="J203" i="2"/>
  <c r="J234" i="2"/>
  <c r="J331" i="2"/>
  <c r="J362" i="2"/>
  <c r="J393" i="2"/>
  <c r="J424" i="2"/>
  <c r="J455" i="2"/>
  <c r="J486" i="2"/>
  <c r="J517" i="2"/>
  <c r="I17" i="2"/>
  <c r="I49" i="2"/>
  <c r="I80" i="2"/>
  <c r="I111" i="2"/>
  <c r="I142" i="2"/>
  <c r="I173" i="2"/>
  <c r="I204" i="2"/>
  <c r="I235" i="2"/>
  <c r="I332" i="2"/>
  <c r="I363" i="2"/>
  <c r="I394" i="2"/>
  <c r="I425" i="2"/>
  <c r="I456" i="2"/>
  <c r="I487" i="2"/>
  <c r="I518" i="2"/>
  <c r="J16" i="1"/>
  <c r="J81" i="1"/>
  <c r="J179" i="1"/>
  <c r="J210" i="1"/>
  <c r="J241" i="1"/>
  <c r="J272" i="1"/>
  <c r="J303" i="1"/>
  <c r="J334" i="1"/>
  <c r="J365" i="1"/>
  <c r="J462" i="1"/>
  <c r="J527" i="1"/>
  <c r="J558" i="1"/>
  <c r="J590" i="1"/>
  <c r="I17" i="1"/>
  <c r="I242" i="1"/>
  <c r="J82" i="1"/>
  <c r="J180" i="1"/>
  <c r="J211" i="1"/>
  <c r="J304" i="1"/>
  <c r="C317" i="1"/>
  <c r="C31" i="1"/>
  <c r="C63" i="8" l="1"/>
  <c r="B62" i="8"/>
  <c r="C6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G362" authorId="0" shapeId="0" xr:uid="{B70602EE-4EE4-4CCC-9DA1-FE1528AA6CBB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</rPr>
          <t>ANULADO MEMO 419/25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I395" authorId="0" shapeId="0" xr:uid="{462151BD-568D-47F0-8AAE-783F91CE34AA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Arial Black"/>
            <family val="2"/>
          </rPr>
          <t>2 dias de permiso utilizados en Departamento de Salud de Carahue</t>
        </r>
      </text>
    </comment>
    <comment ref="B396" authorId="0" shapeId="0" xr:uid="{7CE22F9C-5F0F-43CD-A7A8-9CC0BD38937B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Arial Black"/>
            <family val="2"/>
          </rPr>
          <t>5 dias de feriado utilizados en Departamento de Salud de Carahue</t>
        </r>
      </text>
    </comment>
  </commentList>
</comments>
</file>

<file path=xl/sharedStrings.xml><?xml version="1.0" encoding="utf-8"?>
<sst xmlns="http://schemas.openxmlformats.org/spreadsheetml/2006/main" count="5664" uniqueCount="331">
  <si>
    <t>DIAS FERIADO LEGAL</t>
  </si>
  <si>
    <t>POSTERGADOS</t>
  </si>
  <si>
    <t>SOLICITADOS</t>
  </si>
  <si>
    <t>DIAS</t>
  </si>
  <si>
    <t>AM/PM</t>
  </si>
  <si>
    <t>FECHA INICIO</t>
  </si>
  <si>
    <t>FECHA TERMINO</t>
  </si>
  <si>
    <t>FECHA DECRETO</t>
  </si>
  <si>
    <t>OBSERVACION</t>
  </si>
  <si>
    <t>AM</t>
  </si>
  <si>
    <t>PM</t>
  </si>
  <si>
    <t>NO REGISTRA</t>
  </si>
  <si>
    <t>DIAS DISPONIBLES</t>
  </si>
  <si>
    <t>ABURTO GUZMAN PABLO</t>
  </si>
  <si>
    <t>ALARCON DROGUETT ELIZABETH</t>
  </si>
  <si>
    <t>AMIGO RIVEROS JAZMIN</t>
  </si>
  <si>
    <t>ARANDA ORELLANA SANTIAGO</t>
  </si>
  <si>
    <t>ARANGUIZ NEIRA JOSSELIN INES</t>
  </si>
  <si>
    <t>ARAUJO SPELORZI YOHANNA</t>
  </si>
  <si>
    <t>ARENAS GUZMAN JANINA</t>
  </si>
  <si>
    <t>ARIAS ELGUETA MILESKA NATALIA</t>
  </si>
  <si>
    <t>ARTIGAS ALBORNOZ JULIO</t>
  </si>
  <si>
    <t>ASTORGA GONZALEZ CESAR FRANCISCO</t>
  </si>
  <si>
    <t>BADILLA MUÑOZ CAROLA ISABEL</t>
  </si>
  <si>
    <t>BARAHONA BARRA RENATA CECILIA</t>
  </si>
  <si>
    <t>BARRERA ALEGRIA NATALIA</t>
  </si>
  <si>
    <t>BARRERA MATELUNA JOSE MANUEL</t>
  </si>
  <si>
    <t>BASCUÑAN GOMEZ SANDRA</t>
  </si>
  <si>
    <t>BASTIAS RETAMAL KAREN ANDREA</t>
  </si>
  <si>
    <t>BRIONES MACIAS IRMA LARISSA</t>
  </si>
  <si>
    <t>BOCAZ ZUÑIGA JOHANNA</t>
  </si>
  <si>
    <t>BUHOLZER MUÑOZ CONSTANZA</t>
  </si>
  <si>
    <t>BURGOS DIAZ FANNY</t>
  </si>
  <si>
    <t>BUSTAMANTE CELEDON YANIRA</t>
  </si>
  <si>
    <t>CABEZA VERDUGO FRANCY MARICEL</t>
  </si>
  <si>
    <t>CAMACHO TOVAR CYNTHIA</t>
  </si>
  <si>
    <t>CAMPOS CONCHA JUAN B.</t>
  </si>
  <si>
    <t>CANO MARQUEZ EMELY L.</t>
  </si>
  <si>
    <t>CARACHE GOMEZ MILARCA L.</t>
  </si>
  <si>
    <t>CARDOZA CARDOZA MARIA JOSE</t>
  </si>
  <si>
    <t>CARRASCO FALCON LUIS</t>
  </si>
  <si>
    <t>CARRASCO LEIVA CAROLINA ANDREA</t>
  </si>
  <si>
    <t xml:space="preserve">CASTILLO CACERES IVONNE </t>
  </si>
  <si>
    <t>CASTILLO ZAMORANO KARINA</t>
  </si>
  <si>
    <t>CASTRO AGUAYO CAMILA</t>
  </si>
  <si>
    <t>CASTRO MOYA VIVIANA</t>
  </si>
  <si>
    <t>CASTRO SANHUEZA CAROLINA</t>
  </si>
  <si>
    <t>CATALAN ARTIGAS MATIAS ANDRES</t>
  </si>
  <si>
    <t>CEA ZUÑIGA OLGA</t>
  </si>
  <si>
    <t>CIFUENTES ESPINOZA GENARO</t>
  </si>
  <si>
    <t>CISTERNAS PINO SOLEDAD A.</t>
  </si>
  <si>
    <t>CHAMORRO CASTILLO CATALINA PAZ</t>
  </si>
  <si>
    <t xml:space="preserve">CHAVEZ LUEIZA ROSSANA </t>
  </si>
  <si>
    <t>CORNEJO DEVIA MARCELA</t>
  </si>
  <si>
    <t>DIAZ FERNANDEZ DENISSE ANDREA</t>
  </si>
  <si>
    <t>DIAZ HUENCHUAL PATRICIA ALEJANDRA</t>
  </si>
  <si>
    <t>DURAN SOTO VIVIANA ANDREA</t>
  </si>
  <si>
    <t>ESPINOSA BAHAMONDES CARMEN</t>
  </si>
  <si>
    <t>ESPINOZA RUBIO VICTOR MANUEL</t>
  </si>
  <si>
    <t>ESTRADA BARTSCH CRISTIAN</t>
  </si>
  <si>
    <t>ESTRADA TORTOLERO MARIANA</t>
  </si>
  <si>
    <t>FERNANDEZ RIQUELME JULIO CESAR</t>
  </si>
  <si>
    <t>FERNANDEZ BERMUDEZ ERIC RODRIGO</t>
  </si>
  <si>
    <t>FIGUEROA TORREBLANCA MYRIAM</t>
  </si>
  <si>
    <t>FLORES INOSTROZA LORENA</t>
  </si>
  <si>
    <t>FUENTES SOTO MARIANA</t>
  </si>
  <si>
    <t>GALLARDO ARAYA JOSELYN MABEL</t>
  </si>
  <si>
    <t>GALLO URZUA GABRIELA ELENA</t>
  </si>
  <si>
    <t>GARRIDO VICUÑA MARIA ISABEL</t>
  </si>
  <si>
    <t>GODOI PALMA DAYANA</t>
  </si>
  <si>
    <t>GONZALEZ VASQUEZ VALERIA</t>
  </si>
  <si>
    <t>GUTIERREZ ELGUETA VICTOR</t>
  </si>
  <si>
    <t>GUTIERREZ FERNANDEZ LORENA DEL C.</t>
  </si>
  <si>
    <t>GUZMAN SMITH ANA</t>
  </si>
  <si>
    <t>HENRIQUEZ RODRIGUEZ ANDREA</t>
  </si>
  <si>
    <t>HERNANDEZ CABALLERO AMNERIS</t>
  </si>
  <si>
    <t>HERNANDEZ RODRIGUEZ PATRICIA</t>
  </si>
  <si>
    <t>HERNANDEZ SAAVEDRA CAMILA</t>
  </si>
  <si>
    <t>HERNANDEZ TORRES DANIELA</t>
  </si>
  <si>
    <t>HIDALGO FOWERAKER MARIA JESUS</t>
  </si>
  <si>
    <t>HUENULLAN GUZMAN MARCELA</t>
  </si>
  <si>
    <t>INOSTROZA OSSES LENKA IVONNE</t>
  </si>
  <si>
    <t>JARA MORALES MARILUZ DEL C.</t>
  </si>
  <si>
    <t xml:space="preserve">LAFOY MORAGA NADIA TERESA </t>
  </si>
  <si>
    <t>LAYA PINTO MARISABEL DEL C.</t>
  </si>
  <si>
    <t>LARTIGA ALFARO ALEJANDRA</t>
  </si>
  <si>
    <t>LEIVA MARTINEZ ANGELA</t>
  </si>
  <si>
    <t>LOPEZ CORREA CARLOS</t>
  </si>
  <si>
    <t xml:space="preserve">MANDAKOVIC ACHIARDI VESNA </t>
  </si>
  <si>
    <t>MARDONES RODRIGUEZ ROSA</t>
  </si>
  <si>
    <t xml:space="preserve">MARTINEZ CORDOVA CONSTANZA </t>
  </si>
  <si>
    <t>MARTINEZ ESCOBAR VINKA</t>
  </si>
  <si>
    <t>MARTINEZ SILVA ROSA</t>
  </si>
  <si>
    <t>MARTINEZ SILVA SUSANA</t>
  </si>
  <si>
    <t>MAULME ACEITON GHISLANE</t>
  </si>
  <si>
    <t>MENA HIDALGO PAULA DEL PILAR</t>
  </si>
  <si>
    <t>MENDEZ PHILIMON PRISCILLA</t>
  </si>
  <si>
    <t>MIRANDA ESPINA KARLA FERNANDA</t>
  </si>
  <si>
    <t>MONTES DE OCA FERNANDEZ MARGARITA</t>
  </si>
  <si>
    <t>MORA CABRERA KARINA ANDREA</t>
  </si>
  <si>
    <t>MORALES FUENTES ANGELICA MARIA</t>
  </si>
  <si>
    <t>MORALES GARCIA MARIA</t>
  </si>
  <si>
    <t>MOREIRA PARRAGUEZ SUSANA ELENA</t>
  </si>
  <si>
    <t>MORILLAS MUÑOZ NIDIA TAMARA</t>
  </si>
  <si>
    <t>MUÑOZ OBREQUE ELIAN</t>
  </si>
  <si>
    <t>MUÑOZ RENGIFO VALESKA IRENE</t>
  </si>
  <si>
    <t>MUÑOZ STOCKLE MARCELA</t>
  </si>
  <si>
    <t>NAVA DURAN ANDREA LESLIE</t>
  </si>
  <si>
    <t>NAVARRO VALENZUELA ANDREA A.</t>
  </si>
  <si>
    <t>OYARZUN REYES LUIS SEBASTIAN</t>
  </si>
  <si>
    <t>PALACIOS MARTINEZ ROMINA</t>
  </si>
  <si>
    <t>PALMA TRONCOSO KARINA ANDREA</t>
  </si>
  <si>
    <t>PARADA CIFUENTES ROSA</t>
  </si>
  <si>
    <t>PARVEX OLMOS GERALDINE PAULETTE</t>
  </si>
  <si>
    <t>PERALTA MARTINEZ NICOLE A.</t>
  </si>
  <si>
    <t>PEREIRA NAVARRO ALEJANDRA</t>
  </si>
  <si>
    <t>PEREZ DONOSO KAREN</t>
  </si>
  <si>
    <t>PEREZ URETA VALERIA ALEJANDRA</t>
  </si>
  <si>
    <t>PEÑA GODOY FERNANDO ANTONIO</t>
  </si>
  <si>
    <t>PIUTRIN MEZA FRANCISCA PATRICIA</t>
  </si>
  <si>
    <t>PONCE RODRIGUEZ JOHANNA</t>
  </si>
  <si>
    <t>QUEZADA CID LUNA VALENTINA</t>
  </si>
  <si>
    <t>RAMIREZ CORTES.MONROY LAURA</t>
  </si>
  <si>
    <t>REINBERG GUAJARDO ALEXANDRA</t>
  </si>
  <si>
    <t>RETAMAL RIQUELME CAROL ANDREA</t>
  </si>
  <si>
    <t>RIOS VEGA PAULINA SUSANA</t>
  </si>
  <si>
    <t>ROJAS MOYA TAMARA</t>
  </si>
  <si>
    <t>SAAVEDRA LILLO GUIDO</t>
  </si>
  <si>
    <t>SALAS MERCADO JACQUELINE</t>
  </si>
  <si>
    <t>SALINAS GONZALEZ JOAQUIN</t>
  </si>
  <si>
    <t>SANCHEZ GONZALEZ SOLANGE</t>
  </si>
  <si>
    <t>SANCHEZ TOLEDO ELENA</t>
  </si>
  <si>
    <t>SANHUEZA ZELAYA ERICK ADOLFO</t>
  </si>
  <si>
    <t>SANTANDER BALBONTIN KARINA</t>
  </si>
  <si>
    <t>SCHULZ HUENCHUGUALA RITA</t>
  </si>
  <si>
    <t>SOTO AMPUERO MARIAN ISABEL</t>
  </si>
  <si>
    <t xml:space="preserve">SOTO REYES JOHANNA </t>
  </si>
  <si>
    <t>SUAREZ CATALAN PAOLA ANDREA</t>
  </si>
  <si>
    <t>SUAZO FALCON ELIZABETH R.</t>
  </si>
  <si>
    <t>TORNERO GOMEZ ROMINA</t>
  </si>
  <si>
    <t>TRIGO TRONCOSO SANDRA</t>
  </si>
  <si>
    <t>URBINA RODRIGUEZ BELGICA</t>
  </si>
  <si>
    <t>VALDIVIA PUÑO MARISEL</t>
  </si>
  <si>
    <t>VASQUEZ JARA LUIS ALBERTO</t>
  </si>
  <si>
    <t>VERDUGO CASTILLO MYRIAM</t>
  </si>
  <si>
    <t>VERGARA MUÑOZ EDUARDO</t>
  </si>
  <si>
    <t>VEAS MELLADO CLAUDIA ANDREA</t>
  </si>
  <si>
    <t>VILCHES TABILO MONICA</t>
  </si>
  <si>
    <t>VILLARROEL PIEDRA MARIA JESUS</t>
  </si>
  <si>
    <t>VIGNOLO RIQUELME GINO F.</t>
  </si>
  <si>
    <t>WEBER PAREDES GLORIA CATALINA</t>
  </si>
  <si>
    <t>ZAMORANO RIVERA FABIANA</t>
  </si>
  <si>
    <t>BARRA SALAS ANA MARIA</t>
  </si>
  <si>
    <t>LUQUE MORAGA CAMILA ANDREA</t>
  </si>
  <si>
    <t>MUÑOZ MOLINA NATALIA CAMILA</t>
  </si>
  <si>
    <t>GALLARDO CARREÑO TERESA PAMELA</t>
  </si>
  <si>
    <t>MEZA BASCUÑAN SCARLETH</t>
  </si>
  <si>
    <t>SILVA MARCANO ISMARYEL</t>
  </si>
  <si>
    <t>SAAVEDRA RODRIGUEZ CAROLL GRACE</t>
  </si>
  <si>
    <t>PAIS PEDOTA CARLOS ALBERTO</t>
  </si>
  <si>
    <t>VILLAGRAN CARO KATHERINE LORENA</t>
  </si>
  <si>
    <t>BLANCHET ERTHA</t>
  </si>
  <si>
    <t>OVALLE MONTECINOS CONSTANZA</t>
  </si>
  <si>
    <t>MARABOLI ARRIAGADA ANGELO FRANCISCO</t>
  </si>
  <si>
    <t>ALVARADO MUÑOZ NANCY ESTER</t>
  </si>
  <si>
    <t>MORA CONTRERAS AYLINE IVETTE</t>
  </si>
  <si>
    <t>VERA JARA CATALINA FERNANDA</t>
  </si>
  <si>
    <t>REYES JOFRE ELIZABETH ALEJANDRA</t>
  </si>
  <si>
    <t>CONTRERAS CONTRERAS MARIA JOSE</t>
  </si>
  <si>
    <t>AVILA BARRAZA ADRIANA ANABEL</t>
  </si>
  <si>
    <t>SAGREDO SEPULVEDA PAMELA DEL C.</t>
  </si>
  <si>
    <t>FIGUEROA CUEVAS OSVALDO ANDRES</t>
  </si>
  <si>
    <t>OYARZO ALVAREZ JAVIERA IGNACIA</t>
  </si>
  <si>
    <t>MARTINEZ ANTILLANCA RODRIGO A.</t>
  </si>
  <si>
    <t>RIOS MIRANDA ANIBAL ANDRES</t>
  </si>
  <si>
    <t>AYALA CABRERA LORETO ANDREA</t>
  </si>
  <si>
    <t>REYES POZO FRANCISCO JAVIER</t>
  </si>
  <si>
    <t>VEGA FARIAS LILEN ANAIS</t>
  </si>
  <si>
    <t>VERDOZOTO COELLO NIDIA MARCELA</t>
  </si>
  <si>
    <t>ROJAS QUEVEDO TANIA ESTER</t>
  </si>
  <si>
    <t>VERDEZOTO COLLAO NIDIA</t>
  </si>
  <si>
    <t>ROZAS CARES CATALINA PAZ</t>
  </si>
  <si>
    <t xml:space="preserve"> </t>
  </si>
  <si>
    <t>LUTFALLAH REYES GENY S.</t>
  </si>
  <si>
    <t>VALENZUELA SALAZAR ANDRES ANIBAL</t>
  </si>
  <si>
    <t>LUCERO GAETE IVAN</t>
  </si>
  <si>
    <t>ZANETTI CASTILLO PAOLA ANDREA</t>
  </si>
  <si>
    <t>NEIRA MORENO STEPHANIE ANDREA</t>
  </si>
  <si>
    <t>PRADA DE GUERRA YORIS JOSEFINA</t>
  </si>
  <si>
    <t>MARTINEZ BAEZ NICOLE ALEJANDRA</t>
  </si>
  <si>
    <t xml:space="preserve">NIÑO DE TOYO MARISOL </t>
  </si>
  <si>
    <t>BASTIDAS JORQUERA KAREN PAOLA</t>
  </si>
  <si>
    <t>SAURE GUARDA JUAN CARLOS</t>
  </si>
  <si>
    <t>URBINA CACERES ERNESTO HAROLDO</t>
  </si>
  <si>
    <t xml:space="preserve">       </t>
  </si>
  <si>
    <t>SEGUEL ERASO PAMELA ESTER</t>
  </si>
  <si>
    <t>PEREZ PEREZ DANIEL</t>
  </si>
  <si>
    <t>CARRASCO TRONCOSO LAYDA EUNICE</t>
  </si>
  <si>
    <t>CEA CEA SANDRA DEL CARMEN</t>
  </si>
  <si>
    <t>DIAZ GODOY IVANIA</t>
  </si>
  <si>
    <t>PINOCHET MORALES BARBARA SOLANGE</t>
  </si>
  <si>
    <t>BUSTOS HERNANDEZ SALVADOR ANTONIO</t>
  </si>
  <si>
    <t>BASTIAS GUZMAN ANSELMO</t>
  </si>
  <si>
    <t>CASANOVA SEPULVEDA MICSY JAVIERA</t>
  </si>
  <si>
    <t>GARIN OYARCE DIEGO ALONSO</t>
  </si>
  <si>
    <t>ROJAS PAVEZ JAVIERA CONSTANZA</t>
  </si>
  <si>
    <t>ALFARO SEGUEL BRAYAN MANUEL</t>
  </si>
  <si>
    <t>MUÑOZ ALVAREZ THAIS ALEJANDRA</t>
  </si>
  <si>
    <t>SCHOLL MANDUJANO FELIPE</t>
  </si>
  <si>
    <t>GALVEZ OLAVARRIA DENISE ALISON</t>
  </si>
  <si>
    <t>ESPINOSA HORMAZABAL NATALIA IGNACIA</t>
  </si>
  <si>
    <t>SIERRA SOTELO SASHA</t>
  </si>
  <si>
    <t>MENDEZ VARAS ARANTZA PAULINA</t>
  </si>
  <si>
    <t>MERINO MOYA CAMILA TRINIDAD</t>
  </si>
  <si>
    <t>NORDENFLICHT GALLARDO NATALIA</t>
  </si>
  <si>
    <t>SANTANACH LOPEZ ADAY</t>
  </si>
  <si>
    <t>VALDIVIA SALINAS MELISSA ALEJANDRA</t>
  </si>
  <si>
    <t>GARCIA OYARCE DIEGO ALONSO</t>
  </si>
  <si>
    <t>MELGAREJO SCHNEIDER KARLA VICTORIA</t>
  </si>
  <si>
    <t>GALLEZ OLAVARRIA DENISE A.</t>
  </si>
  <si>
    <t>QUEVEDO MARABOLI DANIEL ALBERTO</t>
  </si>
  <si>
    <t>ASTORGA FRANCO DOMINIQUE LUNA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</si>
  <si>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</si>
  <si>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</si>
  <si>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EXCEDENTES</t>
  </si>
  <si>
    <t>LOBOS SANCHEZ PATRICIO E.</t>
  </si>
  <si>
    <t>ANULADO 106/25</t>
  </si>
  <si>
    <t>LUCERO NAVARRO CATALINA</t>
  </si>
  <si>
    <t>CORTES SEPULVEDA DAPHNE ALEJANDRA</t>
  </si>
  <si>
    <t>694-06/02/2025</t>
  </si>
  <si>
    <t>695-06/02/2025</t>
  </si>
  <si>
    <t>699-06/02/2025</t>
  </si>
  <si>
    <t>700-06/02/2025</t>
  </si>
  <si>
    <t>540-30/01/2025</t>
  </si>
  <si>
    <t>539-30/01/2025</t>
  </si>
  <si>
    <t>537-30/01/2025</t>
  </si>
  <si>
    <t>535-30/01/2025</t>
  </si>
  <si>
    <t>534-30/01/2025</t>
  </si>
  <si>
    <t>527-30/01/2025</t>
  </si>
  <si>
    <t>ROZAS GONZALEZ LEONEL ANDRES</t>
  </si>
  <si>
    <t>SALDAÑA RODRIGUEZ CONSTANZA DE FATIMA</t>
  </si>
  <si>
    <t>RODRIGUEZ LOBOS CONSTANZA DANIELA</t>
  </si>
  <si>
    <t>HERNANDEZ CASTRO ANDREA PATRICIA</t>
  </si>
  <si>
    <t>FIGUEROA ESPINOSA PAMELA</t>
  </si>
  <si>
    <t>04/03/205</t>
  </si>
  <si>
    <t>1147-19/03/2025</t>
  </si>
  <si>
    <t>1146-19/03/2025</t>
  </si>
  <si>
    <t>1138-19/03/2025</t>
  </si>
  <si>
    <t>1144-19/03/2025</t>
  </si>
  <si>
    <t>1141-19/03/2025</t>
  </si>
  <si>
    <t>GOMEZ CARDEIRO PATRICIO</t>
  </si>
  <si>
    <t>1199-25/03/2025</t>
  </si>
  <si>
    <t>1278-31/03/2025</t>
  </si>
  <si>
    <t>1277-31/03/2025</t>
  </si>
  <si>
    <t>1276-31/03/2025</t>
  </si>
  <si>
    <t>1275-31/03/2025</t>
  </si>
  <si>
    <t>1274-31/03/2025</t>
  </si>
  <si>
    <t>1269-31/03/2025</t>
  </si>
  <si>
    <t>1270-31/03/2025</t>
  </si>
  <si>
    <t>1284-31/03/2025</t>
  </si>
  <si>
    <t>1271-31/03/2025</t>
  </si>
  <si>
    <t>1272-31/03/2025</t>
  </si>
  <si>
    <t>1273-31/03/2025</t>
  </si>
  <si>
    <t>1279-31/03/2025</t>
  </si>
  <si>
    <t>IRARRAZAVAL INFANTE SOFIA</t>
  </si>
  <si>
    <t>DAVILA VACAFLOR MONICA</t>
  </si>
  <si>
    <t>1343-08/04/2025</t>
  </si>
  <si>
    <t>1342-08/04/2025</t>
  </si>
  <si>
    <t>1399-11/04/2025</t>
  </si>
  <si>
    <t>1411-15/04/2025</t>
  </si>
  <si>
    <t>1412-15/04/2025</t>
  </si>
  <si>
    <t>1407-15/04/2025</t>
  </si>
  <si>
    <t>1408-15/04/2025</t>
  </si>
  <si>
    <t>1409-15/04/2025</t>
  </si>
  <si>
    <t>1410-15/04/2025</t>
  </si>
  <si>
    <t>1413-15/04/2025</t>
  </si>
  <si>
    <t>1492-21/04/2025</t>
  </si>
  <si>
    <t>1488-21/04/2025</t>
  </si>
  <si>
    <t>1489-21/04/2025</t>
  </si>
  <si>
    <t>1490-21/04/2025</t>
  </si>
  <si>
    <t>1493-21/04/2025</t>
  </si>
  <si>
    <t>1487-21/04/2025</t>
  </si>
  <si>
    <t>MALDONADO VARGAS NICOLAS ANDRES</t>
  </si>
  <si>
    <t>1552-29/04/2025</t>
  </si>
  <si>
    <t>1551-29/04/2025</t>
  </si>
  <si>
    <t>1545-29/04/2025</t>
  </si>
  <si>
    <t xml:space="preserve">   </t>
  </si>
  <si>
    <t>ANULADO LM</t>
  </si>
  <si>
    <t>LUDEWIG GIMENEZ BERENICE</t>
  </si>
  <si>
    <t>1677-19/05/2025</t>
  </si>
  <si>
    <t>1671-19/05/2025</t>
  </si>
  <si>
    <t>UGARTE GAFARO OMAR JESUS</t>
  </si>
  <si>
    <t>1670-19/05/2025</t>
  </si>
  <si>
    <t>1673-19/05/2025</t>
  </si>
  <si>
    <t>1672-19/05/2025</t>
  </si>
  <si>
    <t>ANULADO</t>
  </si>
  <si>
    <t>1775-03/06/2025</t>
  </si>
  <si>
    <t>1780-03/06/2025</t>
  </si>
  <si>
    <t>1778-03/06/2025</t>
  </si>
  <si>
    <t>1813-06/06/2025</t>
  </si>
  <si>
    <t>1847-13/06/2025</t>
  </si>
  <si>
    <t>GONZALEZ MUÑOZ BENJAMIN IGNACIO</t>
  </si>
  <si>
    <t>MANQUELIPE MARILEF MAURICIO RAMON</t>
  </si>
  <si>
    <t>DIAZ MUÑOZ CONSTANZA ISABEL</t>
  </si>
  <si>
    <t>1865-18/06/2025</t>
  </si>
  <si>
    <t>1866-18/06/2025</t>
  </si>
  <si>
    <t>1863-18/06/2025</t>
  </si>
  <si>
    <t>LICENCIA</t>
  </si>
  <si>
    <t>1952-30/06/2025</t>
  </si>
  <si>
    <t>1960-01/07/2025</t>
  </si>
  <si>
    <t>1961-01/07/2025</t>
  </si>
  <si>
    <t>1962-01/07/2025</t>
  </si>
  <si>
    <t>1963-01/07/2025</t>
  </si>
  <si>
    <t>04/017/2025</t>
  </si>
  <si>
    <t>ACEVEDO BARRIA JOSELYN SARAY</t>
  </si>
  <si>
    <t>2036-07/07/2025</t>
  </si>
  <si>
    <t>2035-07/07/2025</t>
  </si>
  <si>
    <t>2031-07/07/2025</t>
  </si>
  <si>
    <t>2030-07/07/2025</t>
  </si>
  <si>
    <t>2019-07/07/2025</t>
  </si>
  <si>
    <t>2033-07/07/2025</t>
  </si>
  <si>
    <t>2034-07/07/2025</t>
  </si>
  <si>
    <t>2029-07/07/2025</t>
  </si>
  <si>
    <t>2020-07/07/2025</t>
  </si>
  <si>
    <t>2032-07/07/2025</t>
  </si>
  <si>
    <t>18/107/2025</t>
  </si>
  <si>
    <t>2138-15/07/2025</t>
  </si>
  <si>
    <t>2140-15/07/2025</t>
  </si>
  <si>
    <t>2137-15/07/2025</t>
  </si>
  <si>
    <t>2142-15/07/2025</t>
  </si>
  <si>
    <t>GARCIA TROMILEN CLAUDIA DORIS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</si>
</sst>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?/2"/>
  </numFmts>
  <fonts count="14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Arial Black"/>
      <family val="2"/>
    </font>
    <font>
      <sz val="12"/>
      <color rgb="FFFF0000"/>
      <name val="Arial Black"/>
      <family val="2"/>
    </font>
    <font>
      <sz val="14"/>
      <color theme="1"/>
      <name val="Arial Black"/>
      <family val="2"/>
    </font>
    <font>
      <b/>
      <sz val="11"/>
      <color rgb="FFFF0000"/>
      <name val="Arial Black"/>
      <family val="2"/>
    </font>
    <font>
      <b/>
      <sz val="12"/>
      <color rgb="FFFF0000"/>
      <name val="Arial Black"/>
      <family val="2"/>
    </font>
    <font>
      <sz val="14"/>
      <color rgb="FFFF0000"/>
      <name val="Arial Black"/>
      <family val="2"/>
    </font>
    <font>
      <b/>
      <sz val="11"/>
      <color theme="1"/>
      <name val="Arial Black"/>
      <family val="2"/>
    </font>
    <font>
      <sz val="11"/>
      <color rgb="FFFF000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10"/>
      <name val="Arial Black"/>
      <family val="2"/>
    </font>
    <font>
      <b/>
      <sz val="10"/>
      <color indexed="1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164" fontId="4" fillId="3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164" fontId="4" fillId="3" borderId="2" xfId="0" applyNumberFormat="1" applyFont="1" applyFill="1" applyBorder="1"/>
    <xf numFmtId="0" fontId="6" fillId="0" borderId="0" xfId="0" applyFont="1"/>
    <xf numFmtId="164" fontId="7" fillId="3" borderId="2" xfId="0" applyNumberFormat="1" applyFont="1" applyFill="1" applyBorder="1"/>
    <xf numFmtId="0" fontId="0" fillId="6" borderId="0" xfId="0" applyFill="1"/>
    <xf numFmtId="0" fontId="2" fillId="7" borderId="1" xfId="0" applyFont="1" applyFill="1" applyBorder="1"/>
    <xf numFmtId="164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4" fontId="8" fillId="8" borderId="3" xfId="0" applyNumberFormat="1" applyFont="1" applyFill="1" applyBorder="1"/>
    <xf numFmtId="0" fontId="8" fillId="8" borderId="3" xfId="0" applyFont="1" applyFill="1" applyBorder="1"/>
    <xf numFmtId="164" fontId="2" fillId="8" borderId="1" xfId="0" applyNumberFormat="1" applyFont="1" applyFill="1" applyBorder="1" applyAlignment="1">
      <alignment horizontal="center"/>
    </xf>
    <xf numFmtId="14" fontId="8" fillId="8" borderId="1" xfId="0" applyNumberFormat="1" applyFont="1" applyFill="1" applyBorder="1"/>
    <xf numFmtId="0" fontId="8" fillId="8" borderId="1" xfId="0" applyFont="1" applyFill="1" applyBorder="1"/>
    <xf numFmtId="164" fontId="2" fillId="8" borderId="7" xfId="0" applyNumberFormat="1" applyFont="1" applyFill="1" applyBorder="1" applyAlignment="1">
      <alignment horizontal="center"/>
    </xf>
    <xf numFmtId="0" fontId="8" fillId="8" borderId="7" xfId="0" applyFont="1" applyFill="1" applyBorder="1"/>
    <xf numFmtId="0" fontId="0" fillId="8" borderId="3" xfId="0" applyFill="1" applyBorder="1"/>
    <xf numFmtId="0" fontId="2" fillId="8" borderId="1" xfId="0" applyFont="1" applyFill="1" applyBorder="1"/>
    <xf numFmtId="14" fontId="2" fillId="8" borderId="1" xfId="0" applyNumberFormat="1" applyFont="1" applyFill="1" applyBorder="1"/>
    <xf numFmtId="0" fontId="0" fillId="8" borderId="1" xfId="0" applyFill="1" applyBorder="1"/>
    <xf numFmtId="0" fontId="2" fillId="8" borderId="7" xfId="0" applyFont="1" applyFill="1" applyBorder="1"/>
    <xf numFmtId="0" fontId="0" fillId="8" borderId="7" xfId="0" applyFill="1" applyBorder="1"/>
    <xf numFmtId="0" fontId="2" fillId="8" borderId="1" xfId="0" applyFont="1" applyFill="1" applyBorder="1" applyAlignment="1">
      <alignment horizontal="center"/>
    </xf>
    <xf numFmtId="0" fontId="2" fillId="7" borderId="7" xfId="0" applyFont="1" applyFill="1" applyBorder="1"/>
    <xf numFmtId="14" fontId="2" fillId="8" borderId="3" xfId="0" applyNumberFormat="1" applyFont="1" applyFill="1" applyBorder="1"/>
    <xf numFmtId="0" fontId="2" fillId="8" borderId="3" xfId="0" applyFont="1" applyFill="1" applyBorder="1"/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14" fontId="8" fillId="8" borderId="7" xfId="0" applyNumberFormat="1" applyFont="1" applyFill="1" applyBorder="1"/>
    <xf numFmtId="0" fontId="9" fillId="8" borderId="3" xfId="0" applyFont="1" applyFill="1" applyBorder="1"/>
    <xf numFmtId="164" fontId="8" fillId="8" borderId="3" xfId="0" applyNumberFormat="1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164" fontId="8" fillId="8" borderId="7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4" fontId="8" fillId="8" borderId="3" xfId="0" applyNumberFormat="1" applyFont="1" applyFill="1" applyBorder="1" applyAlignment="1">
      <alignment horizontal="center"/>
    </xf>
    <xf numFmtId="14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4" fontId="0" fillId="8" borderId="3" xfId="0" applyNumberFormat="1" applyFill="1" applyBorder="1"/>
    <xf numFmtId="164" fontId="2" fillId="7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8" fillId="2" borderId="3" xfId="0" applyFont="1" applyFill="1" applyBorder="1"/>
    <xf numFmtId="0" fontId="8" fillId="2" borderId="1" xfId="0" applyFont="1" applyFill="1" applyBorder="1"/>
    <xf numFmtId="0" fontId="2" fillId="2" borderId="3" xfId="0" applyFont="1" applyFill="1" applyBorder="1"/>
    <xf numFmtId="14" fontId="2" fillId="7" borderId="1" xfId="0" applyNumberFormat="1" applyFont="1" applyFill="1" applyBorder="1"/>
    <xf numFmtId="14" fontId="8" fillId="7" borderId="3" xfId="0" applyNumberFormat="1" applyFont="1" applyFill="1" applyBorder="1"/>
    <xf numFmtId="0" fontId="8" fillId="7" borderId="3" xfId="0" applyFont="1" applyFill="1" applyBorder="1"/>
    <xf numFmtId="0" fontId="2" fillId="7" borderId="1" xfId="0" applyFont="1" applyFill="1" applyBorder="1" applyAlignment="1">
      <alignment horizontal="center"/>
    </xf>
    <xf numFmtId="14" fontId="2" fillId="2" borderId="3" xfId="0" applyNumberFormat="1" applyFont="1" applyFill="1" applyBorder="1"/>
    <xf numFmtId="0" fontId="2" fillId="2" borderId="1" xfId="0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AFAF-B2D8-4461-AB8B-56ABCA45E8CF}">
  <dimension ref="A1:Y1012"/>
  <sheetViews>
    <sheetView tabSelected="1" zoomScale="70" zoomScaleNormal="70" workbookViewId="0"/>
  </sheetViews>
  <sheetFormatPr baseColWidth="10" defaultRowHeight="14.4" x14ac:dyDescent="0.3"/>
  <cols>
    <col min="1" max="1" width="5.88671875" customWidth="1"/>
    <col min="2" max="2" width="24.5546875" bestFit="1" customWidth="1"/>
    <col min="3" max="3" width="17.88671875" bestFit="1" customWidth="1"/>
    <col min="4" max="4" width="17.88671875" customWidth="1"/>
    <col min="5" max="5" width="21.77734375" bestFit="1" customWidth="1"/>
    <col min="6" max="6" width="16" bestFit="1" customWidth="1"/>
    <col min="7" max="7" width="20.5546875" bestFit="1" customWidth="1"/>
    <col min="9" max="9" width="10.21875" bestFit="1" customWidth="1"/>
    <col min="10" max="10" width="17.88671875" bestFit="1" customWidth="1"/>
    <col min="11" max="11" width="16.21875" bestFit="1" customWidth="1"/>
    <col min="12" max="12" width="19.88671875" bestFit="1" customWidth="1"/>
    <col min="13" max="13" width="20.5546875" bestFit="1" customWidth="1"/>
    <col min="14" max="14" width="21.33203125" bestFit="1" customWidth="1"/>
    <col min="24" max="24" width="15" customWidth="1"/>
    <col min="25" max="25" width="16.33203125" bestFit="1" customWidth="1"/>
  </cols>
  <sheetData>
    <row r="1" spans="1:25" x14ac:dyDescent="0.3">
      <c r="A1" s="18"/>
    </row>
    <row r="2" spans="1:25" ht="19.2" thickBot="1" x14ac:dyDescent="0.5">
      <c r="B2" s="16" t="s">
        <v>13</v>
      </c>
      <c r="I2" s="16" t="s">
        <v>13</v>
      </c>
    </row>
    <row r="3" spans="1:25" ht="18.600000000000001" thickBot="1" x14ac:dyDescent="0.4">
      <c r="B3" s="5" t="s">
        <v>0</v>
      </c>
      <c r="C3" s="5" t="s">
        <v>1</v>
      </c>
      <c r="D3" s="5" t="s">
        <v>224</v>
      </c>
      <c r="E3" s="5" t="s">
        <v>12</v>
      </c>
      <c r="F3" s="6" t="s">
        <v>2</v>
      </c>
      <c r="G3" s="6" t="s">
        <v>7</v>
      </c>
      <c r="I3" s="2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4" t="s">
        <v>8</v>
      </c>
      <c r="Y3" s="7" t="s">
        <v>9</v>
      </c>
    </row>
    <row r="4" spans="1:25" ht="19.2" x14ac:dyDescent="0.45">
      <c r="B4" s="9">
        <v>25</v>
      </c>
      <c r="C4" s="10">
        <v>0</v>
      </c>
      <c r="D4" s="9">
        <v>0</v>
      </c>
      <c r="E4" s="11">
        <f>+B4+C4+D4</f>
        <v>25</v>
      </c>
      <c r="F4" s="11">
        <f>SUM(B5:B29)+SUM(D5:D29)</f>
        <v>25</v>
      </c>
      <c r="G4" s="19"/>
      <c r="I4" s="20">
        <v>1</v>
      </c>
      <c r="J4" s="21"/>
      <c r="K4" s="22">
        <v>45734</v>
      </c>
      <c r="L4" s="22">
        <v>45734</v>
      </c>
      <c r="M4" s="54" t="s">
        <v>273</v>
      </c>
      <c r="N4" s="23"/>
      <c r="Y4" s="7" t="s">
        <v>10</v>
      </c>
    </row>
    <row r="5" spans="1:25" ht="19.2" x14ac:dyDescent="0.45">
      <c r="B5" s="35">
        <v>20</v>
      </c>
      <c r="C5" s="19"/>
      <c r="D5" s="30"/>
      <c r="E5" s="31">
        <v>45663</v>
      </c>
      <c r="F5" s="31">
        <v>45688</v>
      </c>
      <c r="G5" s="54" t="s">
        <v>234</v>
      </c>
      <c r="H5" t="s">
        <v>286</v>
      </c>
      <c r="I5" s="24">
        <v>2</v>
      </c>
      <c r="J5" s="21"/>
      <c r="K5" s="25">
        <v>45743</v>
      </c>
      <c r="L5" s="25">
        <v>45744</v>
      </c>
      <c r="M5" s="56" t="s">
        <v>281</v>
      </c>
      <c r="N5" s="26"/>
      <c r="Y5" s="7" t="s">
        <v>11</v>
      </c>
    </row>
    <row r="6" spans="1:25" ht="17.399999999999999" x14ac:dyDescent="0.45">
      <c r="B6" s="35">
        <v>4</v>
      </c>
      <c r="C6" s="19"/>
      <c r="D6" s="30"/>
      <c r="E6" s="31">
        <v>45796</v>
      </c>
      <c r="F6" s="31">
        <v>45800</v>
      </c>
      <c r="G6" s="54" t="s">
        <v>305</v>
      </c>
      <c r="I6" s="24">
        <v>0.5</v>
      </c>
      <c r="J6" s="21" t="s">
        <v>9</v>
      </c>
      <c r="K6" s="25">
        <v>45757</v>
      </c>
      <c r="L6" s="25">
        <v>45757</v>
      </c>
      <c r="M6" s="54" t="s">
        <v>284</v>
      </c>
      <c r="N6" s="26"/>
    </row>
    <row r="7" spans="1:25" ht="17.399999999999999" x14ac:dyDescent="0.45">
      <c r="B7" s="35">
        <v>1</v>
      </c>
      <c r="C7" s="19"/>
      <c r="D7" s="30"/>
      <c r="E7" s="31">
        <v>45849</v>
      </c>
      <c r="F7" s="31">
        <v>45849</v>
      </c>
      <c r="G7" s="30"/>
      <c r="I7" s="24">
        <v>1</v>
      </c>
      <c r="J7" s="21"/>
      <c r="K7" s="25">
        <v>45779</v>
      </c>
      <c r="L7" s="25">
        <v>45779</v>
      </c>
      <c r="M7" s="56" t="s">
        <v>300</v>
      </c>
      <c r="N7" s="26"/>
    </row>
    <row r="8" spans="1:25" ht="17.399999999999999" x14ac:dyDescent="0.45">
      <c r="B8" s="35"/>
      <c r="C8" s="19"/>
      <c r="D8" s="30"/>
      <c r="E8" s="31"/>
      <c r="F8" s="31"/>
      <c r="G8" s="30"/>
      <c r="I8" s="24">
        <v>0.5</v>
      </c>
      <c r="J8" s="21" t="s">
        <v>10</v>
      </c>
      <c r="K8" s="25">
        <v>45803</v>
      </c>
      <c r="L8" s="25">
        <v>45803</v>
      </c>
      <c r="M8" s="56" t="s">
        <v>309</v>
      </c>
      <c r="N8" s="26"/>
    </row>
    <row r="9" spans="1:25" ht="17.399999999999999" x14ac:dyDescent="0.45">
      <c r="B9" s="35"/>
      <c r="C9" s="19"/>
      <c r="D9" s="30"/>
      <c r="E9" s="31"/>
      <c r="F9" s="31"/>
      <c r="G9" s="30"/>
      <c r="I9" s="24">
        <v>1</v>
      </c>
      <c r="J9" s="21"/>
      <c r="K9" s="25">
        <v>45810</v>
      </c>
      <c r="L9" s="25">
        <v>45810</v>
      </c>
      <c r="M9" s="56" t="s">
        <v>324</v>
      </c>
      <c r="N9" s="26"/>
    </row>
    <row r="10" spans="1:25" ht="17.399999999999999" x14ac:dyDescent="0.45">
      <c r="B10" s="35"/>
      <c r="C10" s="19"/>
      <c r="D10" s="30"/>
      <c r="E10" s="31"/>
      <c r="F10" s="31"/>
      <c r="G10" s="30"/>
      <c r="I10" s="24"/>
      <c r="J10" s="21"/>
      <c r="K10" s="25"/>
      <c r="L10" s="25"/>
      <c r="M10" s="26"/>
      <c r="N10" s="26"/>
    </row>
    <row r="11" spans="1:25" ht="17.399999999999999" x14ac:dyDescent="0.45">
      <c r="B11" s="35"/>
      <c r="C11" s="19"/>
      <c r="D11" s="30"/>
      <c r="E11" s="31"/>
      <c r="F11" s="31"/>
      <c r="G11" s="30"/>
      <c r="I11" s="24"/>
      <c r="J11" s="21"/>
      <c r="K11" s="25"/>
      <c r="L11" s="25"/>
      <c r="M11" s="26"/>
      <c r="N11" s="26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25"/>
      <c r="L12" s="25"/>
      <c r="M12" s="26"/>
      <c r="N12" s="26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26"/>
      <c r="L13" s="26"/>
      <c r="M13" s="26"/>
      <c r="N13" s="26"/>
    </row>
    <row r="14" spans="1:25" ht="17.399999999999999" x14ac:dyDescent="0.45">
      <c r="B14" s="35"/>
      <c r="C14" s="19"/>
      <c r="D14" s="30"/>
      <c r="E14" s="30"/>
      <c r="F14" s="30"/>
      <c r="G14" s="30"/>
      <c r="I14" s="24"/>
      <c r="J14" s="21"/>
      <c r="K14" s="26"/>
      <c r="L14" s="26"/>
      <c r="M14" s="26"/>
      <c r="N14" s="26"/>
    </row>
    <row r="15" spans="1:25" ht="18" thickBot="1" x14ac:dyDescent="0.5">
      <c r="B15" s="35"/>
      <c r="C15" s="19"/>
      <c r="D15" s="30"/>
      <c r="E15" s="30"/>
      <c r="F15" s="30"/>
      <c r="G15" s="30"/>
      <c r="I15" s="27"/>
      <c r="J15" s="21"/>
      <c r="K15" s="28"/>
      <c r="L15" s="28"/>
      <c r="M15" s="28"/>
      <c r="N15" s="28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5">
        <f>SUM(I4:I15)</f>
        <v>6</v>
      </c>
      <c r="J16" s="66" t="str">
        <f>IF(I16&gt;=6,"YA NO PUEDE SOLICITAR DIAS ADMINISTRATIVOS","PUEDE SOLICITAR DIAS ADMINISTRATIVOS")</f>
        <v>YA NO PUEDE SOLICITAR DIAS ADMINISTRATIVOS</v>
      </c>
      <c r="K16" s="67"/>
      <c r="L16" s="67"/>
      <c r="M16" s="67"/>
      <c r="N16" s="68"/>
    </row>
    <row r="17" spans="2:14" ht="21.6" thickBot="1" x14ac:dyDescent="0.55000000000000004">
      <c r="B17" s="35"/>
      <c r="C17" s="19"/>
      <c r="D17" s="30"/>
      <c r="E17" s="32"/>
      <c r="F17" s="32"/>
      <c r="G17" s="32"/>
      <c r="I17" s="17">
        <f>6-I16</f>
        <v>0</v>
      </c>
      <c r="J17" s="66" t="str">
        <f>IF(I16&gt;6,"EXISTE UN ERROR","OK")</f>
        <v>OK</v>
      </c>
      <c r="K17" s="67"/>
      <c r="L17" s="67"/>
      <c r="M17" s="67"/>
      <c r="N17" s="68"/>
    </row>
    <row r="18" spans="2:14" ht="18" thickBot="1" x14ac:dyDescent="0.5">
      <c r="B18" s="35"/>
      <c r="C18" s="19"/>
      <c r="D18" s="30"/>
      <c r="E18" s="32"/>
      <c r="F18" s="32"/>
      <c r="G18" s="32"/>
      <c r="I18" s="1"/>
    </row>
    <row r="19" spans="2:14" ht="19.8" thickBot="1" x14ac:dyDescent="0.5">
      <c r="B19" s="35"/>
      <c r="C19" s="19"/>
      <c r="D19" s="30"/>
      <c r="E19" s="32"/>
      <c r="F19" s="32"/>
      <c r="G19" s="32"/>
      <c r="I19" s="12" t="s">
        <v>3</v>
      </c>
      <c r="J19" s="13"/>
      <c r="K19" s="13" t="s">
        <v>5</v>
      </c>
      <c r="L19" s="13" t="s">
        <v>6</v>
      </c>
      <c r="M19" s="13" t="s">
        <v>7</v>
      </c>
      <c r="N19" s="14" t="s">
        <v>8</v>
      </c>
    </row>
    <row r="20" spans="2:14" ht="17.399999999999999" x14ac:dyDescent="0.45">
      <c r="B20" s="35"/>
      <c r="C20" s="19"/>
      <c r="D20" s="30"/>
      <c r="E20" s="32"/>
      <c r="F20" s="32"/>
      <c r="G20" s="32"/>
      <c r="I20" s="20"/>
      <c r="J20" s="29"/>
      <c r="K20" s="22"/>
      <c r="L20" s="22"/>
      <c r="M20" s="23"/>
      <c r="N20" s="23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6"/>
      <c r="L21" s="26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6"/>
      <c r="L22" s="26"/>
      <c r="M22" s="26"/>
      <c r="N22" s="26"/>
    </row>
    <row r="23" spans="2:14" ht="17.399999999999999" x14ac:dyDescent="0.45">
      <c r="B23" s="35"/>
      <c r="C23" s="19"/>
      <c r="D23" s="30"/>
      <c r="E23" s="32"/>
      <c r="F23" s="32"/>
      <c r="G23" s="32"/>
      <c r="I23" s="24"/>
      <c r="J23" s="29"/>
      <c r="K23" s="26"/>
      <c r="L23" s="26"/>
      <c r="M23" s="26"/>
      <c r="N23" s="26"/>
    </row>
    <row r="24" spans="2:14" ht="18" thickBot="1" x14ac:dyDescent="0.5">
      <c r="B24" s="35"/>
      <c r="C24" s="19"/>
      <c r="D24" s="30"/>
      <c r="E24" s="32"/>
      <c r="F24" s="32"/>
      <c r="G24" s="32"/>
      <c r="I24" s="24"/>
      <c r="J24" s="29"/>
      <c r="K24" s="26"/>
      <c r="L24" s="26"/>
      <c r="M24" s="26"/>
      <c r="N24" s="26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5">
        <f>SUM(I20:I24)</f>
        <v>0</v>
      </c>
      <c r="J25" s="66" t="str">
        <f>IF(I25&gt;=5,"YA NO PUEDE SOLICITAR DIAS CAPACITACION","PUEDE SOLICITAR DIAS CAPACITACION")</f>
        <v>PUEDE SOLICITAR DIAS CAPACITACION</v>
      </c>
      <c r="K25" s="67"/>
      <c r="L25" s="67"/>
      <c r="M25" s="67"/>
      <c r="N25" s="68"/>
    </row>
    <row r="26" spans="2:14" ht="21.6" thickBot="1" x14ac:dyDescent="0.55000000000000004">
      <c r="B26" s="35"/>
      <c r="C26" s="19"/>
      <c r="D26" s="30"/>
      <c r="E26" s="32"/>
      <c r="F26" s="32"/>
      <c r="G26" s="32"/>
      <c r="I26" s="17">
        <f>5-I25</f>
        <v>5</v>
      </c>
      <c r="J26" s="66" t="str">
        <f>IF(I25&gt;5,"EXISTE UN ERROR","OK")</f>
        <v>OK</v>
      </c>
      <c r="K26" s="67"/>
      <c r="L26" s="67"/>
      <c r="M26" s="67"/>
      <c r="N26" s="68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7.399999999999999" x14ac:dyDescent="0.45">
      <c r="B28" s="35"/>
      <c r="C28" s="19"/>
      <c r="D28" s="30"/>
      <c r="E28" s="32"/>
      <c r="F28" s="32"/>
      <c r="G28" s="32"/>
    </row>
    <row r="29" spans="2:14" ht="18" thickBot="1" x14ac:dyDescent="0.5">
      <c r="B29" s="35"/>
      <c r="C29" s="36"/>
      <c r="D29" s="33"/>
      <c r="E29" s="34"/>
      <c r="F29" s="34"/>
      <c r="G29" s="34"/>
    </row>
    <row r="30" spans="2:14" ht="21.6" thickBot="1" x14ac:dyDescent="0.55000000000000004">
      <c r="B30" s="8">
        <f>+E4-F4</f>
        <v>0</v>
      </c>
      <c r="C30" s="69" t="str">
        <f>IF(E4&lt;=F4,"YA NO TIENE FERIADOS","PUEDE SOLICITAR DIAS FERIADOS")</f>
        <v>YA NO TIENE FERIADOS</v>
      </c>
      <c r="D30" s="70"/>
      <c r="E30" s="70"/>
      <c r="F30" s="70"/>
      <c r="G30" s="71"/>
    </row>
    <row r="31" spans="2:14" ht="19.2" thickBot="1" x14ac:dyDescent="0.5">
      <c r="C31" s="72" t="str">
        <f>IF(F4&gt;E4,"EXISTE UN ERROR","OK")</f>
        <v>OK</v>
      </c>
      <c r="D31" s="73"/>
      <c r="E31" s="73"/>
      <c r="F31" s="73"/>
      <c r="G31" s="74"/>
    </row>
    <row r="34" spans="2:14" ht="19.2" thickBot="1" x14ac:dyDescent="0.5">
      <c r="B34" s="16" t="s">
        <v>314</v>
      </c>
      <c r="I34" s="16" t="str">
        <f>+B34</f>
        <v>ACEVEDO BARRIA JOSELYN SARAY</v>
      </c>
    </row>
    <row r="35" spans="2:14" ht="18.600000000000001" thickBot="1" x14ac:dyDescent="0.4">
      <c r="B35" s="5" t="s">
        <v>0</v>
      </c>
      <c r="C35" s="5" t="s">
        <v>1</v>
      </c>
      <c r="D35" s="5" t="s">
        <v>224</v>
      </c>
      <c r="E35" s="5" t="s">
        <v>12</v>
      </c>
      <c r="F35" s="6" t="s">
        <v>2</v>
      </c>
      <c r="G35" s="6" t="s">
        <v>7</v>
      </c>
      <c r="I35" s="2" t="s">
        <v>3</v>
      </c>
      <c r="J35" s="3" t="s">
        <v>4</v>
      </c>
      <c r="K35" s="3" t="s">
        <v>5</v>
      </c>
      <c r="L35" s="3" t="s">
        <v>6</v>
      </c>
      <c r="M35" s="3" t="s">
        <v>7</v>
      </c>
      <c r="N35" s="4" t="s">
        <v>8</v>
      </c>
    </row>
    <row r="36" spans="2:14" ht="17.399999999999999" x14ac:dyDescent="0.45">
      <c r="B36" s="9"/>
      <c r="C36" s="9">
        <v>0</v>
      </c>
      <c r="D36" s="9">
        <v>0</v>
      </c>
      <c r="E36" s="11">
        <f>+B36+C36+D36</f>
        <v>0</v>
      </c>
      <c r="F36" s="11">
        <f>SUM(B37:B61)+SUM(D37:D61)</f>
        <v>0</v>
      </c>
      <c r="G36" s="19"/>
      <c r="I36" s="20">
        <v>1</v>
      </c>
      <c r="J36" s="21"/>
      <c r="K36" s="22">
        <v>45817</v>
      </c>
      <c r="L36" s="22">
        <v>45817</v>
      </c>
      <c r="M36" s="54" t="s">
        <v>311</v>
      </c>
      <c r="N36" s="23"/>
    </row>
    <row r="37" spans="2:14" ht="17.399999999999999" x14ac:dyDescent="0.45">
      <c r="B37" s="35"/>
      <c r="C37" s="19"/>
      <c r="D37" s="30"/>
      <c r="E37" s="31"/>
      <c r="F37" s="31"/>
      <c r="G37" s="30"/>
      <c r="I37" s="24">
        <v>1</v>
      </c>
      <c r="J37" s="21"/>
      <c r="K37" s="25">
        <v>45831</v>
      </c>
      <c r="L37" s="25">
        <v>45831</v>
      </c>
      <c r="M37" s="26"/>
      <c r="N37" s="26"/>
    </row>
    <row r="38" spans="2:14" ht="17.399999999999999" x14ac:dyDescent="0.45">
      <c r="B38" s="35"/>
      <c r="C38" s="19"/>
      <c r="D38" s="30"/>
      <c r="E38" s="31"/>
      <c r="F38" s="31"/>
      <c r="G38" s="30"/>
      <c r="I38" s="24">
        <v>1</v>
      </c>
      <c r="J38" s="21"/>
      <c r="K38" s="25">
        <v>38554</v>
      </c>
      <c r="L38" s="25">
        <v>38554</v>
      </c>
      <c r="M38" s="26"/>
      <c r="N38" s="26"/>
    </row>
    <row r="39" spans="2:14" ht="17.399999999999999" x14ac:dyDescent="0.45">
      <c r="B39" s="35"/>
      <c r="C39" s="19"/>
      <c r="D39" s="30"/>
      <c r="E39" s="31"/>
      <c r="F39" s="31"/>
      <c r="G39" s="30"/>
      <c r="I39" s="24"/>
      <c r="J39" s="21"/>
      <c r="K39" s="25"/>
      <c r="L39" s="25"/>
      <c r="M39" s="26"/>
      <c r="N39" s="26"/>
    </row>
    <row r="40" spans="2:14" ht="17.399999999999999" x14ac:dyDescent="0.45">
      <c r="B40" s="35"/>
      <c r="C40" s="19"/>
      <c r="D40" s="30"/>
      <c r="E40" s="31"/>
      <c r="F40" s="31"/>
      <c r="G40" s="30"/>
      <c r="I40" s="24"/>
      <c r="J40" s="21"/>
      <c r="K40" s="25"/>
      <c r="L40" s="25"/>
      <c r="M40" s="26"/>
      <c r="N40" s="26"/>
    </row>
    <row r="41" spans="2:14" ht="17.399999999999999" x14ac:dyDescent="0.45">
      <c r="B41" s="35"/>
      <c r="C41" s="19"/>
      <c r="D41" s="30"/>
      <c r="E41" s="30"/>
      <c r="F41" s="30"/>
      <c r="G41" s="30"/>
      <c r="I41" s="24"/>
      <c r="J41" s="21"/>
      <c r="K41" s="26"/>
      <c r="L41" s="26"/>
      <c r="M41" s="26"/>
      <c r="N41" s="26"/>
    </row>
    <row r="42" spans="2:14" ht="17.399999999999999" x14ac:dyDescent="0.45">
      <c r="B42" s="35"/>
      <c r="C42" s="19"/>
      <c r="D42" s="30"/>
      <c r="E42" s="30"/>
      <c r="F42" s="30"/>
      <c r="G42" s="30"/>
      <c r="I42" s="24"/>
      <c r="J42" s="21"/>
      <c r="K42" s="26"/>
      <c r="L42" s="26"/>
      <c r="M42" s="26"/>
      <c r="N42" s="26"/>
    </row>
    <row r="43" spans="2:14" ht="17.399999999999999" x14ac:dyDescent="0.45">
      <c r="B43" s="35"/>
      <c r="C43" s="19"/>
      <c r="D43" s="30"/>
      <c r="E43" s="30"/>
      <c r="F43" s="30"/>
      <c r="G43" s="30"/>
      <c r="I43" s="24"/>
      <c r="J43" s="21"/>
      <c r="K43" s="26"/>
      <c r="L43" s="26"/>
      <c r="M43" s="26"/>
      <c r="N43" s="26"/>
    </row>
    <row r="44" spans="2:14" ht="17.399999999999999" x14ac:dyDescent="0.45">
      <c r="B44" s="35"/>
      <c r="C44" s="19"/>
      <c r="D44" s="30"/>
      <c r="E44" s="30"/>
      <c r="F44" s="30"/>
      <c r="G44" s="30"/>
      <c r="I44" s="24"/>
      <c r="J44" s="21"/>
      <c r="K44" s="26"/>
      <c r="L44" s="26"/>
      <c r="M44" s="26"/>
      <c r="N44" s="26"/>
    </row>
    <row r="45" spans="2:14" ht="17.399999999999999" x14ac:dyDescent="0.45">
      <c r="B45" s="35"/>
      <c r="C45" s="19"/>
      <c r="D45" s="30"/>
      <c r="E45" s="30"/>
      <c r="F45" s="30"/>
      <c r="G45" s="30"/>
      <c r="I45" s="24"/>
      <c r="J45" s="21"/>
      <c r="K45" s="26"/>
      <c r="L45" s="26"/>
      <c r="M45" s="26"/>
      <c r="N45" s="26"/>
    </row>
    <row r="46" spans="2:14" ht="17.399999999999999" x14ac:dyDescent="0.45">
      <c r="B46" s="35"/>
      <c r="C46" s="19"/>
      <c r="D46" s="30"/>
      <c r="E46" s="30"/>
      <c r="F46" s="30"/>
      <c r="G46" s="30"/>
      <c r="I46" s="24"/>
      <c r="J46" s="21"/>
      <c r="K46" s="26"/>
      <c r="L46" s="26"/>
      <c r="M46" s="26"/>
      <c r="N46" s="26"/>
    </row>
    <row r="47" spans="2:14" ht="18" thickBot="1" x14ac:dyDescent="0.5">
      <c r="B47" s="35"/>
      <c r="C47" s="19"/>
      <c r="D47" s="30"/>
      <c r="E47" s="30"/>
      <c r="F47" s="30"/>
      <c r="G47" s="30"/>
      <c r="I47" s="27"/>
      <c r="J47" s="21"/>
      <c r="K47" s="28"/>
      <c r="L47" s="28"/>
      <c r="M47" s="28"/>
      <c r="N47" s="28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5">
        <f>SUM(I36:I47)</f>
        <v>3</v>
      </c>
      <c r="J48" s="66" t="str">
        <f>IF(I48&gt;=6,"YA NO PUEDE SOLICITAR DIAS ADMINISTRATIVOS","PUEDE SOLICITAR DIAS ADMINISTRATIVOS")</f>
        <v>PUEDE SOLICITAR DIAS ADMINISTRATIVOS</v>
      </c>
      <c r="K48" s="67"/>
      <c r="L48" s="67"/>
      <c r="M48" s="67"/>
      <c r="N48" s="6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7">
        <f>6-I48</f>
        <v>3</v>
      </c>
      <c r="J49" s="66" t="str">
        <f>IF(I48&gt;6,"EXISTE UN ERROR","OK")</f>
        <v>OK</v>
      </c>
      <c r="K49" s="67"/>
      <c r="L49" s="67"/>
      <c r="M49" s="67"/>
      <c r="N49" s="68"/>
    </row>
    <row r="50" spans="2:14" ht="18" thickBot="1" x14ac:dyDescent="0.5">
      <c r="B50" s="35"/>
      <c r="C50" s="19"/>
      <c r="D50" s="30"/>
      <c r="E50" s="32"/>
      <c r="F50" s="32"/>
      <c r="G50" s="32"/>
      <c r="I50" s="1"/>
    </row>
    <row r="51" spans="2:14" ht="19.8" thickBot="1" x14ac:dyDescent="0.5">
      <c r="B51" s="35"/>
      <c r="C51" s="19"/>
      <c r="D51" s="30"/>
      <c r="E51" s="32"/>
      <c r="F51" s="32"/>
      <c r="G51" s="32"/>
      <c r="I51" s="12" t="s">
        <v>3</v>
      </c>
      <c r="J51" s="13"/>
      <c r="K51" s="13" t="s">
        <v>5</v>
      </c>
      <c r="L51" s="13" t="s">
        <v>6</v>
      </c>
      <c r="M51" s="13" t="s">
        <v>7</v>
      </c>
      <c r="N51" s="14" t="s">
        <v>8</v>
      </c>
    </row>
    <row r="52" spans="2:14" ht="17.399999999999999" x14ac:dyDescent="0.45">
      <c r="B52" s="35"/>
      <c r="C52" s="19"/>
      <c r="D52" s="30"/>
      <c r="E52" s="32"/>
      <c r="F52" s="32"/>
      <c r="G52" s="32"/>
      <c r="I52" s="20"/>
      <c r="J52" s="29"/>
      <c r="K52" s="22"/>
      <c r="L52" s="22"/>
      <c r="M52" s="23"/>
      <c r="N52" s="23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9"/>
      <c r="K53" s="26"/>
      <c r="L53" s="26"/>
      <c r="M53" s="26"/>
      <c r="N53" s="26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26"/>
      <c r="L54" s="26"/>
      <c r="M54" s="26"/>
      <c r="N54" s="26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9"/>
      <c r="K55" s="26"/>
      <c r="L55" s="26"/>
      <c r="M55" s="26"/>
      <c r="N55" s="26"/>
    </row>
    <row r="56" spans="2:14" ht="18" thickBot="1" x14ac:dyDescent="0.5">
      <c r="B56" s="35"/>
      <c r="C56" s="19"/>
      <c r="D56" s="30"/>
      <c r="E56" s="32"/>
      <c r="F56" s="32"/>
      <c r="G56" s="32"/>
      <c r="I56" s="24"/>
      <c r="J56" s="29"/>
      <c r="K56" s="26"/>
      <c r="L56" s="26"/>
      <c r="M56" s="26"/>
      <c r="N56" s="26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5">
        <f>SUM(I52:I56)</f>
        <v>0</v>
      </c>
      <c r="J57" s="66" t="str">
        <f>IF(I57&gt;=5,"YA NO PUEDE SOLICITAR DIAS CAPACITACION","PUEDE SOLICITAR DIAS CAPACITACION")</f>
        <v>PUEDE SOLICITAR DIAS CAPACITACION</v>
      </c>
      <c r="K57" s="67"/>
      <c r="L57" s="67"/>
      <c r="M57" s="67"/>
      <c r="N57" s="68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7">
        <f>5-I57</f>
        <v>5</v>
      </c>
      <c r="J58" s="66" t="str">
        <f>IF(I57&gt;5,"EXISTE UN ERROR","OK")</f>
        <v>OK</v>
      </c>
      <c r="K58" s="67"/>
      <c r="L58" s="67"/>
      <c r="M58" s="67"/>
      <c r="N58" s="68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8" thickBot="1" x14ac:dyDescent="0.5">
      <c r="B61" s="35"/>
      <c r="C61" s="36"/>
      <c r="D61" s="33"/>
      <c r="E61" s="34"/>
      <c r="F61" s="34"/>
      <c r="G61" s="34"/>
    </row>
    <row r="62" spans="2:14" ht="21.6" thickBot="1" x14ac:dyDescent="0.55000000000000004">
      <c r="B62" s="8">
        <f>+E36-F36</f>
        <v>0</v>
      </c>
      <c r="C62" s="69" t="str">
        <f>IF(E36&lt;=F36,"YA NO TIENE FERIADOS","PUEDE SOLICITAR DIAS FERIADOS")</f>
        <v>YA NO TIENE FERIADOS</v>
      </c>
      <c r="D62" s="70"/>
      <c r="E62" s="70"/>
      <c r="F62" s="70"/>
      <c r="G62" s="71"/>
    </row>
    <row r="63" spans="2:14" ht="19.2" thickBot="1" x14ac:dyDescent="0.5">
      <c r="C63" s="72" t="str">
        <f>IF(F36&gt;E36,"EXISTE UN ERROR","OK")</f>
        <v>OK</v>
      </c>
      <c r="D63" s="73"/>
      <c r="E63" s="73"/>
      <c r="F63" s="73"/>
      <c r="G63" s="74"/>
    </row>
    <row r="67" spans="2:14" ht="19.2" thickBot="1" x14ac:dyDescent="0.5">
      <c r="B67" s="16" t="s">
        <v>14</v>
      </c>
      <c r="I67" s="16" t="s">
        <v>14</v>
      </c>
    </row>
    <row r="68" spans="2:14" ht="18.600000000000001" thickBot="1" x14ac:dyDescent="0.4">
      <c r="B68" s="5" t="s">
        <v>0</v>
      </c>
      <c r="C68" s="5" t="s">
        <v>1</v>
      </c>
      <c r="D68" s="5" t="s">
        <v>224</v>
      </c>
      <c r="E68" s="5" t="s">
        <v>12</v>
      </c>
      <c r="F68" s="6" t="s">
        <v>2</v>
      </c>
      <c r="G68" s="6" t="s">
        <v>7</v>
      </c>
      <c r="I68" s="2" t="s">
        <v>3</v>
      </c>
      <c r="J68" s="3" t="s">
        <v>4</v>
      </c>
      <c r="K68" s="3" t="s">
        <v>5</v>
      </c>
      <c r="L68" s="3" t="s">
        <v>6</v>
      </c>
      <c r="M68" s="3" t="s">
        <v>7</v>
      </c>
      <c r="N68" s="4" t="s">
        <v>8</v>
      </c>
    </row>
    <row r="69" spans="2:14" ht="17.399999999999999" x14ac:dyDescent="0.45">
      <c r="B69" s="9">
        <v>15</v>
      </c>
      <c r="C69" s="9">
        <v>0</v>
      </c>
      <c r="D69" s="9">
        <v>0</v>
      </c>
      <c r="E69" s="11">
        <f>+B69+C69+D69</f>
        <v>15</v>
      </c>
      <c r="F69" s="11">
        <f>SUM(B70:B94)+SUM(D70:D94)</f>
        <v>0</v>
      </c>
      <c r="G69" s="19"/>
      <c r="I69" s="20"/>
      <c r="J69" s="21"/>
      <c r="K69" s="22"/>
      <c r="L69" s="22"/>
      <c r="M69" s="23"/>
      <c r="N69" s="23"/>
    </row>
    <row r="70" spans="2:14" ht="17.399999999999999" x14ac:dyDescent="0.45">
      <c r="B70" s="35"/>
      <c r="C70" s="19"/>
      <c r="D70" s="30"/>
      <c r="E70" s="31"/>
      <c r="F70" s="31"/>
      <c r="G70" s="30"/>
      <c r="I70" s="24"/>
      <c r="J70" s="21"/>
      <c r="K70" s="25"/>
      <c r="L70" s="25"/>
      <c r="M70" s="26"/>
      <c r="N70" s="26"/>
    </row>
    <row r="71" spans="2:14" ht="17.399999999999999" x14ac:dyDescent="0.45">
      <c r="B71" s="35"/>
      <c r="C71" s="19"/>
      <c r="D71" s="30"/>
      <c r="E71" s="31"/>
      <c r="F71" s="31"/>
      <c r="G71" s="30"/>
      <c r="I71" s="24"/>
      <c r="J71" s="21"/>
      <c r="K71" s="25"/>
      <c r="L71" s="25"/>
      <c r="M71" s="26"/>
      <c r="N71" s="26"/>
    </row>
    <row r="72" spans="2:14" ht="17.399999999999999" x14ac:dyDescent="0.45">
      <c r="B72" s="35"/>
      <c r="C72" s="19"/>
      <c r="D72" s="30"/>
      <c r="E72" s="31"/>
      <c r="F72" s="31"/>
      <c r="G72" s="30"/>
      <c r="I72" s="24"/>
      <c r="J72" s="21"/>
      <c r="K72" s="25"/>
      <c r="L72" s="25"/>
      <c r="M72" s="26"/>
      <c r="N72" s="26"/>
    </row>
    <row r="73" spans="2:14" ht="17.399999999999999" x14ac:dyDescent="0.45">
      <c r="B73" s="35"/>
      <c r="C73" s="19"/>
      <c r="D73" s="30"/>
      <c r="E73" s="31"/>
      <c r="F73" s="31"/>
      <c r="G73" s="30"/>
      <c r="I73" s="24"/>
      <c r="J73" s="21"/>
      <c r="K73" s="25"/>
      <c r="L73" s="25"/>
      <c r="M73" s="26"/>
      <c r="N73" s="26"/>
    </row>
    <row r="74" spans="2:14" ht="17.399999999999999" x14ac:dyDescent="0.45">
      <c r="B74" s="35"/>
      <c r="C74" s="19"/>
      <c r="D74" s="30"/>
      <c r="E74" s="30"/>
      <c r="F74" s="30"/>
      <c r="G74" s="30"/>
      <c r="I74" s="24"/>
      <c r="J74" s="21"/>
      <c r="K74" s="26"/>
      <c r="L74" s="26"/>
      <c r="M74" s="26"/>
      <c r="N74" s="26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26"/>
      <c r="L75" s="26"/>
      <c r="M75" s="26"/>
      <c r="N75" s="26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26"/>
      <c r="L76" s="26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6"/>
      <c r="L77" s="26"/>
      <c r="M77" s="26"/>
      <c r="N77" s="26"/>
    </row>
    <row r="78" spans="2:14" ht="17.399999999999999" x14ac:dyDescent="0.45">
      <c r="B78" s="35"/>
      <c r="C78" s="19"/>
      <c r="D78" s="30"/>
      <c r="E78" s="30"/>
      <c r="F78" s="30"/>
      <c r="G78" s="30"/>
      <c r="I78" s="24"/>
      <c r="J78" s="21"/>
      <c r="K78" s="26"/>
      <c r="L78" s="26"/>
      <c r="M78" s="26"/>
      <c r="N78" s="26"/>
    </row>
    <row r="79" spans="2:14" ht="17.399999999999999" x14ac:dyDescent="0.45">
      <c r="B79" s="35"/>
      <c r="C79" s="19"/>
      <c r="D79" s="30"/>
      <c r="E79" s="30"/>
      <c r="F79" s="30"/>
      <c r="G79" s="30"/>
      <c r="I79" s="24"/>
      <c r="J79" s="21"/>
      <c r="K79" s="26"/>
      <c r="L79" s="26"/>
      <c r="M79" s="26"/>
      <c r="N79" s="26"/>
    </row>
    <row r="80" spans="2:14" ht="18" thickBot="1" x14ac:dyDescent="0.5">
      <c r="B80" s="35"/>
      <c r="C80" s="19"/>
      <c r="D80" s="30"/>
      <c r="E80" s="30"/>
      <c r="F80" s="30"/>
      <c r="G80" s="30"/>
      <c r="I80" s="27"/>
      <c r="J80" s="21"/>
      <c r="K80" s="28"/>
      <c r="L80" s="28"/>
      <c r="M80" s="28"/>
      <c r="N80" s="28"/>
    </row>
    <row r="81" spans="2:14" ht="21.6" thickBot="1" x14ac:dyDescent="0.55000000000000004">
      <c r="B81" s="35"/>
      <c r="C81" s="19"/>
      <c r="D81" s="30"/>
      <c r="E81" s="32"/>
      <c r="F81" s="32"/>
      <c r="G81" s="32"/>
      <c r="I81" s="15">
        <f>SUM(I69:I80)</f>
        <v>0</v>
      </c>
      <c r="J81" s="66" t="str">
        <f>IF(I81&gt;=6,"YA NO PUEDE SOLICITAR DIAS ADMINISTRATIVOS","PUEDE SOLICITAR DIAS ADMINISTRATIVOS")</f>
        <v>PUEDE SOLICITAR DIAS ADMINISTRATIVOS</v>
      </c>
      <c r="K81" s="67"/>
      <c r="L81" s="67"/>
      <c r="M81" s="67"/>
      <c r="N81" s="68"/>
    </row>
    <row r="82" spans="2:14" ht="21.6" thickBot="1" x14ac:dyDescent="0.55000000000000004">
      <c r="B82" s="35"/>
      <c r="C82" s="19"/>
      <c r="D82" s="30"/>
      <c r="E82" s="32"/>
      <c r="F82" s="32"/>
      <c r="G82" s="32"/>
      <c r="I82" s="17">
        <f>6-I81</f>
        <v>6</v>
      </c>
      <c r="J82" s="66" t="str">
        <f>IF(I81&gt;6,"EXISTE UN ERROR","OK")</f>
        <v>OK</v>
      </c>
      <c r="K82" s="67"/>
      <c r="L82" s="67"/>
      <c r="M82" s="67"/>
      <c r="N82" s="68"/>
    </row>
    <row r="83" spans="2:14" ht="18" thickBot="1" x14ac:dyDescent="0.5">
      <c r="B83" s="35"/>
      <c r="C83" s="19"/>
      <c r="D83" s="30"/>
      <c r="E83" s="32"/>
      <c r="F83" s="32"/>
      <c r="G83" s="32"/>
      <c r="I83" s="1"/>
    </row>
    <row r="84" spans="2:14" ht="19.8" thickBot="1" x14ac:dyDescent="0.5">
      <c r="B84" s="35"/>
      <c r="C84" s="19"/>
      <c r="D84" s="30"/>
      <c r="E84" s="32"/>
      <c r="F84" s="32"/>
      <c r="G84" s="32"/>
      <c r="I84" s="12" t="s">
        <v>3</v>
      </c>
      <c r="J84" s="13"/>
      <c r="K84" s="13" t="s">
        <v>5</v>
      </c>
      <c r="L84" s="13" t="s">
        <v>6</v>
      </c>
      <c r="M84" s="13" t="s">
        <v>7</v>
      </c>
      <c r="N84" s="14" t="s">
        <v>8</v>
      </c>
    </row>
    <row r="85" spans="2:14" ht="17.399999999999999" x14ac:dyDescent="0.45">
      <c r="B85" s="35"/>
      <c r="C85" s="19"/>
      <c r="D85" s="30"/>
      <c r="E85" s="32"/>
      <c r="F85" s="32"/>
      <c r="G85" s="32"/>
      <c r="I85" s="20"/>
      <c r="J85" s="29"/>
      <c r="K85" s="22"/>
      <c r="L85" s="22"/>
      <c r="M85" s="23"/>
      <c r="N85" s="23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26"/>
      <c r="L86" s="26"/>
      <c r="M86" s="26"/>
      <c r="N86" s="26"/>
    </row>
    <row r="87" spans="2:14" ht="17.399999999999999" x14ac:dyDescent="0.45">
      <c r="B87" s="35"/>
      <c r="C87" s="19"/>
      <c r="D87" s="30"/>
      <c r="E87" s="32"/>
      <c r="F87" s="32"/>
      <c r="G87" s="32"/>
      <c r="I87" s="24"/>
      <c r="J87" s="29"/>
      <c r="K87" s="26"/>
      <c r="L87" s="26"/>
      <c r="M87" s="26"/>
      <c r="N87" s="26"/>
    </row>
    <row r="88" spans="2:14" ht="17.399999999999999" x14ac:dyDescent="0.45">
      <c r="B88" s="35"/>
      <c r="C88" s="19"/>
      <c r="D88" s="30"/>
      <c r="E88" s="32"/>
      <c r="F88" s="32"/>
      <c r="G88" s="32"/>
      <c r="I88" s="24"/>
      <c r="J88" s="29"/>
      <c r="K88" s="26"/>
      <c r="L88" s="26"/>
      <c r="M88" s="26"/>
      <c r="N88" s="26"/>
    </row>
    <row r="89" spans="2:14" ht="18" thickBot="1" x14ac:dyDescent="0.5">
      <c r="B89" s="35"/>
      <c r="C89" s="19"/>
      <c r="D89" s="30"/>
      <c r="E89" s="32"/>
      <c r="F89" s="32"/>
      <c r="G89" s="32"/>
      <c r="I89" s="24"/>
      <c r="J89" s="29"/>
      <c r="K89" s="26"/>
      <c r="L89" s="26"/>
      <c r="M89" s="26"/>
      <c r="N89" s="26"/>
    </row>
    <row r="90" spans="2:14" ht="21.6" thickBot="1" x14ac:dyDescent="0.55000000000000004">
      <c r="B90" s="35"/>
      <c r="C90" s="19"/>
      <c r="D90" s="30"/>
      <c r="E90" s="32"/>
      <c r="F90" s="32"/>
      <c r="G90" s="32"/>
      <c r="I90" s="15">
        <f>SUM(I85:I89)</f>
        <v>0</v>
      </c>
      <c r="J90" s="66" t="str">
        <f>IF(I90&gt;=5,"YA NO PUEDE SOLICITAR DIAS CAPACITACION","PUEDE SOLICITAR DIAS CAPACITACION")</f>
        <v>PUEDE SOLICITAR DIAS CAPACITACION</v>
      </c>
      <c r="K90" s="67"/>
      <c r="L90" s="67"/>
      <c r="M90" s="67"/>
      <c r="N90" s="68"/>
    </row>
    <row r="91" spans="2:14" ht="21.6" thickBot="1" x14ac:dyDescent="0.55000000000000004">
      <c r="B91" s="35"/>
      <c r="C91" s="19"/>
      <c r="D91" s="30"/>
      <c r="E91" s="32"/>
      <c r="F91" s="32"/>
      <c r="G91" s="32"/>
      <c r="I91" s="17">
        <f>5-I90</f>
        <v>5</v>
      </c>
      <c r="J91" s="66" t="str">
        <f>IF(I90&gt;5,"EXISTE UN ERROR","OK")</f>
        <v>OK</v>
      </c>
      <c r="K91" s="67"/>
      <c r="L91" s="67"/>
      <c r="M91" s="67"/>
      <c r="N91" s="68"/>
    </row>
    <row r="92" spans="2:14" ht="17.399999999999999" x14ac:dyDescent="0.45">
      <c r="B92" s="35"/>
      <c r="C92" s="19"/>
      <c r="D92" s="30"/>
      <c r="E92" s="32"/>
      <c r="F92" s="32"/>
      <c r="G92" s="32"/>
    </row>
    <row r="93" spans="2:14" ht="17.399999999999999" x14ac:dyDescent="0.45">
      <c r="B93" s="35"/>
      <c r="C93" s="19"/>
      <c r="D93" s="30"/>
      <c r="E93" s="32"/>
      <c r="F93" s="32"/>
      <c r="G93" s="32"/>
    </row>
    <row r="94" spans="2:14" ht="18" thickBot="1" x14ac:dyDescent="0.5">
      <c r="B94" s="35"/>
      <c r="C94" s="36"/>
      <c r="D94" s="33"/>
      <c r="E94" s="34"/>
      <c r="F94" s="34"/>
      <c r="G94" s="34"/>
    </row>
    <row r="95" spans="2:14" ht="21.6" thickBot="1" x14ac:dyDescent="0.55000000000000004">
      <c r="B95" s="8">
        <f>+E69-F69</f>
        <v>15</v>
      </c>
      <c r="C95" s="69" t="str">
        <f>IF(E69&lt;=F69,"YA NO TIENE FERIADOS","PUEDE SOLICITAR DIAS FERIADOS")</f>
        <v>PUEDE SOLICITAR DIAS FERIADOS</v>
      </c>
      <c r="D95" s="70"/>
      <c r="E95" s="70"/>
      <c r="F95" s="70"/>
      <c r="G95" s="71"/>
    </row>
    <row r="96" spans="2:14" ht="19.2" thickBot="1" x14ac:dyDescent="0.5">
      <c r="C96" s="72" t="str">
        <f>IF(F69&gt;E69,"EXISTE UN ERROR","OK")</f>
        <v>OK</v>
      </c>
      <c r="D96" s="73"/>
      <c r="E96" s="73"/>
      <c r="F96" s="73"/>
      <c r="G96" s="74"/>
    </row>
    <row r="98" spans="2:14" ht="19.2" thickBot="1" x14ac:dyDescent="0.5">
      <c r="B98" s="16" t="s">
        <v>206</v>
      </c>
      <c r="I98" s="16" t="str">
        <f>+B98</f>
        <v>ALFARO SEGUEL BRAYAN MANUEL</v>
      </c>
    </row>
    <row r="99" spans="2:14" ht="18.600000000000001" thickBot="1" x14ac:dyDescent="0.4">
      <c r="B99" s="5" t="s">
        <v>0</v>
      </c>
      <c r="C99" s="5" t="s">
        <v>1</v>
      </c>
      <c r="D99" s="5" t="s">
        <v>224</v>
      </c>
      <c r="E99" s="5" t="s">
        <v>12</v>
      </c>
      <c r="F99" s="6" t="s">
        <v>2</v>
      </c>
      <c r="G99" s="6" t="s">
        <v>7</v>
      </c>
      <c r="I99" s="2" t="s">
        <v>3</v>
      </c>
      <c r="J99" s="3" t="s">
        <v>4</v>
      </c>
      <c r="K99" s="3" t="s">
        <v>5</v>
      </c>
      <c r="L99" s="3" t="s">
        <v>6</v>
      </c>
      <c r="M99" s="3" t="s">
        <v>7</v>
      </c>
      <c r="N99" s="4" t="s">
        <v>8</v>
      </c>
    </row>
    <row r="100" spans="2:14" ht="17.399999999999999" x14ac:dyDescent="0.45">
      <c r="B100" s="9">
        <v>15</v>
      </c>
      <c r="C100" s="9">
        <v>0</v>
      </c>
      <c r="D100" s="9">
        <v>0</v>
      </c>
      <c r="E100" s="11">
        <f>+B100+C100+D100</f>
        <v>15</v>
      </c>
      <c r="F100" s="11">
        <f>SUM(B101:B125)+SUM(D101:D125)</f>
        <v>15</v>
      </c>
      <c r="G100" s="19"/>
      <c r="I100" s="20">
        <v>1</v>
      </c>
      <c r="J100" s="21"/>
      <c r="K100" s="22">
        <v>45835</v>
      </c>
      <c r="L100" s="22">
        <v>45835</v>
      </c>
      <c r="M100" s="55" t="s">
        <v>327</v>
      </c>
      <c r="N100" s="23"/>
    </row>
    <row r="101" spans="2:14" ht="17.399999999999999" x14ac:dyDescent="0.45">
      <c r="B101" s="35">
        <v>15</v>
      </c>
      <c r="C101" s="19"/>
      <c r="D101" s="30"/>
      <c r="E101" s="31">
        <v>45817</v>
      </c>
      <c r="F101" s="31">
        <v>45834</v>
      </c>
      <c r="G101" s="54" t="s">
        <v>315</v>
      </c>
      <c r="I101" s="24"/>
      <c r="J101" s="21"/>
      <c r="K101" s="25"/>
      <c r="L101" s="25"/>
      <c r="M101" s="26"/>
      <c r="N101" s="26"/>
    </row>
    <row r="102" spans="2:14" ht="17.399999999999999" x14ac:dyDescent="0.45">
      <c r="B102" s="35"/>
      <c r="C102" s="19"/>
      <c r="D102" s="30"/>
      <c r="E102" s="30"/>
      <c r="F102" s="30"/>
      <c r="G102" s="30"/>
      <c r="I102" s="24"/>
      <c r="J102" s="21"/>
      <c r="K102" s="25"/>
      <c r="L102" s="25"/>
      <c r="M102" s="26"/>
      <c r="N102" s="26"/>
    </row>
    <row r="103" spans="2:14" ht="17.399999999999999" x14ac:dyDescent="0.45">
      <c r="B103" s="35"/>
      <c r="C103" s="19"/>
      <c r="D103" s="30"/>
      <c r="E103" s="30"/>
      <c r="F103" s="30"/>
      <c r="G103" s="30"/>
      <c r="I103" s="24"/>
      <c r="J103" s="21"/>
      <c r="K103" s="25"/>
      <c r="L103" s="25"/>
      <c r="M103" s="26"/>
      <c r="N103" s="26"/>
    </row>
    <row r="104" spans="2:14" ht="17.399999999999999" x14ac:dyDescent="0.45">
      <c r="B104" s="35"/>
      <c r="C104" s="19"/>
      <c r="D104" s="30"/>
      <c r="E104" s="30"/>
      <c r="F104" s="30"/>
      <c r="G104" s="30"/>
      <c r="I104" s="24"/>
      <c r="J104" s="21"/>
      <c r="K104" s="26"/>
      <c r="L104" s="26"/>
      <c r="M104" s="26"/>
      <c r="N104" s="26"/>
    </row>
    <row r="105" spans="2:14" ht="17.399999999999999" x14ac:dyDescent="0.45">
      <c r="B105" s="35"/>
      <c r="C105" s="19"/>
      <c r="D105" s="30"/>
      <c r="E105" s="30"/>
      <c r="F105" s="30"/>
      <c r="G105" s="30"/>
      <c r="I105" s="24"/>
      <c r="J105" s="21"/>
      <c r="K105" s="26"/>
      <c r="L105" s="26"/>
      <c r="M105" s="26"/>
      <c r="N105" s="26"/>
    </row>
    <row r="106" spans="2:14" ht="17.399999999999999" x14ac:dyDescent="0.45">
      <c r="B106" s="35"/>
      <c r="C106" s="19"/>
      <c r="D106" s="30"/>
      <c r="E106" s="30"/>
      <c r="F106" s="30"/>
      <c r="G106" s="30"/>
      <c r="I106" s="24"/>
      <c r="J106" s="21"/>
      <c r="K106" s="26"/>
      <c r="L106" s="26"/>
      <c r="M106" s="26"/>
      <c r="N106" s="26"/>
    </row>
    <row r="107" spans="2:14" ht="17.399999999999999" x14ac:dyDescent="0.45">
      <c r="B107" s="35"/>
      <c r="C107" s="19"/>
      <c r="D107" s="30"/>
      <c r="E107" s="30"/>
      <c r="F107" s="30"/>
      <c r="G107" s="30"/>
      <c r="I107" s="24"/>
      <c r="J107" s="21"/>
      <c r="K107" s="26"/>
      <c r="L107" s="26"/>
      <c r="M107" s="26"/>
      <c r="N107" s="26"/>
    </row>
    <row r="108" spans="2:14" ht="17.399999999999999" x14ac:dyDescent="0.45">
      <c r="B108" s="35"/>
      <c r="C108" s="19"/>
      <c r="D108" s="30"/>
      <c r="E108" s="30"/>
      <c r="F108" s="30"/>
      <c r="G108" s="30"/>
      <c r="I108" s="24"/>
      <c r="J108" s="21"/>
      <c r="K108" s="26"/>
      <c r="L108" s="26"/>
      <c r="M108" s="26"/>
      <c r="N108" s="26"/>
    </row>
    <row r="109" spans="2:14" ht="17.399999999999999" x14ac:dyDescent="0.45">
      <c r="B109" s="35"/>
      <c r="C109" s="19"/>
      <c r="D109" s="30"/>
      <c r="E109" s="30"/>
      <c r="F109" s="30"/>
      <c r="G109" s="30"/>
      <c r="I109" s="24"/>
      <c r="J109" s="21"/>
      <c r="K109" s="26"/>
      <c r="L109" s="26"/>
      <c r="M109" s="26"/>
      <c r="N109" s="26"/>
    </row>
    <row r="110" spans="2:14" ht="17.399999999999999" x14ac:dyDescent="0.45">
      <c r="B110" s="35"/>
      <c r="C110" s="19"/>
      <c r="D110" s="30"/>
      <c r="E110" s="30"/>
      <c r="F110" s="30"/>
      <c r="G110" s="30"/>
      <c r="I110" s="24"/>
      <c r="J110" s="21"/>
      <c r="K110" s="26"/>
      <c r="L110" s="26"/>
      <c r="M110" s="26"/>
      <c r="N110" s="26"/>
    </row>
    <row r="111" spans="2:14" ht="18" thickBot="1" x14ac:dyDescent="0.5">
      <c r="B111" s="35"/>
      <c r="C111" s="19"/>
      <c r="D111" s="30"/>
      <c r="E111" s="30"/>
      <c r="F111" s="30"/>
      <c r="G111" s="30"/>
      <c r="I111" s="27"/>
      <c r="J111" s="21"/>
      <c r="K111" s="28"/>
      <c r="L111" s="28"/>
      <c r="M111" s="28"/>
      <c r="N111" s="28"/>
    </row>
    <row r="112" spans="2:14" ht="21.6" thickBot="1" x14ac:dyDescent="0.55000000000000004">
      <c r="B112" s="35"/>
      <c r="C112" s="19"/>
      <c r="D112" s="30"/>
      <c r="E112" s="32"/>
      <c r="F112" s="32"/>
      <c r="G112" s="32"/>
      <c r="I112" s="15">
        <f>SUM(I100:I111)</f>
        <v>1</v>
      </c>
      <c r="J112" s="66" t="str">
        <f>IF(I112&gt;=6,"YA NO PUEDE SOLICITAR DIAS ADMINISTRATIVOS","PUEDE SOLICITAR DIAS ADMINISTRATIVOS")</f>
        <v>PUEDE SOLICITAR DIAS ADMINISTRATIVOS</v>
      </c>
      <c r="K112" s="67"/>
      <c r="L112" s="67"/>
      <c r="M112" s="67"/>
      <c r="N112" s="68"/>
    </row>
    <row r="113" spans="2:14" ht="21.6" thickBot="1" x14ac:dyDescent="0.55000000000000004">
      <c r="B113" s="35"/>
      <c r="C113" s="19"/>
      <c r="D113" s="30"/>
      <c r="E113" s="32"/>
      <c r="F113" s="32"/>
      <c r="G113" s="32"/>
      <c r="I113" s="17">
        <f>6-I112</f>
        <v>5</v>
      </c>
      <c r="J113" s="66" t="str">
        <f>IF(I112&gt;6,"EXISTE UN ERROR","OK")</f>
        <v>OK</v>
      </c>
      <c r="K113" s="67"/>
      <c r="L113" s="67"/>
      <c r="M113" s="67"/>
      <c r="N113" s="68"/>
    </row>
    <row r="114" spans="2:14" ht="18" thickBot="1" x14ac:dyDescent="0.5">
      <c r="B114" s="35"/>
      <c r="C114" s="19"/>
      <c r="D114" s="30"/>
      <c r="E114" s="32"/>
      <c r="F114" s="32"/>
      <c r="G114" s="32"/>
      <c r="I114" s="1"/>
    </row>
    <row r="115" spans="2:14" ht="19.8" thickBot="1" x14ac:dyDescent="0.5">
      <c r="B115" s="35"/>
      <c r="C115" s="19"/>
      <c r="D115" s="30"/>
      <c r="E115" s="32"/>
      <c r="F115" s="32"/>
      <c r="G115" s="32"/>
      <c r="I115" s="12" t="s">
        <v>3</v>
      </c>
      <c r="J115" s="13"/>
      <c r="K115" s="13" t="s">
        <v>5</v>
      </c>
      <c r="L115" s="13" t="s">
        <v>6</v>
      </c>
      <c r="M115" s="13" t="s">
        <v>7</v>
      </c>
      <c r="N115" s="14" t="s">
        <v>8</v>
      </c>
    </row>
    <row r="116" spans="2:14" ht="17.399999999999999" x14ac:dyDescent="0.45">
      <c r="B116" s="35"/>
      <c r="C116" s="19"/>
      <c r="D116" s="30"/>
      <c r="E116" s="32"/>
      <c r="F116" s="32"/>
      <c r="G116" s="32"/>
      <c r="I116" s="20"/>
      <c r="J116" s="29"/>
      <c r="K116" s="22"/>
      <c r="L116" s="22"/>
      <c r="M116" s="23"/>
      <c r="N116" s="23"/>
    </row>
    <row r="117" spans="2:14" ht="17.399999999999999" x14ac:dyDescent="0.45">
      <c r="B117" s="35"/>
      <c r="C117" s="19"/>
      <c r="D117" s="30"/>
      <c r="E117" s="32"/>
      <c r="F117" s="32"/>
      <c r="G117" s="32"/>
      <c r="I117" s="24"/>
      <c r="J117" s="29"/>
      <c r="K117" s="26"/>
      <c r="L117" s="26"/>
      <c r="M117" s="26"/>
      <c r="N117" s="26"/>
    </row>
    <row r="118" spans="2:14" ht="17.399999999999999" x14ac:dyDescent="0.45">
      <c r="B118" s="35"/>
      <c r="C118" s="19"/>
      <c r="D118" s="30"/>
      <c r="E118" s="32"/>
      <c r="F118" s="32"/>
      <c r="G118" s="32"/>
      <c r="I118" s="24"/>
      <c r="J118" s="29"/>
      <c r="K118" s="26"/>
      <c r="L118" s="26"/>
      <c r="M118" s="26"/>
      <c r="N118" s="26"/>
    </row>
    <row r="119" spans="2:14" ht="17.399999999999999" x14ac:dyDescent="0.45">
      <c r="B119" s="35"/>
      <c r="C119" s="19"/>
      <c r="D119" s="30"/>
      <c r="E119" s="32"/>
      <c r="F119" s="32"/>
      <c r="G119" s="32"/>
      <c r="I119" s="24"/>
      <c r="J119" s="29"/>
      <c r="K119" s="26"/>
      <c r="L119" s="26"/>
      <c r="M119" s="26"/>
      <c r="N119" s="26"/>
    </row>
    <row r="120" spans="2:14" ht="18" thickBot="1" x14ac:dyDescent="0.5">
      <c r="B120" s="35"/>
      <c r="C120" s="19"/>
      <c r="D120" s="30"/>
      <c r="E120" s="32"/>
      <c r="F120" s="32"/>
      <c r="G120" s="32"/>
      <c r="I120" s="24"/>
      <c r="J120" s="29"/>
      <c r="K120" s="26"/>
      <c r="L120" s="26"/>
      <c r="M120" s="26"/>
      <c r="N120" s="26"/>
    </row>
    <row r="121" spans="2:14" ht="21.6" thickBot="1" x14ac:dyDescent="0.55000000000000004">
      <c r="B121" s="35"/>
      <c r="C121" s="19"/>
      <c r="D121" s="30"/>
      <c r="E121" s="32"/>
      <c r="F121" s="32"/>
      <c r="G121" s="32"/>
      <c r="I121" s="15">
        <f>SUM(I116:I120)</f>
        <v>0</v>
      </c>
      <c r="J121" s="66" t="str">
        <f>IF(I121&gt;=5,"YA NO PUEDE SOLICITAR DIAS CAPACITACION","PUEDE SOLICITAR DIAS CAPACITACION")</f>
        <v>PUEDE SOLICITAR DIAS CAPACITACION</v>
      </c>
      <c r="K121" s="67"/>
      <c r="L121" s="67"/>
      <c r="M121" s="67"/>
      <c r="N121" s="68"/>
    </row>
    <row r="122" spans="2:14" ht="21.6" thickBot="1" x14ac:dyDescent="0.55000000000000004">
      <c r="B122" s="35"/>
      <c r="C122" s="19"/>
      <c r="D122" s="30"/>
      <c r="E122" s="32"/>
      <c r="F122" s="32"/>
      <c r="G122" s="32"/>
      <c r="I122" s="17">
        <f>5-I121</f>
        <v>5</v>
      </c>
      <c r="J122" s="66" t="str">
        <f>IF(I121&gt;5,"EXISTE UN ERROR","OK")</f>
        <v>OK</v>
      </c>
      <c r="K122" s="67"/>
      <c r="L122" s="67"/>
      <c r="M122" s="67"/>
      <c r="N122" s="68"/>
    </row>
    <row r="123" spans="2:14" ht="17.399999999999999" x14ac:dyDescent="0.45">
      <c r="B123" s="35"/>
      <c r="C123" s="19"/>
      <c r="D123" s="30"/>
      <c r="E123" s="32"/>
      <c r="F123" s="32"/>
      <c r="G123" s="32"/>
    </row>
    <row r="124" spans="2:14" ht="17.399999999999999" x14ac:dyDescent="0.45">
      <c r="B124" s="35"/>
      <c r="C124" s="19"/>
      <c r="D124" s="30"/>
      <c r="E124" s="32"/>
      <c r="F124" s="32"/>
      <c r="G124" s="32"/>
    </row>
    <row r="125" spans="2:14" ht="18" thickBot="1" x14ac:dyDescent="0.5">
      <c r="B125" s="35"/>
      <c r="C125" s="36"/>
      <c r="D125" s="33"/>
      <c r="E125" s="34"/>
      <c r="F125" s="34"/>
      <c r="G125" s="34"/>
    </row>
    <row r="126" spans="2:14" ht="21.6" thickBot="1" x14ac:dyDescent="0.55000000000000004">
      <c r="B126" s="8">
        <f>+E100-F100</f>
        <v>0</v>
      </c>
      <c r="C126" s="69" t="str">
        <f>IF(E100&lt;=F100,"YA NO TIENE FERIADOS","PUEDE SOLICITAR DIAS FERIADOS")</f>
        <v>YA NO TIENE FERIADOS</v>
      </c>
      <c r="D126" s="70"/>
      <c r="E126" s="70"/>
      <c r="F126" s="70"/>
      <c r="G126" s="71"/>
    </row>
    <row r="127" spans="2:14" ht="19.2" thickBot="1" x14ac:dyDescent="0.5">
      <c r="C127" s="72" t="str">
        <f>IF(F100&gt;E100,"EXISTE UN ERROR","OK")</f>
        <v>OK</v>
      </c>
      <c r="D127" s="73"/>
      <c r="E127" s="73"/>
      <c r="F127" s="73"/>
      <c r="G127" s="74"/>
    </row>
    <row r="131" spans="2:14" ht="19.2" thickBot="1" x14ac:dyDescent="0.5">
      <c r="B131" s="16" t="s">
        <v>164</v>
      </c>
      <c r="I131" s="16" t="s">
        <v>164</v>
      </c>
    </row>
    <row r="132" spans="2:14" ht="18.600000000000001" thickBot="1" x14ac:dyDescent="0.4">
      <c r="B132" s="5" t="s">
        <v>0</v>
      </c>
      <c r="C132" s="5" t="s">
        <v>1</v>
      </c>
      <c r="D132" s="5" t="s">
        <v>224</v>
      </c>
      <c r="E132" s="5" t="s">
        <v>12</v>
      </c>
      <c r="F132" s="6" t="s">
        <v>2</v>
      </c>
      <c r="G132" s="6" t="s">
        <v>7</v>
      </c>
      <c r="I132" s="2" t="s">
        <v>3</v>
      </c>
      <c r="J132" s="3" t="s">
        <v>4</v>
      </c>
      <c r="K132" s="3" t="s">
        <v>5</v>
      </c>
      <c r="L132" s="3" t="s">
        <v>6</v>
      </c>
      <c r="M132" s="3" t="s">
        <v>7</v>
      </c>
      <c r="N132" s="4" t="s">
        <v>8</v>
      </c>
    </row>
    <row r="133" spans="2:14" ht="17.399999999999999" x14ac:dyDescent="0.45">
      <c r="B133" s="9">
        <v>15</v>
      </c>
      <c r="C133" s="9">
        <v>4</v>
      </c>
      <c r="D133" s="9">
        <v>0</v>
      </c>
      <c r="E133" s="11">
        <f>+B133+C133+D133</f>
        <v>19</v>
      </c>
      <c r="F133" s="11">
        <f>SUM(B134:B158)+SUM(D134:D158)</f>
        <v>19</v>
      </c>
      <c r="G133" s="19"/>
      <c r="I133" s="20">
        <v>0.5</v>
      </c>
      <c r="J133" s="21" t="s">
        <v>9</v>
      </c>
      <c r="K133" s="37">
        <v>45713</v>
      </c>
      <c r="L133" s="37">
        <v>45713</v>
      </c>
      <c r="M133" s="54" t="s">
        <v>257</v>
      </c>
      <c r="N133" s="38"/>
    </row>
    <row r="134" spans="2:14" ht="17.399999999999999" x14ac:dyDescent="0.45">
      <c r="B134" s="35">
        <v>15</v>
      </c>
      <c r="C134" s="19"/>
      <c r="D134" s="30"/>
      <c r="E134" s="31">
        <v>45663</v>
      </c>
      <c r="F134" s="31">
        <v>45681</v>
      </c>
      <c r="G134" s="54" t="s">
        <v>234</v>
      </c>
      <c r="I134" s="24">
        <v>0.5</v>
      </c>
      <c r="J134" s="21" t="s">
        <v>10</v>
      </c>
      <c r="K134" s="31">
        <v>45729</v>
      </c>
      <c r="L134" s="31">
        <v>45729</v>
      </c>
      <c r="M134" s="57" t="s">
        <v>271</v>
      </c>
      <c r="N134" s="30"/>
    </row>
    <row r="135" spans="2:14" ht="17.399999999999999" x14ac:dyDescent="0.45">
      <c r="B135" s="35">
        <v>2</v>
      </c>
      <c r="C135" s="19"/>
      <c r="D135" s="30"/>
      <c r="E135" s="31">
        <v>45757</v>
      </c>
      <c r="F135" s="31">
        <v>45758</v>
      </c>
      <c r="G135" s="54" t="s">
        <v>298</v>
      </c>
      <c r="I135" s="24">
        <v>1</v>
      </c>
      <c r="J135" s="21"/>
      <c r="K135" s="31">
        <v>45779</v>
      </c>
      <c r="L135" s="31">
        <v>45779</v>
      </c>
      <c r="M135" s="56" t="s">
        <v>300</v>
      </c>
      <c r="N135" s="30"/>
    </row>
    <row r="136" spans="2:14" ht="17.399999999999999" x14ac:dyDescent="0.45">
      <c r="B136" s="35">
        <v>2</v>
      </c>
      <c r="C136" s="19"/>
      <c r="D136" s="30"/>
      <c r="E136" s="31">
        <v>45838</v>
      </c>
      <c r="F136" s="31">
        <v>45839</v>
      </c>
      <c r="G136" s="30"/>
      <c r="I136" s="24">
        <v>0.5</v>
      </c>
      <c r="J136" s="21" t="s">
        <v>10</v>
      </c>
      <c r="K136" s="31">
        <v>45825</v>
      </c>
      <c r="L136" s="31">
        <v>45825</v>
      </c>
      <c r="M136" s="54" t="s">
        <v>322</v>
      </c>
      <c r="N136" s="30"/>
    </row>
    <row r="137" spans="2:14" ht="17.399999999999999" x14ac:dyDescent="0.45">
      <c r="B137" s="35"/>
      <c r="C137" s="19"/>
      <c r="D137" s="30"/>
      <c r="E137" s="30"/>
      <c r="F137" s="30"/>
      <c r="G137" s="30"/>
      <c r="I137" s="24"/>
      <c r="J137" s="21"/>
      <c r="K137" s="31"/>
      <c r="L137" s="31"/>
      <c r="M137" s="30"/>
      <c r="N137" s="30"/>
    </row>
    <row r="138" spans="2:14" ht="17.399999999999999" x14ac:dyDescent="0.45">
      <c r="B138" s="35"/>
      <c r="C138" s="19"/>
      <c r="D138" s="30"/>
      <c r="E138" s="30"/>
      <c r="F138" s="30"/>
      <c r="G138" s="30"/>
      <c r="I138" s="24"/>
      <c r="J138" s="21"/>
      <c r="K138" s="31"/>
      <c r="L138" s="31"/>
      <c r="M138" s="30"/>
      <c r="N138" s="30"/>
    </row>
    <row r="139" spans="2:14" ht="17.399999999999999" x14ac:dyDescent="0.45">
      <c r="B139" s="35"/>
      <c r="C139" s="19"/>
      <c r="D139" s="30"/>
      <c r="E139" s="30"/>
      <c r="F139" s="30"/>
      <c r="G139" s="30"/>
      <c r="I139" s="24"/>
      <c r="J139" s="21"/>
      <c r="K139" s="31"/>
      <c r="L139" s="31"/>
      <c r="M139" s="30"/>
      <c r="N139" s="30"/>
    </row>
    <row r="140" spans="2:14" ht="17.399999999999999" x14ac:dyDescent="0.45">
      <c r="B140" s="35"/>
      <c r="C140" s="19"/>
      <c r="D140" s="30"/>
      <c r="E140" s="30"/>
      <c r="F140" s="30"/>
      <c r="G140" s="30"/>
      <c r="I140" s="24"/>
      <c r="J140" s="21"/>
      <c r="K140" s="30"/>
      <c r="L140" s="30"/>
      <c r="M140" s="30"/>
      <c r="N140" s="30"/>
    </row>
    <row r="141" spans="2:14" ht="17.399999999999999" x14ac:dyDescent="0.45">
      <c r="B141" s="35"/>
      <c r="C141" s="19"/>
      <c r="D141" s="30"/>
      <c r="E141" s="30"/>
      <c r="F141" s="30"/>
      <c r="G141" s="30"/>
      <c r="I141" s="24"/>
      <c r="J141" s="21"/>
      <c r="K141" s="30"/>
      <c r="L141" s="30"/>
      <c r="M141" s="30"/>
      <c r="N141" s="30"/>
    </row>
    <row r="142" spans="2:14" ht="17.399999999999999" x14ac:dyDescent="0.45">
      <c r="B142" s="35"/>
      <c r="C142" s="19"/>
      <c r="D142" s="30"/>
      <c r="E142" s="30"/>
      <c r="F142" s="30"/>
      <c r="G142" s="30"/>
      <c r="I142" s="24"/>
      <c r="J142" s="21"/>
      <c r="K142" s="30"/>
      <c r="L142" s="30"/>
      <c r="M142" s="30"/>
      <c r="N142" s="30"/>
    </row>
    <row r="143" spans="2:14" ht="17.399999999999999" x14ac:dyDescent="0.45">
      <c r="B143" s="35"/>
      <c r="C143" s="19"/>
      <c r="D143" s="30"/>
      <c r="E143" s="30"/>
      <c r="F143" s="30"/>
      <c r="G143" s="30"/>
      <c r="I143" s="24"/>
      <c r="J143" s="21"/>
      <c r="K143" s="30"/>
      <c r="L143" s="30"/>
      <c r="M143" s="30"/>
      <c r="N143" s="30"/>
    </row>
    <row r="144" spans="2:14" ht="18" thickBot="1" x14ac:dyDescent="0.5">
      <c r="B144" s="35"/>
      <c r="C144" s="19"/>
      <c r="D144" s="30"/>
      <c r="E144" s="30"/>
      <c r="F144" s="30"/>
      <c r="G144" s="30"/>
      <c r="I144" s="27"/>
      <c r="J144" s="21"/>
      <c r="K144" s="33"/>
      <c r="L144" s="33"/>
      <c r="M144" s="33"/>
      <c r="N144" s="33"/>
    </row>
    <row r="145" spans="2:14" ht="21.6" thickBot="1" x14ac:dyDescent="0.55000000000000004">
      <c r="B145" s="35"/>
      <c r="C145" s="19"/>
      <c r="D145" s="30"/>
      <c r="E145" s="32"/>
      <c r="F145" s="32"/>
      <c r="G145" s="32"/>
      <c r="I145" s="15">
        <f>SUM(I133:I144)</f>
        <v>2.5</v>
      </c>
      <c r="J145" s="66" t="str">
        <f>IF(I145&gt;=6,"YA NO PUEDE SOLICITAR DIAS ADMINISTRATIVOS","PUEDE SOLICITAR DIAS ADMINISTRATIVOS")</f>
        <v>PUEDE SOLICITAR DIAS ADMINISTRATIVOS</v>
      </c>
      <c r="K145" s="67"/>
      <c r="L145" s="67"/>
      <c r="M145" s="67"/>
      <c r="N145" s="68"/>
    </row>
    <row r="146" spans="2:14" ht="21.6" thickBot="1" x14ac:dyDescent="0.55000000000000004">
      <c r="B146" s="35"/>
      <c r="C146" s="19"/>
      <c r="D146" s="30"/>
      <c r="E146" s="32"/>
      <c r="F146" s="32"/>
      <c r="G146" s="32"/>
      <c r="I146" s="17">
        <f>6-I145</f>
        <v>3.5</v>
      </c>
      <c r="J146" s="66" t="str">
        <f>IF(I145&gt;6,"EXISTE UN ERROR","OK")</f>
        <v>OK</v>
      </c>
      <c r="K146" s="67"/>
      <c r="L146" s="67"/>
      <c r="M146" s="67"/>
      <c r="N146" s="68"/>
    </row>
    <row r="147" spans="2:14" ht="18" thickBot="1" x14ac:dyDescent="0.5">
      <c r="B147" s="35"/>
      <c r="C147" s="19"/>
      <c r="D147" s="30"/>
      <c r="E147" s="32"/>
      <c r="F147" s="32"/>
      <c r="G147" s="32"/>
      <c r="I147" s="1"/>
    </row>
    <row r="148" spans="2:14" ht="19.8" thickBot="1" x14ac:dyDescent="0.5">
      <c r="B148" s="35"/>
      <c r="C148" s="19"/>
      <c r="D148" s="30"/>
      <c r="E148" s="32"/>
      <c r="F148" s="32"/>
      <c r="G148" s="32"/>
      <c r="I148" s="12" t="s">
        <v>3</v>
      </c>
      <c r="J148" s="13"/>
      <c r="K148" s="13" t="s">
        <v>5</v>
      </c>
      <c r="L148" s="13" t="s">
        <v>6</v>
      </c>
      <c r="M148" s="13" t="s">
        <v>7</v>
      </c>
      <c r="N148" s="14" t="s">
        <v>8</v>
      </c>
    </row>
    <row r="149" spans="2:14" ht="17.399999999999999" x14ac:dyDescent="0.45">
      <c r="B149" s="35"/>
      <c r="C149" s="19"/>
      <c r="D149" s="30"/>
      <c r="E149" s="32"/>
      <c r="F149" s="32"/>
      <c r="G149" s="32"/>
      <c r="I149" s="20">
        <v>2</v>
      </c>
      <c r="J149" s="23"/>
      <c r="K149" s="22">
        <v>45799</v>
      </c>
      <c r="L149" s="22">
        <v>45800</v>
      </c>
      <c r="M149" s="23"/>
      <c r="N149" s="23"/>
    </row>
    <row r="150" spans="2:14" ht="17.399999999999999" x14ac:dyDescent="0.45">
      <c r="B150" s="35"/>
      <c r="C150" s="19"/>
      <c r="D150" s="30"/>
      <c r="E150" s="32"/>
      <c r="F150" s="32"/>
      <c r="G150" s="32"/>
      <c r="I150" s="24"/>
      <c r="J150" s="23"/>
      <c r="K150" s="26"/>
      <c r="L150" s="26"/>
      <c r="M150" s="26"/>
      <c r="N150" s="26"/>
    </row>
    <row r="151" spans="2:14" ht="17.399999999999999" x14ac:dyDescent="0.45">
      <c r="B151" s="35"/>
      <c r="C151" s="19"/>
      <c r="D151" s="30"/>
      <c r="E151" s="32"/>
      <c r="F151" s="32"/>
      <c r="G151" s="32"/>
      <c r="I151" s="24"/>
      <c r="J151" s="23"/>
      <c r="K151" s="26"/>
      <c r="L151" s="26"/>
      <c r="M151" s="26"/>
      <c r="N151" s="26"/>
    </row>
    <row r="152" spans="2:14" ht="17.399999999999999" x14ac:dyDescent="0.45">
      <c r="B152" s="35"/>
      <c r="C152" s="19"/>
      <c r="D152" s="30"/>
      <c r="E152" s="32"/>
      <c r="F152" s="32"/>
      <c r="G152" s="32"/>
      <c r="I152" s="24"/>
      <c r="J152" s="23"/>
      <c r="K152" s="26"/>
      <c r="L152" s="26"/>
      <c r="M152" s="26"/>
      <c r="N152" s="26"/>
    </row>
    <row r="153" spans="2:14" ht="18" thickBot="1" x14ac:dyDescent="0.5">
      <c r="B153" s="35"/>
      <c r="C153" s="19"/>
      <c r="D153" s="30"/>
      <c r="E153" s="32"/>
      <c r="F153" s="32"/>
      <c r="G153" s="32"/>
      <c r="I153" s="24"/>
      <c r="J153" s="23"/>
      <c r="K153" s="26"/>
      <c r="L153" s="26"/>
      <c r="M153" s="26"/>
      <c r="N153" s="26"/>
    </row>
    <row r="154" spans="2:14" ht="21.6" thickBot="1" x14ac:dyDescent="0.55000000000000004">
      <c r="B154" s="35"/>
      <c r="C154" s="19"/>
      <c r="D154" s="30"/>
      <c r="E154" s="32"/>
      <c r="F154" s="32"/>
      <c r="G154" s="32"/>
      <c r="I154" s="15">
        <f>SUM(I149:I153)</f>
        <v>2</v>
      </c>
      <c r="J154" s="66" t="str">
        <f>IF(I154&gt;=5,"YA NO PUEDE SOLICITAR DIAS CAPACITACION","PUEDE SOLICITAR DIAS CAPACITACION")</f>
        <v>PUEDE SOLICITAR DIAS CAPACITACION</v>
      </c>
      <c r="K154" s="67"/>
      <c r="L154" s="67"/>
      <c r="M154" s="67"/>
      <c r="N154" s="68"/>
    </row>
    <row r="155" spans="2:14" ht="21.6" thickBot="1" x14ac:dyDescent="0.55000000000000004">
      <c r="B155" s="35"/>
      <c r="C155" s="19"/>
      <c r="D155" s="30"/>
      <c r="E155" s="32"/>
      <c r="F155" s="32"/>
      <c r="G155" s="32"/>
      <c r="I155" s="17">
        <f>5-I154</f>
        <v>3</v>
      </c>
      <c r="J155" s="66" t="str">
        <f>IF(I154&gt;5,"EXISTE UN ERROR","OK")</f>
        <v>OK</v>
      </c>
      <c r="K155" s="67"/>
      <c r="L155" s="67"/>
      <c r="M155" s="67"/>
      <c r="N155" s="68"/>
    </row>
    <row r="156" spans="2:14" ht="17.399999999999999" x14ac:dyDescent="0.45">
      <c r="B156" s="35"/>
      <c r="C156" s="19"/>
      <c r="D156" s="30"/>
      <c r="E156" s="32"/>
      <c r="F156" s="32"/>
      <c r="G156" s="32"/>
    </row>
    <row r="157" spans="2:14" ht="17.399999999999999" x14ac:dyDescent="0.45">
      <c r="B157" s="35"/>
      <c r="C157" s="19"/>
      <c r="D157" s="30"/>
      <c r="E157" s="32"/>
      <c r="F157" s="32"/>
      <c r="G157" s="32"/>
    </row>
    <row r="158" spans="2:14" ht="18" thickBot="1" x14ac:dyDescent="0.5">
      <c r="B158" s="35"/>
      <c r="C158" s="40"/>
      <c r="D158" s="39"/>
      <c r="E158" s="34"/>
      <c r="F158" s="34"/>
      <c r="G158" s="34"/>
    </row>
    <row r="159" spans="2:14" ht="21.6" thickBot="1" x14ac:dyDescent="0.55000000000000004">
      <c r="B159" s="8">
        <f>+E133-F133</f>
        <v>0</v>
      </c>
      <c r="C159" s="69" t="str">
        <f>IF(E133&lt;=F133,"YA NO TIENE FERIADOS","PUEDE SOLICITAR DIAS FERIADOS")</f>
        <v>YA NO TIENE FERIADOS</v>
      </c>
      <c r="D159" s="70"/>
      <c r="E159" s="70"/>
      <c r="F159" s="70"/>
      <c r="G159" s="71"/>
    </row>
    <row r="160" spans="2:14" ht="19.2" thickBot="1" x14ac:dyDescent="0.5">
      <c r="C160" s="72" t="str">
        <f>IF(F133&gt;E133,"EXISTE UN ERROR","OK")</f>
        <v>OK</v>
      </c>
      <c r="D160" s="73"/>
      <c r="E160" s="73"/>
      <c r="F160" s="73"/>
      <c r="G160" s="74"/>
    </row>
    <row r="165" spans="2:14" ht="19.2" thickBot="1" x14ac:dyDescent="0.5">
      <c r="B165" s="16" t="s">
        <v>15</v>
      </c>
      <c r="I165" s="16" t="s">
        <v>15</v>
      </c>
    </row>
    <row r="166" spans="2:14" ht="18.600000000000001" thickBot="1" x14ac:dyDescent="0.4">
      <c r="B166" s="5" t="s">
        <v>0</v>
      </c>
      <c r="C166" s="5" t="s">
        <v>1</v>
      </c>
      <c r="D166" s="5" t="s">
        <v>224</v>
      </c>
      <c r="E166" s="5" t="s">
        <v>12</v>
      </c>
      <c r="F166" s="6" t="s">
        <v>2</v>
      </c>
      <c r="G166" s="6" t="s">
        <v>7</v>
      </c>
      <c r="I166" s="2" t="s">
        <v>3</v>
      </c>
      <c r="J166" s="3" t="s">
        <v>4</v>
      </c>
      <c r="K166" s="3" t="s">
        <v>5</v>
      </c>
      <c r="L166" s="3" t="s">
        <v>6</v>
      </c>
      <c r="M166" s="3" t="s">
        <v>7</v>
      </c>
      <c r="N166" s="4" t="s">
        <v>8</v>
      </c>
    </row>
    <row r="167" spans="2:14" ht="17.399999999999999" x14ac:dyDescent="0.45">
      <c r="B167" s="9">
        <v>25</v>
      </c>
      <c r="C167" s="9">
        <v>15</v>
      </c>
      <c r="D167" s="9">
        <v>1</v>
      </c>
      <c r="E167" s="11">
        <f>+B167+C167+D167</f>
        <v>41</v>
      </c>
      <c r="F167" s="11">
        <f>SUM(B168:B192)+SUM(D168:D192)</f>
        <v>23</v>
      </c>
      <c r="G167" s="19"/>
      <c r="I167" s="20">
        <v>0.5</v>
      </c>
      <c r="J167" s="21" t="s">
        <v>10</v>
      </c>
      <c r="K167" s="37">
        <v>45677</v>
      </c>
      <c r="L167" s="37">
        <v>45677</v>
      </c>
      <c r="M167" s="54" t="s">
        <v>232</v>
      </c>
      <c r="N167" s="38"/>
    </row>
    <row r="168" spans="2:14" ht="17.399999999999999" x14ac:dyDescent="0.45">
      <c r="B168" s="35">
        <v>2</v>
      </c>
      <c r="C168" s="19"/>
      <c r="D168" s="30"/>
      <c r="E168" s="31">
        <v>45659</v>
      </c>
      <c r="F168" s="31">
        <v>45660</v>
      </c>
      <c r="G168" s="54" t="s">
        <v>233</v>
      </c>
      <c r="I168" s="24">
        <v>1</v>
      </c>
      <c r="J168" s="21"/>
      <c r="K168" s="31">
        <v>45806</v>
      </c>
      <c r="L168" s="31">
        <v>45806</v>
      </c>
      <c r="M168" s="54" t="s">
        <v>311</v>
      </c>
      <c r="N168" s="30"/>
    </row>
    <row r="169" spans="2:14" ht="17.399999999999999" x14ac:dyDescent="0.45">
      <c r="B169" s="35">
        <v>17</v>
      </c>
      <c r="C169" s="19"/>
      <c r="D169" s="30"/>
      <c r="E169" s="31">
        <v>45698</v>
      </c>
      <c r="F169" s="31">
        <v>45720</v>
      </c>
      <c r="G169" s="54" t="s">
        <v>261</v>
      </c>
      <c r="I169" s="24">
        <v>0.5</v>
      </c>
      <c r="J169" s="21" t="s">
        <v>10</v>
      </c>
      <c r="K169" s="31">
        <v>45835</v>
      </c>
      <c r="L169" s="31">
        <v>45835</v>
      </c>
      <c r="M169" s="30"/>
      <c r="N169" s="30"/>
    </row>
    <row r="170" spans="2:14" ht="17.399999999999999" x14ac:dyDescent="0.45">
      <c r="B170" s="35">
        <v>2</v>
      </c>
      <c r="C170" s="19"/>
      <c r="D170" s="30"/>
      <c r="E170" s="31">
        <v>45734</v>
      </c>
      <c r="F170" s="31">
        <v>45735</v>
      </c>
      <c r="G170" s="54" t="s">
        <v>278</v>
      </c>
      <c r="I170" s="24">
        <v>0.5</v>
      </c>
      <c r="J170" s="21" t="s">
        <v>10</v>
      </c>
      <c r="K170" s="31">
        <v>45852</v>
      </c>
      <c r="L170" s="31">
        <v>45852</v>
      </c>
      <c r="M170" s="30"/>
      <c r="N170" s="30"/>
    </row>
    <row r="171" spans="2:14" ht="17.399999999999999" x14ac:dyDescent="0.45">
      <c r="B171" s="35">
        <v>1</v>
      </c>
      <c r="C171" s="19"/>
      <c r="D171" s="30"/>
      <c r="E171" s="31">
        <v>45750</v>
      </c>
      <c r="F171" s="31">
        <v>45750</v>
      </c>
      <c r="G171" s="54" t="s">
        <v>283</v>
      </c>
      <c r="I171" s="24"/>
      <c r="J171" s="21"/>
      <c r="K171" s="31"/>
      <c r="L171" s="31"/>
      <c r="M171" s="30"/>
      <c r="N171" s="30"/>
    </row>
    <row r="172" spans="2:14" ht="17.399999999999999" x14ac:dyDescent="0.45">
      <c r="B172" s="35">
        <v>1</v>
      </c>
      <c r="C172" s="19"/>
      <c r="D172" s="30"/>
      <c r="E172" s="31">
        <v>45783</v>
      </c>
      <c r="F172" s="31">
        <v>45783</v>
      </c>
      <c r="G172" s="54" t="s">
        <v>304</v>
      </c>
      <c r="I172" s="24"/>
      <c r="J172" s="21"/>
      <c r="K172" s="31"/>
      <c r="L172" s="31"/>
      <c r="M172" s="30"/>
      <c r="N172" s="30"/>
    </row>
    <row r="173" spans="2:14" ht="17.399999999999999" x14ac:dyDescent="0.45">
      <c r="B173" s="35"/>
      <c r="C173" s="19"/>
      <c r="D173" s="30"/>
      <c r="E173" s="31"/>
      <c r="F173" s="31"/>
      <c r="G173" s="30"/>
      <c r="I173" s="24"/>
      <c r="J173" s="21"/>
      <c r="K173" s="31"/>
      <c r="L173" s="31"/>
      <c r="M173" s="30"/>
      <c r="N173" s="30"/>
    </row>
    <row r="174" spans="2:14" ht="17.399999999999999" x14ac:dyDescent="0.45">
      <c r="B174" s="35"/>
      <c r="C174" s="19"/>
      <c r="D174" s="30"/>
      <c r="E174" s="31"/>
      <c r="F174" s="31"/>
      <c r="G174" s="30"/>
      <c r="I174" s="24"/>
      <c r="J174" s="21"/>
      <c r="K174" s="31"/>
      <c r="L174" s="31"/>
      <c r="M174" s="30"/>
      <c r="N174" s="30"/>
    </row>
    <row r="175" spans="2:14" ht="17.399999999999999" x14ac:dyDescent="0.45">
      <c r="B175" s="35"/>
      <c r="C175" s="19"/>
      <c r="D175" s="30"/>
      <c r="E175" s="31"/>
      <c r="F175" s="31"/>
      <c r="G175" s="30"/>
      <c r="I175" s="24"/>
      <c r="J175" s="21"/>
      <c r="K175" s="31"/>
      <c r="L175" s="31"/>
      <c r="M175" s="30"/>
      <c r="N175" s="30"/>
    </row>
    <row r="176" spans="2:14" ht="17.399999999999999" x14ac:dyDescent="0.45">
      <c r="B176" s="35"/>
      <c r="C176" s="19"/>
      <c r="D176" s="30"/>
      <c r="E176" s="31"/>
      <c r="F176" s="31"/>
      <c r="G176" s="30"/>
      <c r="I176" s="24"/>
      <c r="J176" s="21"/>
      <c r="K176" s="31"/>
      <c r="L176" s="31"/>
      <c r="M176" s="30"/>
      <c r="N176" s="30"/>
    </row>
    <row r="177" spans="2:14" ht="17.399999999999999" x14ac:dyDescent="0.45">
      <c r="B177" s="35"/>
      <c r="C177" s="19"/>
      <c r="D177" s="30"/>
      <c r="E177" s="30"/>
      <c r="F177" s="30"/>
      <c r="G177" s="30"/>
      <c r="I177" s="24"/>
      <c r="J177" s="21"/>
      <c r="K177" s="30"/>
      <c r="L177" s="30"/>
      <c r="M177" s="30"/>
      <c r="N177" s="30"/>
    </row>
    <row r="178" spans="2:14" ht="18" thickBot="1" x14ac:dyDescent="0.5">
      <c r="B178" s="35"/>
      <c r="C178" s="19"/>
      <c r="D178" s="30"/>
      <c r="E178" s="30"/>
      <c r="F178" s="30"/>
      <c r="G178" s="30"/>
      <c r="I178" s="27"/>
      <c r="J178" s="21"/>
      <c r="K178" s="33"/>
      <c r="L178" s="33"/>
      <c r="M178" s="33"/>
      <c r="N178" s="33"/>
    </row>
    <row r="179" spans="2:14" ht="21.6" thickBot="1" x14ac:dyDescent="0.55000000000000004">
      <c r="B179" s="35"/>
      <c r="C179" s="19"/>
      <c r="D179" s="30"/>
      <c r="E179" s="32"/>
      <c r="F179" s="32"/>
      <c r="G179" s="32"/>
      <c r="I179" s="15">
        <f>SUM(I167:I178)</f>
        <v>2.5</v>
      </c>
      <c r="J179" s="66" t="str">
        <f>IF(I179&gt;=6,"YA NO PUEDE SOLICITAR DIAS ADMINISTRATIVOS","PUEDE SOLICITAR DIAS ADMINISTRATIVOS")</f>
        <v>PUEDE SOLICITAR DIAS ADMINISTRATIVOS</v>
      </c>
      <c r="K179" s="67"/>
      <c r="L179" s="67"/>
      <c r="M179" s="67"/>
      <c r="N179" s="68"/>
    </row>
    <row r="180" spans="2:14" ht="21.6" thickBot="1" x14ac:dyDescent="0.55000000000000004">
      <c r="B180" s="35"/>
      <c r="C180" s="19"/>
      <c r="D180" s="30"/>
      <c r="E180" s="32"/>
      <c r="F180" s="32"/>
      <c r="G180" s="32"/>
      <c r="I180" s="17">
        <f>6-I179</f>
        <v>3.5</v>
      </c>
      <c r="J180" s="66" t="str">
        <f>IF(I179&gt;6,"EXISTE UN ERROR","OK")</f>
        <v>OK</v>
      </c>
      <c r="K180" s="67"/>
      <c r="L180" s="67"/>
      <c r="M180" s="67"/>
      <c r="N180" s="68"/>
    </row>
    <row r="181" spans="2:14" ht="18" thickBot="1" x14ac:dyDescent="0.5">
      <c r="B181" s="35"/>
      <c r="C181" s="19"/>
      <c r="D181" s="30"/>
      <c r="E181" s="32"/>
      <c r="F181" s="32"/>
      <c r="G181" s="32"/>
      <c r="I181" s="1"/>
    </row>
    <row r="182" spans="2:14" ht="19.8" thickBot="1" x14ac:dyDescent="0.5">
      <c r="B182" s="35"/>
      <c r="C182" s="19"/>
      <c r="D182" s="30"/>
      <c r="E182" s="32"/>
      <c r="F182" s="32"/>
      <c r="G182" s="32"/>
      <c r="I182" s="12" t="s">
        <v>3</v>
      </c>
      <c r="J182" s="13"/>
      <c r="K182" s="13" t="s">
        <v>5</v>
      </c>
      <c r="L182" s="13" t="s">
        <v>6</v>
      </c>
      <c r="M182" s="13" t="s">
        <v>7</v>
      </c>
      <c r="N182" s="14" t="s">
        <v>8</v>
      </c>
    </row>
    <row r="183" spans="2:14" ht="17.399999999999999" x14ac:dyDescent="0.45">
      <c r="B183" s="35"/>
      <c r="C183" s="19"/>
      <c r="D183" s="30"/>
      <c r="E183" s="32"/>
      <c r="F183" s="32"/>
      <c r="G183" s="32"/>
      <c r="I183" s="20">
        <v>1</v>
      </c>
      <c r="J183" s="29"/>
      <c r="K183" s="22">
        <v>45792</v>
      </c>
      <c r="L183" s="22">
        <v>45792</v>
      </c>
      <c r="M183" s="23"/>
      <c r="N183" s="23"/>
    </row>
    <row r="184" spans="2:14" ht="17.399999999999999" x14ac:dyDescent="0.45">
      <c r="B184" s="35"/>
      <c r="C184" s="19"/>
      <c r="D184" s="30"/>
      <c r="E184" s="32"/>
      <c r="F184" s="32"/>
      <c r="G184" s="32"/>
      <c r="I184" s="24"/>
      <c r="J184" s="29"/>
      <c r="K184" s="25"/>
      <c r="L184" s="25"/>
      <c r="M184" s="26"/>
      <c r="N184" s="26"/>
    </row>
    <row r="185" spans="2:14" ht="17.399999999999999" x14ac:dyDescent="0.45">
      <c r="B185" s="35"/>
      <c r="C185" s="19"/>
      <c r="D185" s="30"/>
      <c r="E185" s="32"/>
      <c r="F185" s="32"/>
      <c r="G185" s="32"/>
      <c r="I185" s="24"/>
      <c r="J185" s="29"/>
      <c r="K185" s="26"/>
      <c r="L185" s="26"/>
      <c r="M185" s="26"/>
      <c r="N185" s="26"/>
    </row>
    <row r="186" spans="2:14" ht="17.399999999999999" x14ac:dyDescent="0.45">
      <c r="B186" s="35"/>
      <c r="C186" s="19"/>
      <c r="D186" s="30"/>
      <c r="E186" s="32"/>
      <c r="F186" s="32"/>
      <c r="G186" s="32"/>
      <c r="I186" s="24"/>
      <c r="J186" s="29"/>
      <c r="K186" s="26"/>
      <c r="L186" s="26"/>
      <c r="M186" s="26"/>
      <c r="N186" s="26"/>
    </row>
    <row r="187" spans="2:14" ht="18" thickBot="1" x14ac:dyDescent="0.5">
      <c r="B187" s="35"/>
      <c r="C187" s="19"/>
      <c r="D187" s="30"/>
      <c r="E187" s="32"/>
      <c r="F187" s="32"/>
      <c r="G187" s="32"/>
      <c r="I187" s="24"/>
      <c r="J187" s="29"/>
      <c r="K187" s="26"/>
      <c r="L187" s="26"/>
      <c r="M187" s="26"/>
      <c r="N187" s="26"/>
    </row>
    <row r="188" spans="2:14" ht="21.6" thickBot="1" x14ac:dyDescent="0.55000000000000004">
      <c r="B188" s="35"/>
      <c r="C188" s="19"/>
      <c r="D188" s="30"/>
      <c r="E188" s="32"/>
      <c r="F188" s="32"/>
      <c r="G188" s="32"/>
      <c r="I188" s="15">
        <f>SUM(I183:I187)</f>
        <v>1</v>
      </c>
      <c r="J188" s="66" t="str">
        <f>IF(I188&gt;=5,"YA NO PUEDE SOLICITAR DIAS CAPACITACION","PUEDE SOLICITAR DIAS CAPACITACION")</f>
        <v>PUEDE SOLICITAR DIAS CAPACITACION</v>
      </c>
      <c r="K188" s="67"/>
      <c r="L188" s="67"/>
      <c r="M188" s="67"/>
      <c r="N188" s="68"/>
    </row>
    <row r="189" spans="2:14" ht="21.6" thickBot="1" x14ac:dyDescent="0.55000000000000004">
      <c r="B189" s="35"/>
      <c r="C189" s="19"/>
      <c r="D189" s="30"/>
      <c r="E189" s="32"/>
      <c r="F189" s="32"/>
      <c r="G189" s="32"/>
      <c r="I189" s="17">
        <f>5-I188</f>
        <v>4</v>
      </c>
      <c r="J189" s="66" t="str">
        <f>IF(I188&gt;5,"EXISTE UN ERROR","OK")</f>
        <v>OK</v>
      </c>
      <c r="K189" s="67"/>
      <c r="L189" s="67"/>
      <c r="M189" s="67"/>
      <c r="N189" s="68"/>
    </row>
    <row r="190" spans="2:14" ht="17.399999999999999" x14ac:dyDescent="0.45">
      <c r="B190" s="35"/>
      <c r="C190" s="19"/>
      <c r="D190" s="30"/>
      <c r="E190" s="32"/>
      <c r="F190" s="32"/>
      <c r="G190" s="32"/>
    </row>
    <row r="191" spans="2:14" ht="17.399999999999999" x14ac:dyDescent="0.45">
      <c r="B191" s="35"/>
      <c r="C191" s="19"/>
      <c r="D191" s="30"/>
      <c r="E191" s="32"/>
      <c r="F191" s="32"/>
      <c r="G191" s="32"/>
    </row>
    <row r="192" spans="2:14" ht="18" thickBot="1" x14ac:dyDescent="0.5">
      <c r="B192" s="35"/>
      <c r="C192" s="40"/>
      <c r="D192" s="39"/>
      <c r="E192" s="34"/>
      <c r="F192" s="34"/>
      <c r="G192" s="34"/>
    </row>
    <row r="193" spans="2:14" ht="21.6" thickBot="1" x14ac:dyDescent="0.55000000000000004">
      <c r="B193" s="8">
        <f>+E167-F167</f>
        <v>18</v>
      </c>
      <c r="C193" s="69" t="str">
        <f>IF(E167&lt;=F167,"YA NO TIENE FERIADOS","PUEDE SOLICITAR DIAS FERIADOS")</f>
        <v>PUEDE SOLICITAR DIAS FERIADOS</v>
      </c>
      <c r="D193" s="70"/>
      <c r="E193" s="70"/>
      <c r="F193" s="70"/>
      <c r="G193" s="71"/>
    </row>
    <row r="194" spans="2:14" ht="19.2" thickBot="1" x14ac:dyDescent="0.5">
      <c r="C194" s="72" t="str">
        <f>IF(F167&gt;E167,"EXISTE UN ERROR","OK")</f>
        <v>OK</v>
      </c>
      <c r="D194" s="73"/>
      <c r="E194" s="73"/>
      <c r="F194" s="73"/>
      <c r="G194" s="74"/>
    </row>
    <row r="196" spans="2:14" ht="19.2" thickBot="1" x14ac:dyDescent="0.5">
      <c r="B196" s="16" t="s">
        <v>16</v>
      </c>
      <c r="I196" s="16" t="s">
        <v>16</v>
      </c>
    </row>
    <row r="197" spans="2:14" ht="18.600000000000001" thickBot="1" x14ac:dyDescent="0.4">
      <c r="B197" s="5" t="s">
        <v>0</v>
      </c>
      <c r="C197" s="5" t="s">
        <v>1</v>
      </c>
      <c r="D197" s="5" t="s">
        <v>224</v>
      </c>
      <c r="E197" s="5" t="s">
        <v>12</v>
      </c>
      <c r="F197" s="6" t="s">
        <v>2</v>
      </c>
      <c r="G197" s="6" t="s">
        <v>7</v>
      </c>
      <c r="I197" s="2" t="s">
        <v>3</v>
      </c>
      <c r="J197" s="3" t="s">
        <v>4</v>
      </c>
      <c r="K197" s="3" t="s">
        <v>5</v>
      </c>
      <c r="L197" s="3" t="s">
        <v>6</v>
      </c>
      <c r="M197" s="3" t="s">
        <v>7</v>
      </c>
      <c r="N197" s="4" t="s">
        <v>8</v>
      </c>
    </row>
    <row r="198" spans="2:14" ht="17.399999999999999" x14ac:dyDescent="0.45">
      <c r="B198" s="9">
        <v>25</v>
      </c>
      <c r="C198" s="9">
        <v>8</v>
      </c>
      <c r="D198" s="9">
        <v>0</v>
      </c>
      <c r="E198" s="11">
        <f>+B198+C198+D198</f>
        <v>33</v>
      </c>
      <c r="F198" s="11">
        <f>SUM(B199:B223)+SUM(D199:D223)</f>
        <v>15</v>
      </c>
      <c r="G198" s="19"/>
      <c r="I198" s="20">
        <v>0.5</v>
      </c>
      <c r="J198" s="21" t="s">
        <v>9</v>
      </c>
      <c r="K198" s="22">
        <v>45692</v>
      </c>
      <c r="L198" s="22">
        <v>45692</v>
      </c>
      <c r="M198" s="54" t="s">
        <v>256</v>
      </c>
      <c r="N198" s="23"/>
    </row>
    <row r="199" spans="2:14" ht="17.399999999999999" x14ac:dyDescent="0.45">
      <c r="B199" s="35">
        <v>15</v>
      </c>
      <c r="C199" s="19"/>
      <c r="D199" s="30"/>
      <c r="E199" s="31">
        <v>45705</v>
      </c>
      <c r="F199" s="31">
        <v>45723</v>
      </c>
      <c r="G199" s="54" t="s">
        <v>262</v>
      </c>
      <c r="I199" s="24">
        <v>0.5</v>
      </c>
      <c r="J199" s="21" t="s">
        <v>9</v>
      </c>
      <c r="K199" s="25">
        <v>45736</v>
      </c>
      <c r="L199" s="25">
        <v>45736</v>
      </c>
      <c r="M199" s="54" t="s">
        <v>273</v>
      </c>
      <c r="N199" s="26"/>
    </row>
    <row r="200" spans="2:14" ht="17.399999999999999" x14ac:dyDescent="0.45">
      <c r="B200" s="35"/>
      <c r="C200" s="19"/>
      <c r="D200" s="30"/>
      <c r="E200" s="31"/>
      <c r="F200" s="31"/>
      <c r="G200" s="30"/>
      <c r="I200" s="24">
        <v>1</v>
      </c>
      <c r="J200" s="21"/>
      <c r="K200" s="25">
        <v>45827</v>
      </c>
      <c r="L200" s="25">
        <v>45827</v>
      </c>
      <c r="M200" s="55" t="s">
        <v>322</v>
      </c>
      <c r="N200" s="26"/>
    </row>
    <row r="201" spans="2:14" ht="17.399999999999999" x14ac:dyDescent="0.45">
      <c r="B201" s="35"/>
      <c r="C201" s="19"/>
      <c r="D201" s="30"/>
      <c r="E201" s="31"/>
      <c r="F201" s="31"/>
      <c r="G201" s="30"/>
      <c r="I201" s="24">
        <v>1</v>
      </c>
      <c r="J201" s="21"/>
      <c r="K201" s="25">
        <v>45845</v>
      </c>
      <c r="L201" s="25">
        <v>45845</v>
      </c>
      <c r="M201" s="26"/>
      <c r="N201" s="26"/>
    </row>
    <row r="202" spans="2:14" ht="17.399999999999999" x14ac:dyDescent="0.45">
      <c r="B202" s="35"/>
      <c r="C202" s="19"/>
      <c r="D202" s="30"/>
      <c r="E202" s="31"/>
      <c r="F202" s="31"/>
      <c r="G202" s="30"/>
      <c r="I202" s="24">
        <v>1</v>
      </c>
      <c r="J202" s="21"/>
      <c r="K202" s="25">
        <v>45855</v>
      </c>
      <c r="L202" s="25">
        <v>45855</v>
      </c>
      <c r="M202" s="26"/>
      <c r="N202" s="26"/>
    </row>
    <row r="203" spans="2:14" ht="17.399999999999999" x14ac:dyDescent="0.45">
      <c r="B203" s="35"/>
      <c r="C203" s="19"/>
      <c r="D203" s="30"/>
      <c r="E203" s="31"/>
      <c r="F203" s="31"/>
      <c r="G203" s="30"/>
      <c r="I203" s="24">
        <v>0.5</v>
      </c>
      <c r="J203" s="21" t="s">
        <v>10</v>
      </c>
      <c r="K203" s="25">
        <v>45847</v>
      </c>
      <c r="L203" s="25">
        <v>45847</v>
      </c>
      <c r="M203" s="26"/>
      <c r="N203" s="26"/>
    </row>
    <row r="204" spans="2:14" ht="17.399999999999999" x14ac:dyDescent="0.45">
      <c r="B204" s="35"/>
      <c r="C204" s="19"/>
      <c r="D204" s="30"/>
      <c r="E204" s="30"/>
      <c r="F204" s="30"/>
      <c r="G204" s="30"/>
      <c r="I204" s="24"/>
      <c r="J204" s="21"/>
      <c r="K204" s="25"/>
      <c r="L204" s="25"/>
      <c r="M204" s="26"/>
      <c r="N204" s="26"/>
    </row>
    <row r="205" spans="2:14" ht="17.399999999999999" x14ac:dyDescent="0.45">
      <c r="B205" s="35"/>
      <c r="C205" s="19"/>
      <c r="D205" s="30"/>
      <c r="E205" s="30"/>
      <c r="F205" s="30"/>
      <c r="G205" s="30"/>
      <c r="I205" s="24"/>
      <c r="J205" s="21"/>
      <c r="K205" s="25"/>
      <c r="L205" s="25"/>
      <c r="M205" s="26"/>
      <c r="N205" s="26"/>
    </row>
    <row r="206" spans="2:14" ht="17.399999999999999" x14ac:dyDescent="0.45">
      <c r="B206" s="35"/>
      <c r="C206" s="19"/>
      <c r="D206" s="30"/>
      <c r="E206" s="30"/>
      <c r="F206" s="30"/>
      <c r="G206" s="30"/>
      <c r="I206" s="24"/>
      <c r="J206" s="21"/>
      <c r="K206" s="26"/>
      <c r="L206" s="26"/>
      <c r="M206" s="26"/>
      <c r="N206" s="26"/>
    </row>
    <row r="207" spans="2:14" ht="17.399999999999999" x14ac:dyDescent="0.45">
      <c r="B207" s="35"/>
      <c r="C207" s="19"/>
      <c r="D207" s="30"/>
      <c r="E207" s="30"/>
      <c r="F207" s="30"/>
      <c r="G207" s="30"/>
      <c r="I207" s="24"/>
      <c r="J207" s="21"/>
      <c r="K207" s="26"/>
      <c r="L207" s="26"/>
      <c r="M207" s="26"/>
      <c r="N207" s="26"/>
    </row>
    <row r="208" spans="2:14" ht="17.399999999999999" x14ac:dyDescent="0.45">
      <c r="B208" s="35"/>
      <c r="C208" s="19"/>
      <c r="D208" s="30"/>
      <c r="E208" s="30"/>
      <c r="F208" s="30"/>
      <c r="G208" s="30"/>
      <c r="I208" s="24"/>
      <c r="J208" s="21"/>
      <c r="K208" s="26"/>
      <c r="L208" s="26"/>
      <c r="M208" s="26"/>
      <c r="N208" s="26"/>
    </row>
    <row r="209" spans="2:14" ht="18" thickBot="1" x14ac:dyDescent="0.5">
      <c r="B209" s="35"/>
      <c r="C209" s="19"/>
      <c r="D209" s="30"/>
      <c r="E209" s="30"/>
      <c r="F209" s="30"/>
      <c r="G209" s="30"/>
      <c r="I209" s="27"/>
      <c r="J209" s="21"/>
      <c r="K209" s="28"/>
      <c r="L209" s="28"/>
      <c r="M209" s="28"/>
      <c r="N209" s="28"/>
    </row>
    <row r="210" spans="2:14" ht="21.6" thickBot="1" x14ac:dyDescent="0.55000000000000004">
      <c r="B210" s="35"/>
      <c r="C210" s="19"/>
      <c r="D210" s="30"/>
      <c r="E210" s="32"/>
      <c r="F210" s="32"/>
      <c r="G210" s="32"/>
      <c r="I210" s="15">
        <f>SUM(I198:I209)</f>
        <v>4.5</v>
      </c>
      <c r="J210" s="66" t="str">
        <f>IF(I210&gt;=6,"YA NO PUEDE SOLICITAR DIAS ADMINISTRATIVOS","PUEDE SOLICITAR DIAS ADMINISTRATIVOS")</f>
        <v>PUEDE SOLICITAR DIAS ADMINISTRATIVOS</v>
      </c>
      <c r="K210" s="67"/>
      <c r="L210" s="67"/>
      <c r="M210" s="67"/>
      <c r="N210" s="68"/>
    </row>
    <row r="211" spans="2:14" ht="21.6" thickBot="1" x14ac:dyDescent="0.55000000000000004">
      <c r="B211" s="35"/>
      <c r="C211" s="19"/>
      <c r="D211" s="30"/>
      <c r="E211" s="32"/>
      <c r="F211" s="32"/>
      <c r="G211" s="32"/>
      <c r="I211" s="17">
        <f>6-I210</f>
        <v>1.5</v>
      </c>
      <c r="J211" s="66" t="str">
        <f>IF(I210&gt;6,"EXISTE UN ERROR","OK")</f>
        <v>OK</v>
      </c>
      <c r="K211" s="67"/>
      <c r="L211" s="67"/>
      <c r="M211" s="67"/>
      <c r="N211" s="68"/>
    </row>
    <row r="212" spans="2:14" ht="18" thickBot="1" x14ac:dyDescent="0.5">
      <c r="B212" s="35"/>
      <c r="C212" s="19"/>
      <c r="D212" s="30"/>
      <c r="E212" s="32"/>
      <c r="F212" s="32"/>
      <c r="G212" s="32"/>
      <c r="I212" s="1"/>
    </row>
    <row r="213" spans="2:14" ht="19.8" thickBot="1" x14ac:dyDescent="0.5">
      <c r="B213" s="35"/>
      <c r="C213" s="19"/>
      <c r="D213" s="30"/>
      <c r="E213" s="32"/>
      <c r="F213" s="32"/>
      <c r="G213" s="32"/>
      <c r="I213" s="12" t="s">
        <v>3</v>
      </c>
      <c r="J213" s="13"/>
      <c r="K213" s="13" t="s">
        <v>5</v>
      </c>
      <c r="L213" s="13" t="s">
        <v>6</v>
      </c>
      <c r="M213" s="13" t="s">
        <v>7</v>
      </c>
      <c r="N213" s="14" t="s">
        <v>8</v>
      </c>
    </row>
    <row r="214" spans="2:14" ht="17.399999999999999" x14ac:dyDescent="0.45">
      <c r="B214" s="35"/>
      <c r="C214" s="19"/>
      <c r="D214" s="30"/>
      <c r="E214" s="32"/>
      <c r="F214" s="32"/>
      <c r="G214" s="32"/>
      <c r="I214" s="20"/>
      <c r="J214" s="29"/>
      <c r="K214" s="29"/>
      <c r="L214" s="29"/>
      <c r="M214" s="29"/>
      <c r="N214" s="29"/>
    </row>
    <row r="215" spans="2:14" ht="17.399999999999999" x14ac:dyDescent="0.45">
      <c r="B215" s="35"/>
      <c r="C215" s="19"/>
      <c r="D215" s="30"/>
      <c r="E215" s="32"/>
      <c r="F215" s="32"/>
      <c r="G215" s="32"/>
      <c r="I215" s="24"/>
      <c r="J215" s="29"/>
      <c r="K215" s="32"/>
      <c r="L215" s="32"/>
      <c r="M215" s="32"/>
      <c r="N215" s="32"/>
    </row>
    <row r="216" spans="2:14" ht="17.399999999999999" x14ac:dyDescent="0.45">
      <c r="B216" s="35"/>
      <c r="C216" s="19"/>
      <c r="D216" s="30"/>
      <c r="E216" s="32"/>
      <c r="F216" s="32"/>
      <c r="G216" s="32"/>
      <c r="I216" s="24"/>
      <c r="J216" s="29"/>
      <c r="K216" s="32"/>
      <c r="L216" s="32"/>
      <c r="M216" s="32"/>
      <c r="N216" s="32"/>
    </row>
    <row r="217" spans="2:14" ht="17.399999999999999" x14ac:dyDescent="0.45">
      <c r="B217" s="35"/>
      <c r="C217" s="19"/>
      <c r="D217" s="30"/>
      <c r="E217" s="32"/>
      <c r="F217" s="32"/>
      <c r="G217" s="32"/>
      <c r="I217" s="24"/>
      <c r="J217" s="29"/>
      <c r="K217" s="32"/>
      <c r="L217" s="32"/>
      <c r="M217" s="32"/>
      <c r="N217" s="32"/>
    </row>
    <row r="218" spans="2:14" ht="18" thickBot="1" x14ac:dyDescent="0.5">
      <c r="B218" s="35"/>
      <c r="C218" s="19"/>
      <c r="D218" s="30"/>
      <c r="E218" s="32"/>
      <c r="F218" s="32"/>
      <c r="G218" s="32"/>
      <c r="I218" s="24"/>
      <c r="J218" s="29"/>
      <c r="K218" s="32"/>
      <c r="L218" s="32"/>
      <c r="M218" s="32"/>
      <c r="N218" s="32"/>
    </row>
    <row r="219" spans="2:14" ht="21.6" thickBot="1" x14ac:dyDescent="0.55000000000000004">
      <c r="B219" s="35"/>
      <c r="C219" s="19"/>
      <c r="D219" s="30"/>
      <c r="E219" s="32"/>
      <c r="F219" s="32"/>
      <c r="G219" s="32"/>
      <c r="I219" s="15">
        <f>SUM(I214:I218)</f>
        <v>0</v>
      </c>
      <c r="J219" s="66" t="str">
        <f>IF(I219&gt;=5,"YA NO PUEDE SOLICITAR DIAS CAPACITACION","PUEDE SOLICITAR DIAS CAPACITACION")</f>
        <v>PUEDE SOLICITAR DIAS CAPACITACION</v>
      </c>
      <c r="K219" s="67"/>
      <c r="L219" s="67"/>
      <c r="M219" s="67"/>
      <c r="N219" s="68"/>
    </row>
    <row r="220" spans="2:14" ht="21.6" thickBot="1" x14ac:dyDescent="0.55000000000000004">
      <c r="B220" s="35"/>
      <c r="C220" s="19"/>
      <c r="D220" s="30"/>
      <c r="E220" s="32"/>
      <c r="F220" s="32"/>
      <c r="G220" s="32"/>
      <c r="I220" s="17">
        <f>5-I219</f>
        <v>5</v>
      </c>
      <c r="J220" s="66" t="str">
        <f>IF(I219&gt;5,"EXISTE UN ERROR","OK")</f>
        <v>OK</v>
      </c>
      <c r="K220" s="67"/>
      <c r="L220" s="67"/>
      <c r="M220" s="67"/>
      <c r="N220" s="68"/>
    </row>
    <row r="221" spans="2:14" ht="17.399999999999999" x14ac:dyDescent="0.45">
      <c r="B221" s="35"/>
      <c r="C221" s="19"/>
      <c r="D221" s="30"/>
      <c r="E221" s="32"/>
      <c r="F221" s="32"/>
      <c r="G221" s="32"/>
    </row>
    <row r="222" spans="2:14" ht="17.399999999999999" x14ac:dyDescent="0.45">
      <c r="B222" s="35"/>
      <c r="C222" s="19"/>
      <c r="D222" s="30"/>
      <c r="E222" s="32"/>
      <c r="F222" s="32"/>
      <c r="G222" s="32"/>
    </row>
    <row r="223" spans="2:14" ht="18" thickBot="1" x14ac:dyDescent="0.5">
      <c r="B223" s="35"/>
      <c r="C223" s="40"/>
      <c r="D223" s="39"/>
      <c r="E223" s="34"/>
      <c r="F223" s="34"/>
      <c r="G223" s="34"/>
    </row>
    <row r="224" spans="2:14" ht="21.6" thickBot="1" x14ac:dyDescent="0.55000000000000004">
      <c r="B224" s="8">
        <f>+E198-F198</f>
        <v>18</v>
      </c>
      <c r="C224" s="69" t="str">
        <f>IF(E198&lt;=F198,"YA NO TIENE FERIADOS","PUEDE SOLICITAR DIAS FERIADOS")</f>
        <v>PUEDE SOLICITAR DIAS FERIADOS</v>
      </c>
      <c r="D224" s="70"/>
      <c r="E224" s="70"/>
      <c r="F224" s="70"/>
      <c r="G224" s="71"/>
    </row>
    <row r="225" spans="2:14" ht="19.2" thickBot="1" x14ac:dyDescent="0.5">
      <c r="C225" s="72" t="str">
        <f>IF(F198&gt;E198,"EXISTE UN ERROR","OK")</f>
        <v>OK</v>
      </c>
      <c r="D225" s="73"/>
      <c r="E225" s="73"/>
      <c r="F225" s="73"/>
      <c r="G225" s="74"/>
    </row>
    <row r="227" spans="2:14" ht="19.2" thickBot="1" x14ac:dyDescent="0.5">
      <c r="B227" s="16" t="s">
        <v>17</v>
      </c>
      <c r="I227" s="16" t="s">
        <v>17</v>
      </c>
    </row>
    <row r="228" spans="2:14" ht="18.600000000000001" thickBot="1" x14ac:dyDescent="0.4">
      <c r="B228" s="5" t="s">
        <v>0</v>
      </c>
      <c r="C228" s="5" t="s">
        <v>1</v>
      </c>
      <c r="D228" s="5" t="s">
        <v>224</v>
      </c>
      <c r="E228" s="5" t="s">
        <v>12</v>
      </c>
      <c r="F228" s="6" t="s">
        <v>2</v>
      </c>
      <c r="G228" s="6" t="s">
        <v>7</v>
      </c>
      <c r="I228" s="2" t="s">
        <v>3</v>
      </c>
      <c r="J228" s="3" t="s">
        <v>4</v>
      </c>
      <c r="K228" s="3" t="s">
        <v>5</v>
      </c>
      <c r="L228" s="3" t="s">
        <v>6</v>
      </c>
      <c r="M228" s="3" t="s">
        <v>7</v>
      </c>
      <c r="N228" s="4" t="s">
        <v>8</v>
      </c>
    </row>
    <row r="229" spans="2:14" ht="17.399999999999999" x14ac:dyDescent="0.45">
      <c r="B229" s="9">
        <v>15</v>
      </c>
      <c r="C229" s="10">
        <v>0</v>
      </c>
      <c r="D229" s="9">
        <v>0</v>
      </c>
      <c r="E229" s="11">
        <f>+B229+C229+D229</f>
        <v>15</v>
      </c>
      <c r="F229" s="11">
        <f>SUM(B230:B254)+SUM(D230:D254)</f>
        <v>5</v>
      </c>
      <c r="G229" s="19"/>
      <c r="I229" s="20">
        <v>0.5</v>
      </c>
      <c r="J229" s="21" t="s">
        <v>10</v>
      </c>
      <c r="K229" s="37">
        <v>45679</v>
      </c>
      <c r="L229" s="37">
        <v>45679</v>
      </c>
      <c r="M229" s="54" t="s">
        <v>229</v>
      </c>
      <c r="N229" s="38"/>
    </row>
    <row r="230" spans="2:14" ht="17.399999999999999" x14ac:dyDescent="0.45">
      <c r="B230" s="35">
        <v>5</v>
      </c>
      <c r="C230" s="19"/>
      <c r="D230" s="30"/>
      <c r="E230" s="31">
        <v>45824</v>
      </c>
      <c r="F230" s="31">
        <v>45831</v>
      </c>
      <c r="G230" s="54" t="s">
        <v>328</v>
      </c>
      <c r="I230" s="24">
        <v>0.5</v>
      </c>
      <c r="J230" s="21" t="s">
        <v>10</v>
      </c>
      <c r="K230" s="31">
        <v>45681</v>
      </c>
      <c r="L230" s="31">
        <v>45681</v>
      </c>
      <c r="M230" s="57" t="s">
        <v>247</v>
      </c>
      <c r="N230" s="30"/>
    </row>
    <row r="231" spans="2:14" ht="17.399999999999999" x14ac:dyDescent="0.45">
      <c r="B231" s="35"/>
      <c r="C231" s="19"/>
      <c r="D231" s="30"/>
      <c r="E231" s="31"/>
      <c r="F231" s="31"/>
      <c r="G231" s="30"/>
      <c r="I231" s="24">
        <v>2</v>
      </c>
      <c r="J231" s="21"/>
      <c r="K231" s="31">
        <v>45716</v>
      </c>
      <c r="L231" s="31">
        <v>45719</v>
      </c>
      <c r="M231" s="54" t="s">
        <v>252</v>
      </c>
      <c r="N231" s="30"/>
    </row>
    <row r="232" spans="2:14" ht="17.399999999999999" x14ac:dyDescent="0.45">
      <c r="B232" s="35"/>
      <c r="C232" s="19"/>
      <c r="D232" s="30"/>
      <c r="E232" s="31"/>
      <c r="F232" s="31"/>
      <c r="G232" s="30"/>
      <c r="I232" s="24">
        <v>1</v>
      </c>
      <c r="J232" s="21"/>
      <c r="K232" s="31">
        <v>45721</v>
      </c>
      <c r="L232" s="31">
        <v>45721</v>
      </c>
      <c r="M232" s="54" t="s">
        <v>272</v>
      </c>
      <c r="N232" s="30"/>
    </row>
    <row r="233" spans="2:14" ht="17.399999999999999" x14ac:dyDescent="0.45">
      <c r="B233" s="35"/>
      <c r="C233" s="19"/>
      <c r="D233" s="30"/>
      <c r="E233" s="31"/>
      <c r="F233" s="31"/>
      <c r="G233" s="30"/>
      <c r="I233" s="24">
        <v>1</v>
      </c>
      <c r="J233" s="21"/>
      <c r="K233" s="31">
        <v>45779</v>
      </c>
      <c r="L233" s="31">
        <v>45779</v>
      </c>
      <c r="M233" s="54" t="s">
        <v>299</v>
      </c>
      <c r="N233" s="30"/>
    </row>
    <row r="234" spans="2:14" ht="17.399999999999999" x14ac:dyDescent="0.45">
      <c r="B234" s="35"/>
      <c r="C234" s="19"/>
      <c r="D234" s="30"/>
      <c r="E234" s="30"/>
      <c r="F234" s="30"/>
      <c r="G234" s="30"/>
      <c r="I234" s="24">
        <v>0.5</v>
      </c>
      <c r="J234" s="21" t="s">
        <v>9</v>
      </c>
      <c r="K234" s="31">
        <v>45784</v>
      </c>
      <c r="L234" s="31">
        <v>45784</v>
      </c>
      <c r="M234" s="56" t="s">
        <v>306</v>
      </c>
      <c r="N234" s="30"/>
    </row>
    <row r="235" spans="2:14" ht="17.399999999999999" x14ac:dyDescent="0.45">
      <c r="B235" s="35"/>
      <c r="C235" s="19"/>
      <c r="D235" s="30"/>
      <c r="E235" s="30"/>
      <c r="F235" s="30"/>
      <c r="G235" s="30"/>
      <c r="I235" s="24">
        <v>0.5</v>
      </c>
      <c r="J235" s="21" t="s">
        <v>10</v>
      </c>
      <c r="K235" s="31">
        <v>45790</v>
      </c>
      <c r="L235" s="31">
        <v>45790</v>
      </c>
      <c r="M235" s="54" t="s">
        <v>308</v>
      </c>
      <c r="N235" s="30"/>
    </row>
    <row r="236" spans="2:14" ht="17.399999999999999" x14ac:dyDescent="0.45">
      <c r="B236" s="35"/>
      <c r="C236" s="19"/>
      <c r="D236" s="30"/>
      <c r="E236" s="30"/>
      <c r="F236" s="30"/>
      <c r="G236" s="30"/>
      <c r="I236" s="24"/>
      <c r="J236" s="21"/>
      <c r="K236" s="31"/>
      <c r="L236" s="31"/>
      <c r="M236" s="30"/>
      <c r="N236" s="30"/>
    </row>
    <row r="237" spans="2:14" ht="17.399999999999999" x14ac:dyDescent="0.45">
      <c r="B237" s="35"/>
      <c r="C237" s="19"/>
      <c r="D237" s="30"/>
      <c r="E237" s="30"/>
      <c r="F237" s="30"/>
      <c r="G237" s="30"/>
      <c r="I237" s="24"/>
      <c r="J237" s="21"/>
      <c r="K237" s="31"/>
      <c r="L237" s="31"/>
      <c r="M237" s="30"/>
      <c r="N237" s="30"/>
    </row>
    <row r="238" spans="2:14" ht="17.399999999999999" x14ac:dyDescent="0.45">
      <c r="B238" s="35"/>
      <c r="C238" s="19"/>
      <c r="D238" s="30"/>
      <c r="E238" s="30"/>
      <c r="F238" s="30"/>
      <c r="G238" s="30"/>
      <c r="I238" s="24"/>
      <c r="J238" s="21"/>
      <c r="K238" s="30"/>
      <c r="L238" s="30"/>
      <c r="M238" s="30"/>
      <c r="N238" s="30"/>
    </row>
    <row r="239" spans="2:14" ht="17.399999999999999" x14ac:dyDescent="0.45">
      <c r="B239" s="35"/>
      <c r="C239" s="19"/>
      <c r="D239" s="30"/>
      <c r="E239" s="30"/>
      <c r="F239" s="30"/>
      <c r="G239" s="30"/>
      <c r="I239" s="24"/>
      <c r="J239" s="21"/>
      <c r="K239" s="30"/>
      <c r="L239" s="30"/>
      <c r="M239" s="30"/>
      <c r="N239" s="30"/>
    </row>
    <row r="240" spans="2:14" ht="18" thickBot="1" x14ac:dyDescent="0.5">
      <c r="B240" s="35"/>
      <c r="C240" s="19"/>
      <c r="D240" s="30"/>
      <c r="E240" s="30"/>
      <c r="F240" s="30"/>
      <c r="G240" s="30"/>
      <c r="I240" s="27"/>
      <c r="J240" s="21"/>
      <c r="K240" s="33"/>
      <c r="L240" s="33"/>
      <c r="M240" s="33"/>
      <c r="N240" s="33"/>
    </row>
    <row r="241" spans="2:14" ht="21.6" thickBot="1" x14ac:dyDescent="0.55000000000000004">
      <c r="B241" s="35"/>
      <c r="C241" s="19"/>
      <c r="D241" s="30"/>
      <c r="E241" s="32"/>
      <c r="F241" s="32"/>
      <c r="G241" s="32"/>
      <c r="I241" s="15">
        <f>SUM(I229:I240)</f>
        <v>6</v>
      </c>
      <c r="J241" s="66" t="str">
        <f>IF(I241&gt;=6,"YA NO PUEDE SOLICITAR DIAS ADMINISTRATIVOS","PUEDE SOLICITAR DIAS ADMINISTRATIVOS")</f>
        <v>YA NO PUEDE SOLICITAR DIAS ADMINISTRATIVOS</v>
      </c>
      <c r="K241" s="67"/>
      <c r="L241" s="67"/>
      <c r="M241" s="67"/>
      <c r="N241" s="68"/>
    </row>
    <row r="242" spans="2:14" ht="21.6" thickBot="1" x14ac:dyDescent="0.55000000000000004">
      <c r="B242" s="35"/>
      <c r="C242" s="19"/>
      <c r="D242" s="30"/>
      <c r="E242" s="32"/>
      <c r="F242" s="32"/>
      <c r="G242" s="32"/>
      <c r="I242" s="17">
        <f>6-I241</f>
        <v>0</v>
      </c>
      <c r="J242" s="66" t="str">
        <f>IF(I241&gt;6,"EXISTE UN ERROR","OK")</f>
        <v>OK</v>
      </c>
      <c r="K242" s="67"/>
      <c r="L242" s="67"/>
      <c r="M242" s="67"/>
      <c r="N242" s="68"/>
    </row>
    <row r="243" spans="2:14" ht="18" thickBot="1" x14ac:dyDescent="0.5">
      <c r="B243" s="35"/>
      <c r="C243" s="19"/>
      <c r="D243" s="30"/>
      <c r="E243" s="32"/>
      <c r="F243" s="32"/>
      <c r="G243" s="32"/>
      <c r="I243" s="1"/>
    </row>
    <row r="244" spans="2:14" ht="19.8" thickBot="1" x14ac:dyDescent="0.5">
      <c r="B244" s="35"/>
      <c r="C244" s="19"/>
      <c r="D244" s="30"/>
      <c r="E244" s="32"/>
      <c r="F244" s="32"/>
      <c r="G244" s="32"/>
      <c r="I244" s="12" t="s">
        <v>3</v>
      </c>
      <c r="J244" s="13"/>
      <c r="K244" s="13" t="s">
        <v>5</v>
      </c>
      <c r="L244" s="13" t="s">
        <v>6</v>
      </c>
      <c r="M244" s="13" t="s">
        <v>7</v>
      </c>
      <c r="N244" s="14" t="s">
        <v>8</v>
      </c>
    </row>
    <row r="245" spans="2:14" ht="17.399999999999999" x14ac:dyDescent="0.45">
      <c r="B245" s="35"/>
      <c r="C245" s="19"/>
      <c r="D245" s="30"/>
      <c r="E245" s="32"/>
      <c r="F245" s="32"/>
      <c r="G245" s="32"/>
      <c r="I245" s="20"/>
      <c r="J245" s="29"/>
      <c r="K245" s="29"/>
      <c r="L245" s="29"/>
      <c r="M245" s="29"/>
      <c r="N245" s="29"/>
    </row>
    <row r="246" spans="2:14" ht="17.399999999999999" x14ac:dyDescent="0.45">
      <c r="B246" s="35"/>
      <c r="C246" s="19"/>
      <c r="D246" s="30"/>
      <c r="E246" s="32"/>
      <c r="F246" s="32"/>
      <c r="G246" s="32"/>
      <c r="I246" s="24"/>
      <c r="J246" s="29"/>
      <c r="K246" s="32"/>
      <c r="L246" s="32"/>
      <c r="M246" s="32"/>
      <c r="N246" s="32"/>
    </row>
    <row r="247" spans="2:14" ht="17.399999999999999" x14ac:dyDescent="0.45">
      <c r="B247" s="35"/>
      <c r="C247" s="19"/>
      <c r="D247" s="30"/>
      <c r="E247" s="32"/>
      <c r="F247" s="32"/>
      <c r="G247" s="32"/>
      <c r="I247" s="24"/>
      <c r="J247" s="29"/>
      <c r="K247" s="32"/>
      <c r="L247" s="32"/>
      <c r="M247" s="32"/>
      <c r="N247" s="32"/>
    </row>
    <row r="248" spans="2:14" ht="17.399999999999999" x14ac:dyDescent="0.45">
      <c r="B248" s="35"/>
      <c r="C248" s="19"/>
      <c r="D248" s="30"/>
      <c r="E248" s="32"/>
      <c r="F248" s="32"/>
      <c r="G248" s="32"/>
      <c r="I248" s="24"/>
      <c r="J248" s="29"/>
      <c r="K248" s="32"/>
      <c r="L248" s="32"/>
      <c r="M248" s="32"/>
      <c r="N248" s="32"/>
    </row>
    <row r="249" spans="2:14" ht="18" thickBot="1" x14ac:dyDescent="0.5">
      <c r="B249" s="35"/>
      <c r="C249" s="19"/>
      <c r="D249" s="30"/>
      <c r="E249" s="32"/>
      <c r="F249" s="32"/>
      <c r="G249" s="32"/>
      <c r="I249" s="24"/>
      <c r="J249" s="29"/>
      <c r="K249" s="32"/>
      <c r="L249" s="32"/>
      <c r="M249" s="32"/>
      <c r="N249" s="32"/>
    </row>
    <row r="250" spans="2:14" ht="21.6" thickBot="1" x14ac:dyDescent="0.55000000000000004">
      <c r="B250" s="35"/>
      <c r="C250" s="19"/>
      <c r="D250" s="30"/>
      <c r="E250" s="32"/>
      <c r="F250" s="32"/>
      <c r="G250" s="32"/>
      <c r="I250" s="15">
        <f>SUM(I245:I249)</f>
        <v>0</v>
      </c>
      <c r="J250" s="66" t="str">
        <f>IF(I250&gt;=5,"YA NO PUEDE SOLICITAR DIAS CAPACITACION","PUEDE SOLICITAR DIAS CAPACITACION")</f>
        <v>PUEDE SOLICITAR DIAS CAPACITACION</v>
      </c>
      <c r="K250" s="67"/>
      <c r="L250" s="67"/>
      <c r="M250" s="67"/>
      <c r="N250" s="68"/>
    </row>
    <row r="251" spans="2:14" ht="21.6" thickBot="1" x14ac:dyDescent="0.55000000000000004">
      <c r="B251" s="35"/>
      <c r="C251" s="19"/>
      <c r="D251" s="30"/>
      <c r="E251" s="32"/>
      <c r="F251" s="32"/>
      <c r="G251" s="32"/>
      <c r="I251" s="17">
        <f>5-I250</f>
        <v>5</v>
      </c>
      <c r="J251" s="66" t="str">
        <f>IF(I250&gt;5,"EXISTE UN ERROR","OK")</f>
        <v>OK</v>
      </c>
      <c r="K251" s="67"/>
      <c r="L251" s="67"/>
      <c r="M251" s="67"/>
      <c r="N251" s="68"/>
    </row>
    <row r="252" spans="2:14" ht="17.399999999999999" x14ac:dyDescent="0.45">
      <c r="B252" s="35"/>
      <c r="C252" s="19"/>
      <c r="D252" s="30"/>
      <c r="E252" s="32"/>
      <c r="F252" s="32"/>
      <c r="G252" s="32"/>
    </row>
    <row r="253" spans="2:14" ht="17.399999999999999" x14ac:dyDescent="0.45">
      <c r="B253" s="35"/>
      <c r="C253" s="19"/>
      <c r="D253" s="30"/>
      <c r="E253" s="32"/>
      <c r="F253" s="32"/>
      <c r="G253" s="32"/>
    </row>
    <row r="254" spans="2:14" ht="18" thickBot="1" x14ac:dyDescent="0.5">
      <c r="B254" s="35"/>
      <c r="C254" s="36"/>
      <c r="D254" s="33"/>
      <c r="E254" s="34"/>
      <c r="F254" s="34"/>
      <c r="G254" s="34"/>
    </row>
    <row r="255" spans="2:14" ht="21.6" thickBot="1" x14ac:dyDescent="0.55000000000000004">
      <c r="B255" s="8">
        <f>+E229-F229</f>
        <v>10</v>
      </c>
      <c r="C255" s="69" t="str">
        <f>IF(E229&lt;=F229,"YA NO TIENE FERIADOS","PUEDE SOLICITAR DIAS FERIADOS")</f>
        <v>PUEDE SOLICITAR DIAS FERIADOS</v>
      </c>
      <c r="D255" s="70"/>
      <c r="E255" s="70"/>
      <c r="F255" s="70"/>
      <c r="G255" s="71"/>
    </row>
    <row r="256" spans="2:14" ht="19.2" thickBot="1" x14ac:dyDescent="0.5">
      <c r="C256" s="72" t="str">
        <f>IF(F229&gt;E229,"EXISTE UN ERROR","OK")</f>
        <v>OK</v>
      </c>
      <c r="D256" s="73"/>
      <c r="E256" s="73"/>
      <c r="F256" s="73"/>
      <c r="G256" s="74"/>
    </row>
    <row r="258" spans="2:14" ht="19.2" thickBot="1" x14ac:dyDescent="0.5">
      <c r="B258" s="16" t="s">
        <v>18</v>
      </c>
      <c r="I258" s="16" t="s">
        <v>18</v>
      </c>
    </row>
    <row r="259" spans="2:14" ht="18.600000000000001" thickBot="1" x14ac:dyDescent="0.4">
      <c r="B259" s="5" t="s">
        <v>0</v>
      </c>
      <c r="C259" s="5" t="s">
        <v>1</v>
      </c>
      <c r="D259" s="5" t="s">
        <v>224</v>
      </c>
      <c r="E259" s="5" t="s">
        <v>12</v>
      </c>
      <c r="F259" s="6" t="s">
        <v>2</v>
      </c>
      <c r="G259" s="6" t="s">
        <v>7</v>
      </c>
      <c r="I259" s="2" t="s">
        <v>3</v>
      </c>
      <c r="J259" s="3" t="s">
        <v>4</v>
      </c>
      <c r="K259" s="3" t="s">
        <v>5</v>
      </c>
      <c r="L259" s="3" t="s">
        <v>6</v>
      </c>
      <c r="M259" s="3" t="s">
        <v>7</v>
      </c>
      <c r="N259" s="4" t="s">
        <v>8</v>
      </c>
    </row>
    <row r="260" spans="2:14" ht="17.399999999999999" x14ac:dyDescent="0.45">
      <c r="B260" s="9">
        <v>15</v>
      </c>
      <c r="C260" s="9">
        <v>7</v>
      </c>
      <c r="D260" s="9">
        <v>0</v>
      </c>
      <c r="E260" s="11">
        <f>+B260+C260+D260</f>
        <v>22</v>
      </c>
      <c r="F260" s="11">
        <f>SUM(B261:B285)+SUM(D261:D285)</f>
        <v>6</v>
      </c>
      <c r="G260" s="19"/>
      <c r="I260" s="20">
        <v>1</v>
      </c>
      <c r="J260" s="21"/>
      <c r="K260" s="22">
        <v>45709</v>
      </c>
      <c r="L260" s="22">
        <v>45709</v>
      </c>
      <c r="M260" s="57" t="s">
        <v>253</v>
      </c>
      <c r="N260" s="23"/>
    </row>
    <row r="261" spans="2:14" ht="17.399999999999999" x14ac:dyDescent="0.45">
      <c r="B261" s="35">
        <v>4</v>
      </c>
      <c r="C261" s="19"/>
      <c r="D261" s="30"/>
      <c r="E261" s="31">
        <v>45743</v>
      </c>
      <c r="F261" s="31">
        <v>45748</v>
      </c>
      <c r="G261" s="54" t="s">
        <v>276</v>
      </c>
      <c r="I261" s="24">
        <v>1</v>
      </c>
      <c r="J261" s="21"/>
      <c r="K261" s="25">
        <v>45779</v>
      </c>
      <c r="L261" s="25">
        <v>45779</v>
      </c>
      <c r="M261" s="54" t="s">
        <v>299</v>
      </c>
      <c r="N261" s="26"/>
    </row>
    <row r="262" spans="2:14" ht="17.399999999999999" x14ac:dyDescent="0.45">
      <c r="B262" s="35">
        <v>2</v>
      </c>
      <c r="C262" s="19"/>
      <c r="D262" s="30"/>
      <c r="E262" s="31">
        <v>45855</v>
      </c>
      <c r="F262" s="31">
        <v>45856</v>
      </c>
      <c r="G262" s="30"/>
      <c r="I262" s="24">
        <v>0.5</v>
      </c>
      <c r="J262" s="21" t="s">
        <v>10</v>
      </c>
      <c r="K262" s="25">
        <v>45793</v>
      </c>
      <c r="L262" s="25">
        <v>45793</v>
      </c>
      <c r="M262" s="56" t="s">
        <v>310</v>
      </c>
      <c r="N262" s="26"/>
    </row>
    <row r="263" spans="2:14" ht="17.399999999999999" x14ac:dyDescent="0.45">
      <c r="B263" s="35"/>
      <c r="C263" s="19"/>
      <c r="D263" s="30"/>
      <c r="E263" s="30"/>
      <c r="F263" s="30"/>
      <c r="G263" s="30"/>
      <c r="I263" s="24">
        <v>1</v>
      </c>
      <c r="J263" s="21"/>
      <c r="K263" s="25">
        <v>45800</v>
      </c>
      <c r="L263" s="25">
        <v>45800</v>
      </c>
      <c r="M263" s="56" t="s">
        <v>309</v>
      </c>
      <c r="N263" s="26"/>
    </row>
    <row r="264" spans="2:14" ht="17.399999999999999" x14ac:dyDescent="0.45">
      <c r="B264" s="35"/>
      <c r="C264" s="19"/>
      <c r="D264" s="30"/>
      <c r="E264" s="30"/>
      <c r="F264" s="30"/>
      <c r="G264" s="30"/>
      <c r="I264" s="24">
        <v>0.5</v>
      </c>
      <c r="J264" s="21" t="s">
        <v>10</v>
      </c>
      <c r="K264" s="25">
        <v>45826</v>
      </c>
      <c r="L264" s="25">
        <v>45826</v>
      </c>
      <c r="M264" s="54" t="s">
        <v>322</v>
      </c>
      <c r="N264" s="26"/>
    </row>
    <row r="265" spans="2:14" ht="17.399999999999999" x14ac:dyDescent="0.45">
      <c r="B265" s="35"/>
      <c r="C265" s="19"/>
      <c r="D265" s="30"/>
      <c r="E265" s="30"/>
      <c r="F265" s="30"/>
      <c r="G265" s="30"/>
      <c r="I265" s="24"/>
      <c r="J265" s="21"/>
      <c r="K265" s="25"/>
      <c r="L265" s="25"/>
      <c r="M265" s="30"/>
      <c r="N265" s="26"/>
    </row>
    <row r="266" spans="2:14" ht="17.399999999999999" x14ac:dyDescent="0.45">
      <c r="B266" s="35"/>
      <c r="C266" s="19"/>
      <c r="D266" s="30"/>
      <c r="E266" s="30"/>
      <c r="F266" s="30"/>
      <c r="G266" s="30"/>
      <c r="I266" s="24"/>
      <c r="J266" s="21"/>
      <c r="K266" s="25"/>
      <c r="L266" s="25"/>
      <c r="M266" s="30"/>
      <c r="N266" s="26"/>
    </row>
    <row r="267" spans="2:14" ht="17.399999999999999" x14ac:dyDescent="0.45">
      <c r="B267" s="35"/>
      <c r="C267" s="19"/>
      <c r="D267" s="30"/>
      <c r="E267" s="30"/>
      <c r="F267" s="30"/>
      <c r="G267" s="30"/>
      <c r="I267" s="24"/>
      <c r="J267" s="21"/>
      <c r="K267" s="26"/>
      <c r="L267" s="26"/>
      <c r="M267" s="26"/>
      <c r="N267" s="26"/>
    </row>
    <row r="268" spans="2:14" ht="17.399999999999999" x14ac:dyDescent="0.45">
      <c r="B268" s="35"/>
      <c r="C268" s="19"/>
      <c r="D268" s="30"/>
      <c r="E268" s="30"/>
      <c r="F268" s="30"/>
      <c r="G268" s="30"/>
      <c r="I268" s="24"/>
      <c r="J268" s="21"/>
      <c r="K268" s="26"/>
      <c r="L268" s="26"/>
      <c r="M268" s="26"/>
      <c r="N268" s="26"/>
    </row>
    <row r="269" spans="2:14" ht="17.399999999999999" x14ac:dyDescent="0.45">
      <c r="B269" s="35"/>
      <c r="C269" s="19"/>
      <c r="D269" s="30"/>
      <c r="E269" s="30"/>
      <c r="F269" s="30"/>
      <c r="G269" s="30"/>
      <c r="I269" s="24"/>
      <c r="J269" s="21"/>
      <c r="K269" s="26"/>
      <c r="L269" s="26"/>
      <c r="M269" s="26"/>
      <c r="N269" s="26"/>
    </row>
    <row r="270" spans="2:14" ht="17.399999999999999" x14ac:dyDescent="0.45">
      <c r="B270" s="35"/>
      <c r="C270" s="19"/>
      <c r="D270" s="30"/>
      <c r="E270" s="30"/>
      <c r="F270" s="30"/>
      <c r="G270" s="30"/>
      <c r="I270" s="24"/>
      <c r="J270" s="21"/>
      <c r="K270" s="26"/>
      <c r="L270" s="26"/>
      <c r="M270" s="26"/>
      <c r="N270" s="26"/>
    </row>
    <row r="271" spans="2:14" ht="18" thickBot="1" x14ac:dyDescent="0.5">
      <c r="B271" s="35"/>
      <c r="C271" s="19"/>
      <c r="D271" s="30"/>
      <c r="E271" s="30"/>
      <c r="F271" s="30"/>
      <c r="G271" s="30"/>
      <c r="I271" s="27"/>
      <c r="J271" s="21"/>
      <c r="K271" s="28"/>
      <c r="L271" s="28"/>
      <c r="M271" s="28"/>
      <c r="N271" s="28"/>
    </row>
    <row r="272" spans="2:14" ht="21.6" thickBot="1" x14ac:dyDescent="0.55000000000000004">
      <c r="B272" s="35"/>
      <c r="C272" s="19"/>
      <c r="D272" s="30"/>
      <c r="E272" s="32"/>
      <c r="F272" s="32"/>
      <c r="G272" s="32"/>
      <c r="I272" s="15">
        <f>SUM(I260:I271)</f>
        <v>4</v>
      </c>
      <c r="J272" s="66" t="str">
        <f>IF(I272&gt;=6,"YA NO PUEDE SOLICITAR DIAS ADMINISTRATIVOS","PUEDE SOLICITAR DIAS ADMINISTRATIVOS")</f>
        <v>PUEDE SOLICITAR DIAS ADMINISTRATIVOS</v>
      </c>
      <c r="K272" s="67"/>
      <c r="L272" s="67"/>
      <c r="M272" s="67"/>
      <c r="N272" s="68"/>
    </row>
    <row r="273" spans="2:14" ht="21.6" thickBot="1" x14ac:dyDescent="0.55000000000000004">
      <c r="B273" s="35"/>
      <c r="C273" s="19"/>
      <c r="D273" s="30"/>
      <c r="E273" s="32"/>
      <c r="F273" s="32"/>
      <c r="G273" s="32"/>
      <c r="I273" s="17">
        <f>6-I272</f>
        <v>2</v>
      </c>
      <c r="J273" s="66" t="str">
        <f>IF(I272&gt;6,"EXISTE UN ERROR","OK")</f>
        <v>OK</v>
      </c>
      <c r="K273" s="67"/>
      <c r="L273" s="67"/>
      <c r="M273" s="67"/>
      <c r="N273" s="68"/>
    </row>
    <row r="274" spans="2:14" ht="18" thickBot="1" x14ac:dyDescent="0.5">
      <c r="B274" s="35"/>
      <c r="C274" s="19"/>
      <c r="D274" s="30"/>
      <c r="E274" s="32"/>
      <c r="F274" s="32"/>
      <c r="G274" s="32"/>
      <c r="I274" s="1"/>
    </row>
    <row r="275" spans="2:14" ht="19.8" thickBot="1" x14ac:dyDescent="0.5">
      <c r="B275" s="35"/>
      <c r="C275" s="19"/>
      <c r="D275" s="30"/>
      <c r="E275" s="32"/>
      <c r="F275" s="32"/>
      <c r="G275" s="32"/>
      <c r="I275" s="12" t="s">
        <v>3</v>
      </c>
      <c r="J275" s="13"/>
      <c r="K275" s="13" t="s">
        <v>5</v>
      </c>
      <c r="L275" s="13" t="s">
        <v>6</v>
      </c>
      <c r="M275" s="13" t="s">
        <v>7</v>
      </c>
      <c r="N275" s="14" t="s">
        <v>8</v>
      </c>
    </row>
    <row r="276" spans="2:14" ht="17.399999999999999" x14ac:dyDescent="0.45">
      <c r="B276" s="35"/>
      <c r="C276" s="19"/>
      <c r="D276" s="30"/>
      <c r="E276" s="32"/>
      <c r="F276" s="32"/>
      <c r="G276" s="32"/>
      <c r="I276" s="20"/>
      <c r="J276" s="29"/>
      <c r="K276" s="22"/>
      <c r="L276" s="22"/>
      <c r="M276" s="23"/>
      <c r="N276" s="23"/>
    </row>
    <row r="277" spans="2:14" ht="17.399999999999999" x14ac:dyDescent="0.45">
      <c r="B277" s="35"/>
      <c r="C277" s="19"/>
      <c r="D277" s="30"/>
      <c r="E277" s="32"/>
      <c r="F277" s="32"/>
      <c r="G277" s="32"/>
      <c r="I277" s="24"/>
      <c r="J277" s="29"/>
      <c r="K277" s="25"/>
      <c r="L277" s="25"/>
      <c r="M277" s="26"/>
      <c r="N277" s="26"/>
    </row>
    <row r="278" spans="2:14" ht="17.399999999999999" x14ac:dyDescent="0.45">
      <c r="B278" s="35"/>
      <c r="C278" s="19"/>
      <c r="D278" s="30"/>
      <c r="E278" s="32"/>
      <c r="F278" s="32"/>
      <c r="G278" s="32"/>
      <c r="I278" s="24"/>
      <c r="J278" s="29"/>
      <c r="K278" s="26"/>
      <c r="L278" s="26"/>
      <c r="M278" s="26"/>
      <c r="N278" s="26"/>
    </row>
    <row r="279" spans="2:14" ht="17.399999999999999" x14ac:dyDescent="0.45">
      <c r="B279" s="35"/>
      <c r="C279" s="19"/>
      <c r="D279" s="30"/>
      <c r="E279" s="32"/>
      <c r="F279" s="32"/>
      <c r="G279" s="32"/>
      <c r="I279" s="24"/>
      <c r="J279" s="29"/>
      <c r="K279" s="26"/>
      <c r="L279" s="26"/>
      <c r="M279" s="26"/>
      <c r="N279" s="26"/>
    </row>
    <row r="280" spans="2:14" ht="18" thickBot="1" x14ac:dyDescent="0.5">
      <c r="B280" s="35"/>
      <c r="C280" s="19"/>
      <c r="D280" s="30"/>
      <c r="E280" s="32"/>
      <c r="F280" s="32"/>
      <c r="G280" s="32"/>
      <c r="I280" s="24"/>
      <c r="J280" s="29"/>
      <c r="K280" s="26"/>
      <c r="L280" s="26"/>
      <c r="M280" s="26"/>
      <c r="N280" s="26"/>
    </row>
    <row r="281" spans="2:14" ht="21.6" thickBot="1" x14ac:dyDescent="0.55000000000000004">
      <c r="B281" s="35"/>
      <c r="C281" s="19"/>
      <c r="D281" s="30"/>
      <c r="E281" s="32"/>
      <c r="F281" s="32"/>
      <c r="G281" s="32"/>
      <c r="I281" s="15">
        <f>SUM(I276:I280)</f>
        <v>0</v>
      </c>
      <c r="J281" s="66" t="str">
        <f>IF(I281&gt;=5,"YA NO PUEDE SOLICITAR DIAS CAPACITACION","PUEDE SOLICITAR DIAS CAPACITACION")</f>
        <v>PUEDE SOLICITAR DIAS CAPACITACION</v>
      </c>
      <c r="K281" s="67"/>
      <c r="L281" s="67"/>
      <c r="M281" s="67"/>
      <c r="N281" s="68"/>
    </row>
    <row r="282" spans="2:14" ht="21.6" thickBot="1" x14ac:dyDescent="0.55000000000000004">
      <c r="B282" s="35"/>
      <c r="C282" s="19"/>
      <c r="D282" s="30"/>
      <c r="E282" s="32"/>
      <c r="F282" s="32"/>
      <c r="G282" s="32"/>
      <c r="I282" s="17">
        <f>5-I281</f>
        <v>5</v>
      </c>
      <c r="J282" s="66" t="str">
        <f>IF(I281&gt;5,"EXISTE UN ERROR","OK")</f>
        <v>OK</v>
      </c>
      <c r="K282" s="67"/>
      <c r="L282" s="67"/>
      <c r="M282" s="67"/>
      <c r="N282" s="68"/>
    </row>
    <row r="283" spans="2:14" ht="17.399999999999999" x14ac:dyDescent="0.45">
      <c r="B283" s="35"/>
      <c r="C283" s="19"/>
      <c r="D283" s="30"/>
      <c r="E283" s="32"/>
      <c r="F283" s="32"/>
      <c r="G283" s="32"/>
    </row>
    <row r="284" spans="2:14" ht="17.399999999999999" x14ac:dyDescent="0.45">
      <c r="B284" s="35"/>
      <c r="C284" s="19"/>
      <c r="D284" s="30"/>
      <c r="E284" s="32"/>
      <c r="F284" s="32"/>
      <c r="G284" s="32"/>
    </row>
    <row r="285" spans="2:14" ht="18" thickBot="1" x14ac:dyDescent="0.5">
      <c r="B285" s="35"/>
      <c r="C285" s="40"/>
      <c r="D285" s="39"/>
      <c r="E285" s="34"/>
      <c r="F285" s="34"/>
      <c r="G285" s="34"/>
    </row>
    <row r="286" spans="2:14" ht="21.6" thickBot="1" x14ac:dyDescent="0.55000000000000004">
      <c r="B286" s="8">
        <f>+E260-F260</f>
        <v>16</v>
      </c>
      <c r="C286" s="69" t="str">
        <f>IF(E260&lt;=F260,"YA NO TIENE FERIADOS","PUEDE SOLICITAR DIAS FERIADOS")</f>
        <v>PUEDE SOLICITAR DIAS FERIADOS</v>
      </c>
      <c r="D286" s="70"/>
      <c r="E286" s="70"/>
      <c r="F286" s="70"/>
      <c r="G286" s="71"/>
    </row>
    <row r="287" spans="2:14" ht="19.2" thickBot="1" x14ac:dyDescent="0.5">
      <c r="C287" s="72" t="str">
        <f>IF(F260&gt;E260,"EXISTE UN ERROR","OK")</f>
        <v>OK</v>
      </c>
      <c r="D287" s="73"/>
      <c r="E287" s="73"/>
      <c r="F287" s="73"/>
      <c r="G287" s="74"/>
    </row>
    <row r="289" spans="2:14" ht="19.2" thickBot="1" x14ac:dyDescent="0.5">
      <c r="B289" s="16" t="s">
        <v>19</v>
      </c>
      <c r="I289" s="16" t="s">
        <v>19</v>
      </c>
    </row>
    <row r="290" spans="2:14" ht="18.600000000000001" thickBot="1" x14ac:dyDescent="0.4">
      <c r="B290" s="5" t="s">
        <v>0</v>
      </c>
      <c r="C290" s="5" t="s">
        <v>1</v>
      </c>
      <c r="D290" s="5" t="s">
        <v>224</v>
      </c>
      <c r="E290" s="5" t="s">
        <v>12</v>
      </c>
      <c r="F290" s="6" t="s">
        <v>2</v>
      </c>
      <c r="G290" s="6" t="s">
        <v>7</v>
      </c>
      <c r="I290" s="2" t="s">
        <v>3</v>
      </c>
      <c r="J290" s="3" t="s">
        <v>4</v>
      </c>
      <c r="K290" s="3" t="s">
        <v>5</v>
      </c>
      <c r="L290" s="3" t="s">
        <v>6</v>
      </c>
      <c r="M290" s="3" t="s">
        <v>7</v>
      </c>
      <c r="N290" s="4" t="s">
        <v>8</v>
      </c>
    </row>
    <row r="291" spans="2:14" ht="17.399999999999999" x14ac:dyDescent="0.45">
      <c r="B291" s="9">
        <v>25</v>
      </c>
      <c r="C291" s="9">
        <v>24</v>
      </c>
      <c r="D291" s="9">
        <v>0</v>
      </c>
      <c r="E291" s="11">
        <f>+B291+C291+D291</f>
        <v>49</v>
      </c>
      <c r="F291" s="11">
        <f>SUM(B292:B316)+SUM(D292:D316)</f>
        <v>15</v>
      </c>
      <c r="G291" s="19"/>
      <c r="I291" s="20">
        <v>0.5</v>
      </c>
      <c r="J291" s="21" t="s">
        <v>9</v>
      </c>
      <c r="K291" s="37">
        <v>45740</v>
      </c>
      <c r="L291" s="37">
        <v>45740</v>
      </c>
      <c r="M291" s="56" t="s">
        <v>274</v>
      </c>
      <c r="N291" s="38"/>
    </row>
    <row r="292" spans="2:14" ht="17.399999999999999" x14ac:dyDescent="0.45">
      <c r="B292" s="35">
        <v>4</v>
      </c>
      <c r="C292" s="19"/>
      <c r="D292" s="30"/>
      <c r="E292" s="31">
        <v>45713</v>
      </c>
      <c r="F292" s="31">
        <v>45716</v>
      </c>
      <c r="G292" s="54" t="s">
        <v>263</v>
      </c>
      <c r="I292" s="24"/>
      <c r="J292" s="21"/>
      <c r="K292" s="31"/>
      <c r="L292" s="31"/>
      <c r="M292" s="30"/>
      <c r="N292" s="30"/>
    </row>
    <row r="293" spans="2:14" ht="17.399999999999999" x14ac:dyDescent="0.45">
      <c r="B293" s="35">
        <v>1</v>
      </c>
      <c r="C293" s="19"/>
      <c r="D293" s="30"/>
      <c r="E293" s="31">
        <v>45750</v>
      </c>
      <c r="F293" s="31">
        <v>45750</v>
      </c>
      <c r="G293" s="54" t="s">
        <v>283</v>
      </c>
      <c r="I293" s="24"/>
      <c r="J293" s="21"/>
      <c r="K293" s="31"/>
      <c r="L293" s="31"/>
      <c r="M293" s="30"/>
      <c r="N293" s="30"/>
    </row>
    <row r="294" spans="2:14" ht="17.399999999999999" x14ac:dyDescent="0.45">
      <c r="B294" s="35">
        <v>1</v>
      </c>
      <c r="C294" s="19"/>
      <c r="D294" s="30"/>
      <c r="E294" s="31">
        <v>45770</v>
      </c>
      <c r="F294" s="31">
        <v>45770</v>
      </c>
      <c r="G294" s="54" t="s">
        <v>289</v>
      </c>
      <c r="I294" s="24"/>
      <c r="J294" s="21"/>
      <c r="K294" s="31"/>
      <c r="L294" s="31"/>
      <c r="M294" s="26"/>
      <c r="N294" s="30"/>
    </row>
    <row r="295" spans="2:14" ht="17.399999999999999" x14ac:dyDescent="0.45">
      <c r="B295" s="35">
        <v>1</v>
      </c>
      <c r="C295" s="19"/>
      <c r="D295" s="30"/>
      <c r="E295" s="31">
        <v>45779</v>
      </c>
      <c r="F295" s="31">
        <v>45779</v>
      </c>
      <c r="G295" s="54" t="s">
        <v>297</v>
      </c>
      <c r="I295" s="24"/>
      <c r="J295" s="21"/>
      <c r="K295" s="31"/>
      <c r="L295" s="31"/>
      <c r="M295" s="30"/>
      <c r="N295" s="30"/>
    </row>
    <row r="296" spans="2:14" ht="17.399999999999999" x14ac:dyDescent="0.45">
      <c r="B296" s="35">
        <v>1</v>
      </c>
      <c r="C296" s="19"/>
      <c r="D296" s="30"/>
      <c r="E296" s="31">
        <v>45783</v>
      </c>
      <c r="F296" s="31">
        <v>45783</v>
      </c>
      <c r="G296" s="54" t="s">
        <v>304</v>
      </c>
      <c r="I296" s="24"/>
      <c r="J296" s="21"/>
      <c r="K296" s="31"/>
      <c r="L296" s="31"/>
      <c r="M296" s="30"/>
      <c r="N296" s="30"/>
    </row>
    <row r="297" spans="2:14" ht="17.399999999999999" x14ac:dyDescent="0.45">
      <c r="B297" s="35">
        <v>5</v>
      </c>
      <c r="C297" s="19"/>
      <c r="D297" s="30"/>
      <c r="E297" s="31">
        <v>45793</v>
      </c>
      <c r="F297" s="31">
        <v>45800</v>
      </c>
      <c r="G297" s="54" t="s">
        <v>305</v>
      </c>
      <c r="I297" s="24"/>
      <c r="J297" s="21"/>
      <c r="K297" s="31"/>
      <c r="L297" s="31"/>
      <c r="M297" s="30"/>
      <c r="N297" s="30"/>
    </row>
    <row r="298" spans="2:14" ht="17.399999999999999" x14ac:dyDescent="0.45">
      <c r="B298" s="35">
        <v>1</v>
      </c>
      <c r="C298" s="19"/>
      <c r="D298" s="30"/>
      <c r="E298" s="31">
        <v>45847</v>
      </c>
      <c r="F298" s="31">
        <v>45847</v>
      </c>
      <c r="G298" s="30"/>
      <c r="I298" s="24"/>
      <c r="J298" s="21"/>
      <c r="K298" s="31"/>
      <c r="L298" s="31"/>
      <c r="M298" s="26"/>
      <c r="N298" s="30"/>
    </row>
    <row r="299" spans="2:14" ht="17.399999999999999" x14ac:dyDescent="0.45">
      <c r="B299" s="35">
        <v>1</v>
      </c>
      <c r="C299" s="19"/>
      <c r="D299" s="30"/>
      <c r="E299" s="31">
        <v>45853</v>
      </c>
      <c r="F299" s="31">
        <v>45853</v>
      </c>
      <c r="G299" s="30"/>
      <c r="I299" s="24"/>
      <c r="J299" s="21"/>
      <c r="K299" s="31"/>
      <c r="L299" s="31"/>
      <c r="M299" s="30"/>
      <c r="N299" s="30"/>
    </row>
    <row r="300" spans="2:14" ht="17.399999999999999" x14ac:dyDescent="0.45">
      <c r="B300" s="35"/>
      <c r="C300" s="19"/>
      <c r="D300" s="30"/>
      <c r="E300" s="30"/>
      <c r="F300" s="30"/>
      <c r="G300" s="30"/>
      <c r="I300" s="24"/>
      <c r="J300" s="21"/>
      <c r="K300" s="31"/>
      <c r="L300" s="31"/>
      <c r="M300" s="30"/>
      <c r="N300" s="30"/>
    </row>
    <row r="301" spans="2:14" ht="17.399999999999999" x14ac:dyDescent="0.45">
      <c r="B301" s="35"/>
      <c r="C301" s="19"/>
      <c r="D301" s="30"/>
      <c r="E301" s="30"/>
      <c r="F301" s="30"/>
      <c r="G301" s="30"/>
      <c r="I301" s="24"/>
      <c r="J301" s="21"/>
      <c r="K301" s="30"/>
      <c r="L301" s="30"/>
      <c r="M301" s="30"/>
      <c r="N301" s="30"/>
    </row>
    <row r="302" spans="2:14" ht="18" thickBot="1" x14ac:dyDescent="0.5">
      <c r="B302" s="35"/>
      <c r="C302" s="19"/>
      <c r="D302" s="30"/>
      <c r="E302" s="30"/>
      <c r="F302" s="30"/>
      <c r="G302" s="30"/>
      <c r="I302" s="27"/>
      <c r="J302" s="21"/>
      <c r="K302" s="33"/>
      <c r="L302" s="33"/>
      <c r="M302" s="33"/>
      <c r="N302" s="33"/>
    </row>
    <row r="303" spans="2:14" ht="21.6" thickBot="1" x14ac:dyDescent="0.55000000000000004">
      <c r="B303" s="35"/>
      <c r="C303" s="19"/>
      <c r="D303" s="30"/>
      <c r="E303" s="32"/>
      <c r="F303" s="32"/>
      <c r="G303" s="32"/>
      <c r="I303" s="15">
        <f>SUM(I291:I302)</f>
        <v>0.5</v>
      </c>
      <c r="J303" s="66" t="str">
        <f>IF(I303&gt;=6,"YA NO PUEDE SOLICITAR DIAS ADMINISTRATIVOS","PUEDE SOLICITAR DIAS ADMINISTRATIVOS")</f>
        <v>PUEDE SOLICITAR DIAS ADMINISTRATIVOS</v>
      </c>
      <c r="K303" s="67"/>
      <c r="L303" s="67"/>
      <c r="M303" s="67"/>
      <c r="N303" s="68"/>
    </row>
    <row r="304" spans="2:14" ht="21.6" thickBot="1" x14ac:dyDescent="0.55000000000000004">
      <c r="B304" s="35"/>
      <c r="C304" s="19"/>
      <c r="D304" s="30"/>
      <c r="E304" s="32"/>
      <c r="F304" s="32"/>
      <c r="G304" s="32"/>
      <c r="I304" s="17">
        <f>6-I303</f>
        <v>5.5</v>
      </c>
      <c r="J304" s="66" t="str">
        <f>IF(I303&gt;6,"EXISTE UN ERROR","OK")</f>
        <v>OK</v>
      </c>
      <c r="K304" s="67"/>
      <c r="L304" s="67"/>
      <c r="M304" s="67"/>
      <c r="N304" s="68"/>
    </row>
    <row r="305" spans="2:14" ht="18" thickBot="1" x14ac:dyDescent="0.5">
      <c r="B305" s="35"/>
      <c r="C305" s="19"/>
      <c r="D305" s="30"/>
      <c r="E305" s="32"/>
      <c r="F305" s="32"/>
      <c r="G305" s="32"/>
      <c r="I305" s="1"/>
    </row>
    <row r="306" spans="2:14" ht="19.8" thickBot="1" x14ac:dyDescent="0.5">
      <c r="B306" s="35"/>
      <c r="C306" s="19"/>
      <c r="D306" s="30"/>
      <c r="E306" s="32"/>
      <c r="F306" s="32"/>
      <c r="G306" s="32"/>
      <c r="I306" s="12" t="s">
        <v>3</v>
      </c>
      <c r="J306" s="13"/>
      <c r="K306" s="13" t="s">
        <v>5</v>
      </c>
      <c r="L306" s="13" t="s">
        <v>6</v>
      </c>
      <c r="M306" s="13" t="s">
        <v>7</v>
      </c>
      <c r="N306" s="14" t="s">
        <v>8</v>
      </c>
    </row>
    <row r="307" spans="2:14" ht="17.399999999999999" x14ac:dyDescent="0.45">
      <c r="B307" s="35"/>
      <c r="C307" s="19"/>
      <c r="D307" s="30"/>
      <c r="E307" s="32"/>
      <c r="F307" s="32"/>
      <c r="G307" s="32"/>
      <c r="I307" s="20">
        <v>2</v>
      </c>
      <c r="J307" s="29"/>
      <c r="K307" s="22">
        <v>45866</v>
      </c>
      <c r="L307" s="22">
        <v>45866</v>
      </c>
      <c r="M307" s="23"/>
      <c r="N307" s="23"/>
    </row>
    <row r="308" spans="2:14" ht="17.399999999999999" x14ac:dyDescent="0.45">
      <c r="B308" s="35"/>
      <c r="C308" s="19"/>
      <c r="D308" s="30"/>
      <c r="E308" s="32"/>
      <c r="F308" s="32"/>
      <c r="G308" s="32"/>
      <c r="I308" s="24"/>
      <c r="J308" s="29"/>
      <c r="K308" s="25"/>
      <c r="L308" s="25"/>
      <c r="M308" s="26"/>
      <c r="N308" s="26"/>
    </row>
    <row r="309" spans="2:14" ht="17.399999999999999" x14ac:dyDescent="0.45">
      <c r="B309" s="35"/>
      <c r="C309" s="19"/>
      <c r="D309" s="30"/>
      <c r="E309" s="32"/>
      <c r="F309" s="32"/>
      <c r="G309" s="32"/>
      <c r="I309" s="24"/>
      <c r="J309" s="29"/>
      <c r="K309" s="26"/>
      <c r="L309" s="26"/>
      <c r="M309" s="26"/>
      <c r="N309" s="26"/>
    </row>
    <row r="310" spans="2:14" ht="17.399999999999999" x14ac:dyDescent="0.45">
      <c r="B310" s="35"/>
      <c r="C310" s="19"/>
      <c r="D310" s="30"/>
      <c r="E310" s="32"/>
      <c r="F310" s="32"/>
      <c r="G310" s="32"/>
      <c r="I310" s="24"/>
      <c r="J310" s="29"/>
      <c r="K310" s="26"/>
      <c r="L310" s="26"/>
      <c r="M310" s="26"/>
      <c r="N310" s="26"/>
    </row>
    <row r="311" spans="2:14" ht="18" thickBot="1" x14ac:dyDescent="0.5">
      <c r="B311" s="35"/>
      <c r="C311" s="19"/>
      <c r="D311" s="30"/>
      <c r="E311" s="32"/>
      <c r="F311" s="32"/>
      <c r="G311" s="32"/>
      <c r="I311" s="24"/>
      <c r="J311" s="29"/>
      <c r="K311" s="26"/>
      <c r="L311" s="26"/>
      <c r="M311" s="26"/>
      <c r="N311" s="26"/>
    </row>
    <row r="312" spans="2:14" ht="21.6" thickBot="1" x14ac:dyDescent="0.55000000000000004">
      <c r="B312" s="35"/>
      <c r="C312" s="19"/>
      <c r="D312" s="30"/>
      <c r="E312" s="32"/>
      <c r="F312" s="32"/>
      <c r="G312" s="32"/>
      <c r="I312" s="15">
        <f>SUM(I307:I311)</f>
        <v>2</v>
      </c>
      <c r="J312" s="66" t="str">
        <f>IF(I312&gt;=5,"YA NO PUEDE SOLICITAR DIAS CAPACITACION","PUEDE SOLICITAR DIAS CAPACITACION")</f>
        <v>PUEDE SOLICITAR DIAS CAPACITACION</v>
      </c>
      <c r="K312" s="67"/>
      <c r="L312" s="67"/>
      <c r="M312" s="67"/>
      <c r="N312" s="68"/>
    </row>
    <row r="313" spans="2:14" ht="21.6" thickBot="1" x14ac:dyDescent="0.55000000000000004">
      <c r="B313" s="35"/>
      <c r="C313" s="19"/>
      <c r="D313" s="30"/>
      <c r="E313" s="32"/>
      <c r="F313" s="32"/>
      <c r="G313" s="32"/>
      <c r="I313" s="17">
        <f>5-I312</f>
        <v>3</v>
      </c>
      <c r="J313" s="66" t="str">
        <f>IF(I312&gt;5,"EXISTE UN ERROR","OK")</f>
        <v>OK</v>
      </c>
      <c r="K313" s="67"/>
      <c r="L313" s="67"/>
      <c r="M313" s="67"/>
      <c r="N313" s="68"/>
    </row>
    <row r="314" spans="2:14" ht="17.399999999999999" x14ac:dyDescent="0.45">
      <c r="B314" s="35"/>
      <c r="C314" s="19"/>
      <c r="D314" s="30"/>
      <c r="E314" s="32"/>
      <c r="F314" s="32"/>
      <c r="G314" s="32"/>
    </row>
    <row r="315" spans="2:14" ht="17.399999999999999" x14ac:dyDescent="0.45">
      <c r="B315" s="35"/>
      <c r="C315" s="19"/>
      <c r="D315" s="30"/>
      <c r="E315" s="32"/>
      <c r="F315" s="32"/>
      <c r="G315" s="32"/>
    </row>
    <row r="316" spans="2:14" ht="18" thickBot="1" x14ac:dyDescent="0.5">
      <c r="B316" s="35"/>
      <c r="C316" s="40"/>
      <c r="D316" s="39"/>
      <c r="E316" s="34"/>
      <c r="F316" s="34"/>
      <c r="G316" s="34"/>
    </row>
    <row r="317" spans="2:14" ht="21.6" thickBot="1" x14ac:dyDescent="0.55000000000000004">
      <c r="B317" s="8">
        <f>+E291-F291</f>
        <v>34</v>
      </c>
      <c r="C317" s="69" t="str">
        <f>IF(E291&lt;=F291,"YA NO TIENE FERIADOS","PUEDE SOLICITAR DIAS FERIADOS")</f>
        <v>PUEDE SOLICITAR DIAS FERIADOS</v>
      </c>
      <c r="D317" s="70"/>
      <c r="E317" s="70"/>
      <c r="F317" s="70"/>
      <c r="G317" s="71"/>
    </row>
    <row r="318" spans="2:14" ht="19.2" thickBot="1" x14ac:dyDescent="0.5">
      <c r="C318" s="72" t="str">
        <f>IF(F291&gt;E291,"EXISTE UN ERROR","OK")</f>
        <v>OK</v>
      </c>
      <c r="D318" s="73"/>
      <c r="E318" s="73"/>
      <c r="F318" s="73"/>
      <c r="G318" s="74"/>
    </row>
    <row r="320" spans="2:14" ht="19.2" thickBot="1" x14ac:dyDescent="0.5">
      <c r="B320" s="16" t="s">
        <v>20</v>
      </c>
      <c r="I320" s="16" t="s">
        <v>20</v>
      </c>
    </row>
    <row r="321" spans="2:14" ht="18.600000000000001" thickBot="1" x14ac:dyDescent="0.4">
      <c r="B321" s="5" t="s">
        <v>0</v>
      </c>
      <c r="C321" s="5" t="s">
        <v>1</v>
      </c>
      <c r="D321" s="5" t="s">
        <v>224</v>
      </c>
      <c r="E321" s="5" t="s">
        <v>12</v>
      </c>
      <c r="F321" s="6" t="s">
        <v>2</v>
      </c>
      <c r="G321" s="6" t="s">
        <v>7</v>
      </c>
      <c r="I321" s="2" t="s">
        <v>3</v>
      </c>
      <c r="J321" s="3" t="s">
        <v>4</v>
      </c>
      <c r="K321" s="3" t="s">
        <v>5</v>
      </c>
      <c r="L321" s="3" t="s">
        <v>6</v>
      </c>
      <c r="M321" s="3" t="s">
        <v>7</v>
      </c>
      <c r="N321" s="4" t="s">
        <v>8</v>
      </c>
    </row>
    <row r="322" spans="2:14" ht="17.399999999999999" x14ac:dyDescent="0.45">
      <c r="B322" s="9">
        <v>15</v>
      </c>
      <c r="C322" s="9">
        <v>8</v>
      </c>
      <c r="D322" s="9">
        <v>0</v>
      </c>
      <c r="E322" s="11">
        <f>+B322+C322+D322</f>
        <v>23</v>
      </c>
      <c r="F322" s="11">
        <f>SUM(B323:B347)+SUM(D323:D347)</f>
        <v>14</v>
      </c>
      <c r="G322" s="19"/>
      <c r="I322" s="20">
        <v>1</v>
      </c>
      <c r="J322" s="21"/>
      <c r="K322" s="37">
        <v>45762</v>
      </c>
      <c r="L322" s="37">
        <v>45762</v>
      </c>
      <c r="M322" s="56" t="s">
        <v>294</v>
      </c>
      <c r="N322" s="38"/>
    </row>
    <row r="323" spans="2:14" ht="17.399999999999999" x14ac:dyDescent="0.45">
      <c r="B323" s="35">
        <v>2</v>
      </c>
      <c r="C323" s="19"/>
      <c r="D323" s="30"/>
      <c r="E323" s="31">
        <v>45659</v>
      </c>
      <c r="F323" s="31">
        <v>45660</v>
      </c>
      <c r="G323" s="54" t="s">
        <v>233</v>
      </c>
      <c r="I323" s="20">
        <v>0.5</v>
      </c>
      <c r="J323" s="21" t="s">
        <v>9</v>
      </c>
      <c r="K323" s="37">
        <v>45812</v>
      </c>
      <c r="L323" s="37">
        <v>45812</v>
      </c>
      <c r="M323" s="56" t="s">
        <v>310</v>
      </c>
      <c r="N323" s="30"/>
    </row>
    <row r="324" spans="2:14" ht="17.399999999999999" x14ac:dyDescent="0.45">
      <c r="B324" s="35">
        <v>12</v>
      </c>
      <c r="C324" s="19"/>
      <c r="D324" s="30"/>
      <c r="E324" s="31">
        <v>45698</v>
      </c>
      <c r="F324" s="31">
        <v>45713</v>
      </c>
      <c r="G324" s="54" t="s">
        <v>261</v>
      </c>
      <c r="I324" s="24">
        <v>1</v>
      </c>
      <c r="J324" s="21"/>
      <c r="K324" s="31">
        <v>45835</v>
      </c>
      <c r="L324" s="31">
        <v>45835</v>
      </c>
      <c r="M324" s="26"/>
      <c r="N324" s="30"/>
    </row>
    <row r="325" spans="2:14" ht="17.399999999999999" x14ac:dyDescent="0.45">
      <c r="B325" s="35"/>
      <c r="C325" s="19"/>
      <c r="D325" s="30"/>
      <c r="E325" s="31"/>
      <c r="F325" s="31"/>
      <c r="G325" s="30"/>
      <c r="I325" s="24"/>
      <c r="J325" s="21"/>
      <c r="K325" s="31"/>
      <c r="L325" s="31"/>
      <c r="M325" s="30"/>
      <c r="N325" s="30"/>
    </row>
    <row r="326" spans="2:14" ht="17.399999999999999" x14ac:dyDescent="0.45">
      <c r="B326" s="35"/>
      <c r="C326" s="19"/>
      <c r="D326" s="30"/>
      <c r="E326" s="31"/>
      <c r="F326" s="31"/>
      <c r="G326" s="30"/>
      <c r="I326" s="24"/>
      <c r="J326" s="21"/>
      <c r="K326" s="31"/>
      <c r="L326" s="31"/>
      <c r="M326" s="30"/>
      <c r="N326" s="30"/>
    </row>
    <row r="327" spans="2:14" ht="17.399999999999999" x14ac:dyDescent="0.45">
      <c r="B327" s="35"/>
      <c r="C327" s="19"/>
      <c r="D327" s="30"/>
      <c r="E327" s="30"/>
      <c r="F327" s="30"/>
      <c r="G327" s="30"/>
      <c r="I327" s="24"/>
      <c r="J327" s="21"/>
      <c r="K327" s="31"/>
      <c r="L327" s="31"/>
      <c r="M327" s="30"/>
      <c r="N327" s="30"/>
    </row>
    <row r="328" spans="2:14" ht="17.399999999999999" x14ac:dyDescent="0.45">
      <c r="B328" s="35"/>
      <c r="C328" s="19"/>
      <c r="D328" s="30"/>
      <c r="E328" s="30"/>
      <c r="F328" s="30"/>
      <c r="G328" s="30"/>
      <c r="I328" s="24"/>
      <c r="J328" s="21"/>
      <c r="K328" s="31"/>
      <c r="L328" s="31"/>
      <c r="M328" s="30"/>
      <c r="N328" s="30"/>
    </row>
    <row r="329" spans="2:14" ht="17.399999999999999" x14ac:dyDescent="0.45">
      <c r="B329" s="35"/>
      <c r="C329" s="19"/>
      <c r="D329" s="30"/>
      <c r="E329" s="30"/>
      <c r="F329" s="30"/>
      <c r="G329" s="30"/>
      <c r="I329" s="24"/>
      <c r="J329" s="21"/>
      <c r="K329" s="31"/>
      <c r="L329" s="31"/>
      <c r="M329" s="30"/>
      <c r="N329" s="30"/>
    </row>
    <row r="330" spans="2:14" ht="17.399999999999999" x14ac:dyDescent="0.45">
      <c r="B330" s="35"/>
      <c r="C330" s="19"/>
      <c r="D330" s="30"/>
      <c r="E330" s="30"/>
      <c r="F330" s="30"/>
      <c r="G330" s="30"/>
      <c r="I330" s="24"/>
      <c r="J330" s="21"/>
      <c r="K330" s="31"/>
      <c r="L330" s="31"/>
      <c r="M330" s="30"/>
      <c r="N330" s="30"/>
    </row>
    <row r="331" spans="2:14" ht="17.399999999999999" x14ac:dyDescent="0.45">
      <c r="B331" s="35"/>
      <c r="C331" s="19"/>
      <c r="D331" s="30"/>
      <c r="E331" s="30"/>
      <c r="F331" s="30"/>
      <c r="G331" s="30"/>
      <c r="I331" s="24"/>
      <c r="J331" s="21"/>
      <c r="K331" s="31"/>
      <c r="L331" s="31"/>
      <c r="M331" s="30"/>
      <c r="N331" s="30"/>
    </row>
    <row r="332" spans="2:14" ht="17.399999999999999" x14ac:dyDescent="0.45">
      <c r="B332" s="35"/>
      <c r="C332" s="19"/>
      <c r="D332" s="30"/>
      <c r="E332" s="30"/>
      <c r="F332" s="30"/>
      <c r="G332" s="30"/>
      <c r="I332" s="24"/>
      <c r="J332" s="21"/>
      <c r="K332" s="30"/>
      <c r="L332" s="30"/>
      <c r="M332" s="30"/>
      <c r="N332" s="30"/>
    </row>
    <row r="333" spans="2:14" ht="18" thickBot="1" x14ac:dyDescent="0.5">
      <c r="B333" s="35"/>
      <c r="C333" s="19"/>
      <c r="D333" s="30"/>
      <c r="E333" s="30"/>
      <c r="F333" s="30"/>
      <c r="G333" s="30"/>
      <c r="I333" s="27"/>
      <c r="J333" s="21"/>
      <c r="K333" s="33"/>
      <c r="L333" s="33"/>
      <c r="M333" s="33"/>
      <c r="N333" s="33"/>
    </row>
    <row r="334" spans="2:14" ht="21.6" thickBot="1" x14ac:dyDescent="0.55000000000000004">
      <c r="B334" s="35"/>
      <c r="C334" s="19"/>
      <c r="D334" s="30"/>
      <c r="E334" s="32"/>
      <c r="F334" s="32"/>
      <c r="G334" s="32"/>
      <c r="I334" s="15">
        <f>SUM(I322:I333)</f>
        <v>2.5</v>
      </c>
      <c r="J334" s="66" t="str">
        <f>IF(I334&gt;=6,"YA NO PUEDE SOLICITAR DIAS ADMINISTRATIVOS","PUEDE SOLICITAR DIAS ADMINISTRATIVOS")</f>
        <v>PUEDE SOLICITAR DIAS ADMINISTRATIVOS</v>
      </c>
      <c r="K334" s="67"/>
      <c r="L334" s="67"/>
      <c r="M334" s="67"/>
      <c r="N334" s="68"/>
    </row>
    <row r="335" spans="2:14" ht="21.6" thickBot="1" x14ac:dyDescent="0.55000000000000004">
      <c r="B335" s="35"/>
      <c r="C335" s="19"/>
      <c r="D335" s="30"/>
      <c r="E335" s="32"/>
      <c r="F335" s="32"/>
      <c r="G335" s="32"/>
      <c r="I335" s="17">
        <f>6-I334</f>
        <v>3.5</v>
      </c>
      <c r="J335" s="66" t="str">
        <f>IF(I334&gt;6,"EXISTE UN ERROR","OK")</f>
        <v>OK</v>
      </c>
      <c r="K335" s="67"/>
      <c r="L335" s="67"/>
      <c r="M335" s="67"/>
      <c r="N335" s="68"/>
    </row>
    <row r="336" spans="2:14" ht="18" thickBot="1" x14ac:dyDescent="0.5">
      <c r="B336" s="35"/>
      <c r="C336" s="19"/>
      <c r="D336" s="30"/>
      <c r="E336" s="32"/>
      <c r="F336" s="32"/>
      <c r="G336" s="32"/>
      <c r="I336" s="1"/>
    </row>
    <row r="337" spans="2:14" ht="19.8" thickBot="1" x14ac:dyDescent="0.5">
      <c r="B337" s="35"/>
      <c r="C337" s="19"/>
      <c r="D337" s="30"/>
      <c r="E337" s="32"/>
      <c r="F337" s="32"/>
      <c r="G337" s="32"/>
      <c r="I337" s="12" t="s">
        <v>3</v>
      </c>
      <c r="J337" s="13"/>
      <c r="K337" s="13" t="s">
        <v>5</v>
      </c>
      <c r="L337" s="13" t="s">
        <v>6</v>
      </c>
      <c r="M337" s="13" t="s">
        <v>7</v>
      </c>
      <c r="N337" s="14" t="s">
        <v>8</v>
      </c>
    </row>
    <row r="338" spans="2:14" ht="17.399999999999999" x14ac:dyDescent="0.45">
      <c r="B338" s="35"/>
      <c r="C338" s="19"/>
      <c r="D338" s="30"/>
      <c r="E338" s="32"/>
      <c r="F338" s="32"/>
      <c r="G338" s="32"/>
      <c r="I338" s="20">
        <v>1</v>
      </c>
      <c r="J338" s="29"/>
      <c r="K338" s="22">
        <v>45750</v>
      </c>
      <c r="L338" s="22">
        <v>45750</v>
      </c>
      <c r="M338" s="23"/>
      <c r="N338" s="23"/>
    </row>
    <row r="339" spans="2:14" ht="17.399999999999999" x14ac:dyDescent="0.45">
      <c r="B339" s="35"/>
      <c r="C339" s="19"/>
      <c r="D339" s="30"/>
      <c r="E339" s="32"/>
      <c r="F339" s="32"/>
      <c r="G339" s="32"/>
      <c r="I339" s="24">
        <v>1</v>
      </c>
      <c r="J339" s="29"/>
      <c r="K339" s="25">
        <v>45779</v>
      </c>
      <c r="L339" s="25">
        <v>45779</v>
      </c>
      <c r="M339" s="26"/>
      <c r="N339" s="26"/>
    </row>
    <row r="340" spans="2:14" ht="17.399999999999999" x14ac:dyDescent="0.45">
      <c r="B340" s="35"/>
      <c r="C340" s="19"/>
      <c r="D340" s="30"/>
      <c r="E340" s="32"/>
      <c r="F340" s="32"/>
      <c r="G340" s="32"/>
      <c r="I340" s="24"/>
      <c r="J340" s="29"/>
      <c r="K340" s="25"/>
      <c r="L340" s="25"/>
      <c r="M340" s="26"/>
      <c r="N340" s="26"/>
    </row>
    <row r="341" spans="2:14" ht="17.399999999999999" x14ac:dyDescent="0.45">
      <c r="B341" s="35"/>
      <c r="C341" s="19"/>
      <c r="D341" s="30"/>
      <c r="E341" s="32"/>
      <c r="F341" s="32"/>
      <c r="G341" s="32"/>
      <c r="I341" s="24"/>
      <c r="J341" s="29"/>
      <c r="K341" s="25"/>
      <c r="L341" s="25"/>
      <c r="M341" s="26"/>
      <c r="N341" s="26"/>
    </row>
    <row r="342" spans="2:14" ht="18" thickBot="1" x14ac:dyDescent="0.5">
      <c r="B342" s="35"/>
      <c r="C342" s="19"/>
      <c r="D342" s="30"/>
      <c r="E342" s="32"/>
      <c r="F342" s="32"/>
      <c r="G342" s="32"/>
      <c r="I342" s="24"/>
      <c r="J342" s="29"/>
      <c r="K342" s="26"/>
      <c r="L342" s="26"/>
      <c r="M342" s="26"/>
      <c r="N342" s="26"/>
    </row>
    <row r="343" spans="2:14" ht="21.6" thickBot="1" x14ac:dyDescent="0.55000000000000004">
      <c r="B343" s="35"/>
      <c r="C343" s="19"/>
      <c r="D343" s="30"/>
      <c r="E343" s="32"/>
      <c r="F343" s="32"/>
      <c r="G343" s="32"/>
      <c r="I343" s="15">
        <f>SUM(I338:I342)</f>
        <v>2</v>
      </c>
      <c r="J343" s="66" t="str">
        <f>IF(I343&gt;=5,"YA NO PUEDE SOLICITAR DIAS CAPACITACION","PUEDE SOLICITAR DIAS CAPACITACION")</f>
        <v>PUEDE SOLICITAR DIAS CAPACITACION</v>
      </c>
      <c r="K343" s="67"/>
      <c r="L343" s="67"/>
      <c r="M343" s="67"/>
      <c r="N343" s="68"/>
    </row>
    <row r="344" spans="2:14" ht="21.6" thickBot="1" x14ac:dyDescent="0.55000000000000004">
      <c r="B344" s="35"/>
      <c r="C344" s="19"/>
      <c r="D344" s="30"/>
      <c r="E344" s="32"/>
      <c r="F344" s="32"/>
      <c r="G344" s="32"/>
      <c r="I344" s="17">
        <f>5-I343</f>
        <v>3</v>
      </c>
      <c r="J344" s="66" t="str">
        <f>IF(I343&gt;5,"EXISTE UN ERROR","OK")</f>
        <v>OK</v>
      </c>
      <c r="K344" s="67"/>
      <c r="L344" s="67"/>
      <c r="M344" s="67"/>
      <c r="N344" s="68"/>
    </row>
    <row r="345" spans="2:14" ht="17.399999999999999" x14ac:dyDescent="0.45">
      <c r="B345" s="35"/>
      <c r="C345" s="19"/>
      <c r="D345" s="30"/>
      <c r="E345" s="32"/>
      <c r="F345" s="32"/>
      <c r="G345" s="32"/>
    </row>
    <row r="346" spans="2:14" ht="17.399999999999999" x14ac:dyDescent="0.45">
      <c r="B346" s="35"/>
      <c r="C346" s="19"/>
      <c r="D346" s="30"/>
      <c r="E346" s="32"/>
      <c r="F346" s="32"/>
      <c r="G346" s="32"/>
    </row>
    <row r="347" spans="2:14" ht="18" thickBot="1" x14ac:dyDescent="0.5">
      <c r="B347" s="35"/>
      <c r="C347" s="40"/>
      <c r="D347" s="39"/>
      <c r="E347" s="34"/>
      <c r="F347" s="34"/>
      <c r="G347" s="34"/>
    </row>
    <row r="348" spans="2:14" ht="21.6" thickBot="1" x14ac:dyDescent="0.55000000000000004">
      <c r="B348" s="8">
        <f>+E322-F322</f>
        <v>9</v>
      </c>
      <c r="C348" s="69" t="str">
        <f>IF(E322&lt;=F322,"YA NO TIENE FERIADOS","PUEDE SOLICITAR DIAS FERIADOS")</f>
        <v>PUEDE SOLICITAR DIAS FERIADOS</v>
      </c>
      <c r="D348" s="70"/>
      <c r="E348" s="70"/>
      <c r="F348" s="70"/>
      <c r="G348" s="71"/>
    </row>
    <row r="349" spans="2:14" ht="19.2" thickBot="1" x14ac:dyDescent="0.5">
      <c r="C349" s="72" t="str">
        <f>IF(F322&gt;E322,"EXISTE UN ERROR","OK")</f>
        <v>OK</v>
      </c>
      <c r="D349" s="73"/>
      <c r="E349" s="73"/>
      <c r="F349" s="73"/>
      <c r="G349" s="74"/>
    </row>
    <row r="351" spans="2:14" ht="19.2" thickBot="1" x14ac:dyDescent="0.5">
      <c r="B351" s="16" t="s">
        <v>21</v>
      </c>
      <c r="I351" s="16" t="s">
        <v>21</v>
      </c>
    </row>
    <row r="352" spans="2:14" ht="18.600000000000001" thickBot="1" x14ac:dyDescent="0.4">
      <c r="B352" s="5" t="s">
        <v>0</v>
      </c>
      <c r="C352" s="5" t="s">
        <v>1</v>
      </c>
      <c r="D352" s="5" t="s">
        <v>224</v>
      </c>
      <c r="E352" s="5" t="s">
        <v>12</v>
      </c>
      <c r="F352" s="6" t="s">
        <v>2</v>
      </c>
      <c r="G352" s="6" t="s">
        <v>7</v>
      </c>
      <c r="I352" s="2" t="s">
        <v>3</v>
      </c>
      <c r="J352" s="3" t="s">
        <v>4</v>
      </c>
      <c r="K352" s="3" t="s">
        <v>5</v>
      </c>
      <c r="L352" s="3" t="s">
        <v>6</v>
      </c>
      <c r="M352" s="3" t="s">
        <v>7</v>
      </c>
      <c r="N352" s="4" t="s">
        <v>8</v>
      </c>
    </row>
    <row r="353" spans="2:14" ht="17.399999999999999" x14ac:dyDescent="0.45">
      <c r="B353" s="9">
        <v>15</v>
      </c>
      <c r="C353" s="9">
        <v>11</v>
      </c>
      <c r="D353" s="9">
        <v>0</v>
      </c>
      <c r="E353" s="11">
        <f>+B353+C353+D353</f>
        <v>26</v>
      </c>
      <c r="F353" s="11">
        <f>SUM(B354:B378)+SUM(D354:D378)</f>
        <v>0</v>
      </c>
      <c r="G353" s="19"/>
      <c r="I353" s="20">
        <v>1</v>
      </c>
      <c r="J353" s="21"/>
      <c r="K353" s="22">
        <v>45667</v>
      </c>
      <c r="L353" s="22">
        <v>45667</v>
      </c>
      <c r="M353" s="56" t="s">
        <v>238</v>
      </c>
      <c r="N353" s="23"/>
    </row>
    <row r="354" spans="2:14" ht="17.399999999999999" x14ac:dyDescent="0.45">
      <c r="B354" s="35"/>
      <c r="C354" s="19"/>
      <c r="D354" s="30"/>
      <c r="E354" s="31"/>
      <c r="F354" s="31"/>
      <c r="G354" s="30"/>
      <c r="I354" s="24">
        <v>3</v>
      </c>
      <c r="J354" s="21"/>
      <c r="K354" s="25">
        <v>45761</v>
      </c>
      <c r="L354" s="25">
        <v>45763</v>
      </c>
      <c r="M354" s="56" t="s">
        <v>294</v>
      </c>
      <c r="N354" s="26"/>
    </row>
    <row r="355" spans="2:14" ht="17.399999999999999" x14ac:dyDescent="0.45">
      <c r="B355" s="35"/>
      <c r="C355" s="19"/>
      <c r="D355" s="30"/>
      <c r="E355" s="30"/>
      <c r="F355" s="30"/>
      <c r="G355" s="30"/>
      <c r="I355" s="24">
        <v>1</v>
      </c>
      <c r="J355" s="21"/>
      <c r="K355" s="25">
        <v>45764</v>
      </c>
      <c r="L355" s="25">
        <v>45764</v>
      </c>
      <c r="M355" s="54" t="s">
        <v>292</v>
      </c>
      <c r="N355" s="26"/>
    </row>
    <row r="356" spans="2:14" ht="17.399999999999999" x14ac:dyDescent="0.45">
      <c r="B356" s="35"/>
      <c r="C356" s="19"/>
      <c r="D356" s="30"/>
      <c r="E356" s="30"/>
      <c r="F356" s="30"/>
      <c r="G356" s="30"/>
      <c r="I356" s="24">
        <v>0.5</v>
      </c>
      <c r="J356" s="21" t="s">
        <v>10</v>
      </c>
      <c r="K356" s="25">
        <v>45856</v>
      </c>
      <c r="L356" s="25">
        <v>45856</v>
      </c>
      <c r="M356" s="26"/>
      <c r="N356" s="26"/>
    </row>
    <row r="357" spans="2:14" ht="17.399999999999999" x14ac:dyDescent="0.45">
      <c r="B357" s="35"/>
      <c r="C357" s="19"/>
      <c r="D357" s="30"/>
      <c r="E357" s="30"/>
      <c r="F357" s="30"/>
      <c r="G357" s="30"/>
      <c r="I357" s="24"/>
      <c r="J357" s="21"/>
      <c r="K357" s="26"/>
      <c r="L357" s="26"/>
      <c r="M357" s="26"/>
      <c r="N357" s="26"/>
    </row>
    <row r="358" spans="2:14" ht="17.399999999999999" x14ac:dyDescent="0.45">
      <c r="B358" s="35"/>
      <c r="C358" s="19"/>
      <c r="D358" s="30"/>
      <c r="E358" s="30"/>
      <c r="F358" s="30"/>
      <c r="G358" s="30"/>
      <c r="I358" s="24"/>
      <c r="J358" s="21"/>
      <c r="K358" s="26"/>
      <c r="L358" s="26"/>
      <c r="M358" s="26"/>
      <c r="N358" s="26"/>
    </row>
    <row r="359" spans="2:14" ht="17.399999999999999" x14ac:dyDescent="0.45">
      <c r="B359" s="35"/>
      <c r="C359" s="19"/>
      <c r="D359" s="30"/>
      <c r="E359" s="30"/>
      <c r="F359" s="30"/>
      <c r="G359" s="30"/>
      <c r="I359" s="24"/>
      <c r="J359" s="21"/>
      <c r="K359" s="26"/>
      <c r="L359" s="26"/>
      <c r="M359" s="26"/>
      <c r="N359" s="26"/>
    </row>
    <row r="360" spans="2:14" ht="17.399999999999999" x14ac:dyDescent="0.45">
      <c r="B360" s="35"/>
      <c r="C360" s="19"/>
      <c r="D360" s="30"/>
      <c r="E360" s="30"/>
      <c r="F360" s="30"/>
      <c r="G360" s="30"/>
      <c r="I360" s="24"/>
      <c r="J360" s="21"/>
      <c r="K360" s="26"/>
      <c r="L360" s="26"/>
      <c r="M360" s="26"/>
      <c r="N360" s="26"/>
    </row>
    <row r="361" spans="2:14" ht="17.399999999999999" x14ac:dyDescent="0.45">
      <c r="B361" s="35"/>
      <c r="C361" s="19"/>
      <c r="D361" s="30"/>
      <c r="E361" s="30"/>
      <c r="F361" s="30"/>
      <c r="G361" s="30"/>
      <c r="I361" s="24"/>
      <c r="J361" s="21"/>
      <c r="K361" s="26"/>
      <c r="L361" s="26"/>
      <c r="M361" s="26"/>
      <c r="N361" s="26"/>
    </row>
    <row r="362" spans="2:14" ht="17.399999999999999" x14ac:dyDescent="0.45">
      <c r="B362" s="35"/>
      <c r="C362" s="19"/>
      <c r="D362" s="30"/>
      <c r="E362" s="30"/>
      <c r="F362" s="30"/>
      <c r="G362" s="30"/>
      <c r="I362" s="24"/>
      <c r="J362" s="21"/>
      <c r="K362" s="26"/>
      <c r="L362" s="26"/>
      <c r="M362" s="26"/>
      <c r="N362" s="26"/>
    </row>
    <row r="363" spans="2:14" ht="17.399999999999999" x14ac:dyDescent="0.45">
      <c r="B363" s="35"/>
      <c r="C363" s="19"/>
      <c r="D363" s="30"/>
      <c r="E363" s="30"/>
      <c r="F363" s="30"/>
      <c r="G363" s="30"/>
      <c r="I363" s="24"/>
      <c r="J363" s="21"/>
      <c r="K363" s="26"/>
      <c r="L363" s="26"/>
      <c r="M363" s="26"/>
      <c r="N363" s="26"/>
    </row>
    <row r="364" spans="2:14" ht="18" thickBot="1" x14ac:dyDescent="0.5">
      <c r="B364" s="35"/>
      <c r="C364" s="19"/>
      <c r="D364" s="30"/>
      <c r="E364" s="30"/>
      <c r="F364" s="30"/>
      <c r="G364" s="30"/>
      <c r="I364" s="27"/>
      <c r="J364" s="21"/>
      <c r="K364" s="28"/>
      <c r="L364" s="28"/>
      <c r="M364" s="28"/>
      <c r="N364" s="28"/>
    </row>
    <row r="365" spans="2:14" ht="21.6" thickBot="1" x14ac:dyDescent="0.55000000000000004">
      <c r="B365" s="35"/>
      <c r="C365" s="19"/>
      <c r="D365" s="30"/>
      <c r="E365" s="32"/>
      <c r="F365" s="32"/>
      <c r="G365" s="32"/>
      <c r="I365" s="15">
        <f>SUM(I353:I364)</f>
        <v>5.5</v>
      </c>
      <c r="J365" s="66" t="str">
        <f>IF(I365&gt;=6,"YA NO PUEDE SOLICITAR DIAS ADMINISTRATIVOS","PUEDE SOLICITAR DIAS ADMINISTRATIVOS")</f>
        <v>PUEDE SOLICITAR DIAS ADMINISTRATIVOS</v>
      </c>
      <c r="K365" s="67"/>
      <c r="L365" s="67"/>
      <c r="M365" s="67"/>
      <c r="N365" s="68"/>
    </row>
    <row r="366" spans="2:14" ht="21.6" thickBot="1" x14ac:dyDescent="0.55000000000000004">
      <c r="B366" s="35"/>
      <c r="C366" s="19"/>
      <c r="D366" s="30"/>
      <c r="E366" s="32"/>
      <c r="F366" s="32"/>
      <c r="G366" s="32"/>
      <c r="I366" s="17">
        <f>6-I365</f>
        <v>0.5</v>
      </c>
      <c r="J366" s="66" t="str">
        <f>IF(I365&gt;6,"EXISTE UN ERROR","OK")</f>
        <v>OK</v>
      </c>
      <c r="K366" s="67"/>
      <c r="L366" s="67"/>
      <c r="M366" s="67"/>
      <c r="N366" s="68"/>
    </row>
    <row r="367" spans="2:14" ht="18" thickBot="1" x14ac:dyDescent="0.5">
      <c r="B367" s="35"/>
      <c r="C367" s="19"/>
      <c r="D367" s="30"/>
      <c r="E367" s="32"/>
      <c r="F367" s="32"/>
      <c r="G367" s="32"/>
      <c r="I367" s="1"/>
    </row>
    <row r="368" spans="2:14" ht="19.8" thickBot="1" x14ac:dyDescent="0.5">
      <c r="B368" s="35"/>
      <c r="C368" s="19"/>
      <c r="D368" s="30"/>
      <c r="E368" s="32"/>
      <c r="F368" s="32"/>
      <c r="G368" s="32"/>
      <c r="I368" s="12" t="s">
        <v>3</v>
      </c>
      <c r="J368" s="13"/>
      <c r="K368" s="13" t="s">
        <v>5</v>
      </c>
      <c r="L368" s="13" t="s">
        <v>6</v>
      </c>
      <c r="M368" s="13" t="s">
        <v>7</v>
      </c>
      <c r="N368" s="14" t="s">
        <v>8</v>
      </c>
    </row>
    <row r="369" spans="2:14" ht="17.399999999999999" x14ac:dyDescent="0.45">
      <c r="B369" s="35"/>
      <c r="C369" s="19"/>
      <c r="D369" s="30"/>
      <c r="E369" s="32"/>
      <c r="F369" s="32"/>
      <c r="G369" s="32"/>
      <c r="I369" s="20"/>
      <c r="J369" s="29"/>
      <c r="K369" s="22"/>
      <c r="L369" s="22"/>
      <c r="M369" s="23"/>
      <c r="N369" s="23"/>
    </row>
    <row r="370" spans="2:14" ht="17.399999999999999" x14ac:dyDescent="0.45">
      <c r="B370" s="35"/>
      <c r="C370" s="19"/>
      <c r="D370" s="30"/>
      <c r="E370" s="32"/>
      <c r="F370" s="32"/>
      <c r="G370" s="32"/>
      <c r="I370" s="24"/>
      <c r="J370" s="29"/>
      <c r="K370" s="26"/>
      <c r="L370" s="26"/>
      <c r="M370" s="26"/>
      <c r="N370" s="26"/>
    </row>
    <row r="371" spans="2:14" ht="17.399999999999999" x14ac:dyDescent="0.45">
      <c r="B371" s="35"/>
      <c r="C371" s="19"/>
      <c r="D371" s="30"/>
      <c r="E371" s="32"/>
      <c r="F371" s="32"/>
      <c r="G371" s="32"/>
      <c r="I371" s="24"/>
      <c r="J371" s="29"/>
      <c r="K371" s="26"/>
      <c r="L371" s="26"/>
      <c r="M371" s="26"/>
      <c r="N371" s="26"/>
    </row>
    <row r="372" spans="2:14" ht="17.399999999999999" x14ac:dyDescent="0.45">
      <c r="B372" s="35"/>
      <c r="C372" s="19"/>
      <c r="D372" s="30"/>
      <c r="E372" s="32"/>
      <c r="F372" s="32"/>
      <c r="G372" s="32"/>
      <c r="I372" s="24"/>
      <c r="J372" s="29"/>
      <c r="K372" s="26"/>
      <c r="L372" s="26"/>
      <c r="M372" s="26"/>
      <c r="N372" s="26"/>
    </row>
    <row r="373" spans="2:14" ht="18" thickBot="1" x14ac:dyDescent="0.5">
      <c r="B373" s="35"/>
      <c r="C373" s="19"/>
      <c r="D373" s="30"/>
      <c r="E373" s="32"/>
      <c r="F373" s="32"/>
      <c r="G373" s="32"/>
      <c r="I373" s="24"/>
      <c r="J373" s="29"/>
      <c r="K373" s="26"/>
      <c r="L373" s="26"/>
      <c r="M373" s="26"/>
      <c r="N373" s="26"/>
    </row>
    <row r="374" spans="2:14" ht="21.6" thickBot="1" x14ac:dyDescent="0.55000000000000004">
      <c r="B374" s="35"/>
      <c r="C374" s="19"/>
      <c r="D374" s="30"/>
      <c r="E374" s="32"/>
      <c r="F374" s="32"/>
      <c r="G374" s="32"/>
      <c r="I374" s="15">
        <f>SUM(I369:I373)</f>
        <v>0</v>
      </c>
      <c r="J374" s="66" t="str">
        <f>IF(I374&gt;=5,"YA NO PUEDE SOLICITAR DIAS CAPACITACION","PUEDE SOLICITAR DIAS CAPACITACION")</f>
        <v>PUEDE SOLICITAR DIAS CAPACITACION</v>
      </c>
      <c r="K374" s="67"/>
      <c r="L374" s="67"/>
      <c r="M374" s="67"/>
      <c r="N374" s="68"/>
    </row>
    <row r="375" spans="2:14" ht="21.6" thickBot="1" x14ac:dyDescent="0.55000000000000004">
      <c r="B375" s="35"/>
      <c r="C375" s="19"/>
      <c r="D375" s="30"/>
      <c r="E375" s="32"/>
      <c r="F375" s="32"/>
      <c r="G375" s="32"/>
      <c r="I375" s="17">
        <f>5-I374</f>
        <v>5</v>
      </c>
      <c r="J375" s="66" t="str">
        <f>IF(I374&gt;5,"EXISTE UN ERROR","OK")</f>
        <v>OK</v>
      </c>
      <c r="K375" s="67"/>
      <c r="L375" s="67"/>
      <c r="M375" s="67"/>
      <c r="N375" s="68"/>
    </row>
    <row r="376" spans="2:14" ht="17.399999999999999" x14ac:dyDescent="0.45">
      <c r="B376" s="35"/>
      <c r="C376" s="19"/>
      <c r="D376" s="30"/>
      <c r="E376" s="32"/>
      <c r="F376" s="32"/>
      <c r="G376" s="32"/>
    </row>
    <row r="377" spans="2:14" ht="17.399999999999999" x14ac:dyDescent="0.45">
      <c r="B377" s="35"/>
      <c r="C377" s="19"/>
      <c r="D377" s="30"/>
      <c r="E377" s="32"/>
      <c r="F377" s="32"/>
      <c r="G377" s="32"/>
    </row>
    <row r="378" spans="2:14" ht="18" thickBot="1" x14ac:dyDescent="0.5">
      <c r="B378" s="35"/>
      <c r="C378" s="40"/>
      <c r="D378" s="39"/>
      <c r="E378" s="34"/>
      <c r="F378" s="34"/>
      <c r="G378" s="34"/>
    </row>
    <row r="379" spans="2:14" ht="21.6" thickBot="1" x14ac:dyDescent="0.55000000000000004">
      <c r="B379" s="8">
        <f>+E353-F353</f>
        <v>26</v>
      </c>
      <c r="C379" s="69" t="str">
        <f>IF(E353&lt;=F353,"YA NO TIENE FERIADOS","PUEDE SOLICITAR DIAS FERIADOS")</f>
        <v>PUEDE SOLICITAR DIAS FERIADOS</v>
      </c>
      <c r="D379" s="70"/>
      <c r="E379" s="70"/>
      <c r="F379" s="70"/>
      <c r="G379" s="71"/>
    </row>
    <row r="380" spans="2:14" ht="19.2" thickBot="1" x14ac:dyDescent="0.5">
      <c r="C380" s="72" t="str">
        <f>IF(F353&gt;E353,"EXISTE UN ERROR","OK")</f>
        <v>OK</v>
      </c>
      <c r="D380" s="73"/>
      <c r="E380" s="73"/>
      <c r="F380" s="73"/>
      <c r="G380" s="74"/>
    </row>
    <row r="382" spans="2:14" ht="19.2" thickBot="1" x14ac:dyDescent="0.5">
      <c r="B382" s="16" t="s">
        <v>175</v>
      </c>
      <c r="I382" s="16" t="s">
        <v>175</v>
      </c>
    </row>
    <row r="383" spans="2:14" ht="18.600000000000001" thickBot="1" x14ac:dyDescent="0.4">
      <c r="B383" s="5" t="s">
        <v>0</v>
      </c>
      <c r="C383" s="5" t="s">
        <v>1</v>
      </c>
      <c r="D383" s="5" t="s">
        <v>224</v>
      </c>
      <c r="E383" s="5" t="s">
        <v>12</v>
      </c>
      <c r="F383" s="6" t="s">
        <v>2</v>
      </c>
      <c r="G383" s="6" t="s">
        <v>7</v>
      </c>
      <c r="I383" s="2" t="s">
        <v>3</v>
      </c>
      <c r="J383" s="3" t="s">
        <v>4</v>
      </c>
      <c r="K383" s="3" t="s">
        <v>5</v>
      </c>
      <c r="L383" s="3" t="s">
        <v>6</v>
      </c>
      <c r="M383" s="3" t="s">
        <v>7</v>
      </c>
      <c r="N383" s="4" t="s">
        <v>8</v>
      </c>
    </row>
    <row r="384" spans="2:14" ht="17.399999999999999" x14ac:dyDescent="0.45">
      <c r="B384" s="9">
        <v>0</v>
      </c>
      <c r="C384" s="9">
        <v>0</v>
      </c>
      <c r="D384" s="9">
        <v>0</v>
      </c>
      <c r="E384" s="11">
        <f>+B384+C384+D384</f>
        <v>0</v>
      </c>
      <c r="F384" s="11">
        <f>SUM(B385:B409)+SUM(D385:D409)</f>
        <v>0</v>
      </c>
      <c r="G384" s="19"/>
      <c r="I384" s="20"/>
      <c r="J384" s="21"/>
      <c r="K384" s="22"/>
      <c r="L384" s="22"/>
      <c r="M384" s="26"/>
      <c r="N384" s="23"/>
    </row>
    <row r="385" spans="2:14" ht="17.399999999999999" x14ac:dyDescent="0.45">
      <c r="B385" s="35"/>
      <c r="C385" s="19"/>
      <c r="D385" s="30"/>
      <c r="E385" s="31"/>
      <c r="F385" s="31"/>
      <c r="G385" s="30"/>
      <c r="I385" s="24"/>
      <c r="J385" s="21"/>
      <c r="K385" s="25"/>
      <c r="L385" s="25"/>
      <c r="M385" s="23"/>
      <c r="N385" s="26"/>
    </row>
    <row r="386" spans="2:14" ht="17.399999999999999" x14ac:dyDescent="0.45">
      <c r="B386" s="35"/>
      <c r="C386" s="19"/>
      <c r="D386" s="30"/>
      <c r="E386" s="30"/>
      <c r="F386" s="30"/>
      <c r="G386" s="30"/>
      <c r="I386" s="24"/>
      <c r="J386" s="21"/>
      <c r="K386" s="25"/>
      <c r="L386" s="25"/>
      <c r="M386" s="30"/>
      <c r="N386" s="26"/>
    </row>
    <row r="387" spans="2:14" ht="17.399999999999999" x14ac:dyDescent="0.45">
      <c r="B387" s="35"/>
      <c r="C387" s="19"/>
      <c r="D387" s="30"/>
      <c r="E387" s="30"/>
      <c r="F387" s="30"/>
      <c r="G387" s="30"/>
      <c r="I387" s="24"/>
      <c r="J387" s="21"/>
      <c r="K387" s="25"/>
      <c r="L387" s="25"/>
      <c r="M387" s="26"/>
      <c r="N387" s="26"/>
    </row>
    <row r="388" spans="2:14" ht="17.399999999999999" x14ac:dyDescent="0.45">
      <c r="B388" s="35"/>
      <c r="C388" s="19"/>
      <c r="D388" s="30"/>
      <c r="E388" s="30"/>
      <c r="F388" s="30"/>
      <c r="G388" s="30"/>
      <c r="I388" s="24"/>
      <c r="J388" s="21"/>
      <c r="K388" s="25"/>
      <c r="L388" s="25"/>
      <c r="M388" s="26"/>
      <c r="N388" s="26"/>
    </row>
    <row r="389" spans="2:14" ht="17.399999999999999" x14ac:dyDescent="0.45">
      <c r="B389" s="35"/>
      <c r="C389" s="19"/>
      <c r="D389" s="30"/>
      <c r="E389" s="30"/>
      <c r="F389" s="30"/>
      <c r="G389" s="30"/>
      <c r="I389" s="24"/>
      <c r="J389" s="21"/>
      <c r="K389" s="26"/>
      <c r="L389" s="26"/>
      <c r="M389" s="26"/>
      <c r="N389" s="26"/>
    </row>
    <row r="390" spans="2:14" ht="17.399999999999999" x14ac:dyDescent="0.45">
      <c r="B390" s="35"/>
      <c r="C390" s="19"/>
      <c r="D390" s="30"/>
      <c r="E390" s="30"/>
      <c r="F390" s="30"/>
      <c r="G390" s="30"/>
      <c r="I390" s="24"/>
      <c r="J390" s="21"/>
      <c r="K390" s="26"/>
      <c r="L390" s="26"/>
      <c r="M390" s="26"/>
      <c r="N390" s="26"/>
    </row>
    <row r="391" spans="2:14" ht="17.399999999999999" x14ac:dyDescent="0.45">
      <c r="B391" s="35"/>
      <c r="C391" s="19"/>
      <c r="D391" s="30"/>
      <c r="E391" s="30"/>
      <c r="F391" s="30"/>
      <c r="G391" s="30"/>
      <c r="I391" s="24"/>
      <c r="J391" s="21"/>
      <c r="K391" s="26"/>
      <c r="L391" s="26"/>
      <c r="M391" s="26"/>
      <c r="N391" s="26"/>
    </row>
    <row r="392" spans="2:14" ht="17.399999999999999" x14ac:dyDescent="0.45">
      <c r="B392" s="35"/>
      <c r="C392" s="19"/>
      <c r="D392" s="30"/>
      <c r="E392" s="30"/>
      <c r="F392" s="30"/>
      <c r="G392" s="30"/>
      <c r="I392" s="24"/>
      <c r="J392" s="21"/>
      <c r="K392" s="26"/>
      <c r="L392" s="26"/>
      <c r="M392" s="26"/>
      <c r="N392" s="26"/>
    </row>
    <row r="393" spans="2:14" ht="17.399999999999999" x14ac:dyDescent="0.45">
      <c r="B393" s="35"/>
      <c r="C393" s="19"/>
      <c r="D393" s="30"/>
      <c r="E393" s="30"/>
      <c r="F393" s="30"/>
      <c r="G393" s="30"/>
      <c r="I393" s="24"/>
      <c r="J393" s="21"/>
      <c r="K393" s="26"/>
      <c r="L393" s="26"/>
      <c r="M393" s="26"/>
      <c r="N393" s="26"/>
    </row>
    <row r="394" spans="2:14" ht="17.399999999999999" x14ac:dyDescent="0.45">
      <c r="B394" s="35"/>
      <c r="C394" s="19"/>
      <c r="D394" s="30"/>
      <c r="E394" s="30"/>
      <c r="F394" s="30"/>
      <c r="G394" s="30"/>
      <c r="I394" s="24"/>
      <c r="J394" s="21"/>
      <c r="K394" s="26"/>
      <c r="L394" s="26"/>
      <c r="M394" s="26"/>
      <c r="N394" s="26"/>
    </row>
    <row r="395" spans="2:14" ht="18" thickBot="1" x14ac:dyDescent="0.5">
      <c r="B395" s="35"/>
      <c r="C395" s="19"/>
      <c r="D395" s="30"/>
      <c r="E395" s="30"/>
      <c r="F395" s="30"/>
      <c r="G395" s="30"/>
      <c r="I395" s="27"/>
      <c r="J395" s="21"/>
      <c r="K395" s="28"/>
      <c r="L395" s="28"/>
      <c r="M395" s="28"/>
      <c r="N395" s="28"/>
    </row>
    <row r="396" spans="2:14" ht="21.6" thickBot="1" x14ac:dyDescent="0.55000000000000004">
      <c r="B396" s="35"/>
      <c r="C396" s="19"/>
      <c r="D396" s="30"/>
      <c r="E396" s="32"/>
      <c r="F396" s="32"/>
      <c r="G396" s="32"/>
      <c r="I396" s="15">
        <f>SUM(I384:I395)</f>
        <v>0</v>
      </c>
      <c r="J396" s="66" t="str">
        <f>IF(I396&gt;=6,"YA NO PUEDE SOLICITAR DIAS ADMINISTRATIVOS","PUEDE SOLICITAR DIAS ADMINISTRATIVOS")</f>
        <v>PUEDE SOLICITAR DIAS ADMINISTRATIVOS</v>
      </c>
      <c r="K396" s="67"/>
      <c r="L396" s="67"/>
      <c r="M396" s="67"/>
      <c r="N396" s="68"/>
    </row>
    <row r="397" spans="2:14" ht="21.6" thickBot="1" x14ac:dyDescent="0.55000000000000004">
      <c r="B397" s="35"/>
      <c r="C397" s="19"/>
      <c r="D397" s="30"/>
      <c r="E397" s="32"/>
      <c r="F397" s="32"/>
      <c r="G397" s="32"/>
      <c r="I397" s="17">
        <f>6-I396</f>
        <v>6</v>
      </c>
      <c r="J397" s="66" t="str">
        <f>IF(I396&gt;6,"EXISTE UN ERROR","OK")</f>
        <v>OK</v>
      </c>
      <c r="K397" s="67"/>
      <c r="L397" s="67"/>
      <c r="M397" s="67"/>
      <c r="N397" s="68"/>
    </row>
    <row r="398" spans="2:14" ht="18" thickBot="1" x14ac:dyDescent="0.5">
      <c r="B398" s="35"/>
      <c r="C398" s="19"/>
      <c r="D398" s="30"/>
      <c r="E398" s="32"/>
      <c r="F398" s="32"/>
      <c r="G398" s="32"/>
      <c r="I398" s="1"/>
    </row>
    <row r="399" spans="2:14" ht="19.8" thickBot="1" x14ac:dyDescent="0.5">
      <c r="B399" s="35"/>
      <c r="C399" s="19"/>
      <c r="D399" s="30"/>
      <c r="E399" s="32"/>
      <c r="F399" s="32"/>
      <c r="G399" s="32"/>
      <c r="I399" s="12" t="s">
        <v>3</v>
      </c>
      <c r="J399" s="13"/>
      <c r="K399" s="13" t="s">
        <v>5</v>
      </c>
      <c r="L399" s="13" t="s">
        <v>6</v>
      </c>
      <c r="M399" s="13" t="s">
        <v>7</v>
      </c>
      <c r="N399" s="14" t="s">
        <v>8</v>
      </c>
    </row>
    <row r="400" spans="2:14" ht="17.399999999999999" x14ac:dyDescent="0.45">
      <c r="B400" s="35"/>
      <c r="C400" s="19"/>
      <c r="D400" s="30"/>
      <c r="E400" s="32"/>
      <c r="F400" s="32"/>
      <c r="G400" s="32"/>
      <c r="I400" s="20"/>
      <c r="J400" s="29"/>
      <c r="K400" s="22"/>
      <c r="L400" s="22"/>
      <c r="M400" s="23"/>
      <c r="N400" s="23"/>
    </row>
    <row r="401" spans="2:14" ht="17.399999999999999" x14ac:dyDescent="0.45">
      <c r="B401" s="35"/>
      <c r="C401" s="19"/>
      <c r="D401" s="30"/>
      <c r="E401" s="32"/>
      <c r="F401" s="32"/>
      <c r="G401" s="32"/>
      <c r="I401" s="24"/>
      <c r="J401" s="29"/>
      <c r="K401" s="25"/>
      <c r="L401" s="25"/>
      <c r="M401" s="26"/>
      <c r="N401" s="26"/>
    </row>
    <row r="402" spans="2:14" ht="17.399999999999999" x14ac:dyDescent="0.45">
      <c r="B402" s="35"/>
      <c r="C402" s="19"/>
      <c r="D402" s="30"/>
      <c r="E402" s="32"/>
      <c r="F402" s="32"/>
      <c r="G402" s="32"/>
      <c r="I402" s="24"/>
      <c r="J402" s="29"/>
      <c r="K402" s="26"/>
      <c r="L402" s="26"/>
      <c r="M402" s="26"/>
      <c r="N402" s="26"/>
    </row>
    <row r="403" spans="2:14" ht="17.399999999999999" x14ac:dyDescent="0.45">
      <c r="B403" s="35"/>
      <c r="C403" s="19"/>
      <c r="D403" s="30"/>
      <c r="E403" s="32"/>
      <c r="F403" s="32"/>
      <c r="G403" s="32"/>
      <c r="I403" s="24"/>
      <c r="J403" s="29"/>
      <c r="K403" s="26"/>
      <c r="L403" s="26"/>
      <c r="M403" s="26"/>
      <c r="N403" s="26"/>
    </row>
    <row r="404" spans="2:14" ht="18" thickBot="1" x14ac:dyDescent="0.5">
      <c r="B404" s="35"/>
      <c r="C404" s="19"/>
      <c r="D404" s="30"/>
      <c r="E404" s="32"/>
      <c r="F404" s="32"/>
      <c r="G404" s="32"/>
      <c r="I404" s="24"/>
      <c r="J404" s="29"/>
      <c r="K404" s="26"/>
      <c r="L404" s="26"/>
      <c r="M404" s="26"/>
      <c r="N404" s="26"/>
    </row>
    <row r="405" spans="2:14" ht="21.6" thickBot="1" x14ac:dyDescent="0.55000000000000004">
      <c r="B405" s="35"/>
      <c r="C405" s="19"/>
      <c r="D405" s="30"/>
      <c r="E405" s="32"/>
      <c r="F405" s="32"/>
      <c r="G405" s="32"/>
      <c r="I405" s="15">
        <f>SUM(I400:I404)</f>
        <v>0</v>
      </c>
      <c r="J405" s="66" t="str">
        <f>IF(I405&gt;=5,"YA NO PUEDE SOLICITAR DIAS CAPACITACION","PUEDE SOLICITAR DIAS CAPACITACION")</f>
        <v>PUEDE SOLICITAR DIAS CAPACITACION</v>
      </c>
      <c r="K405" s="67"/>
      <c r="L405" s="67"/>
      <c r="M405" s="67"/>
      <c r="N405" s="68"/>
    </row>
    <row r="406" spans="2:14" ht="21.6" thickBot="1" x14ac:dyDescent="0.55000000000000004">
      <c r="B406" s="35"/>
      <c r="C406" s="19"/>
      <c r="D406" s="30"/>
      <c r="E406" s="32"/>
      <c r="F406" s="32"/>
      <c r="G406" s="32"/>
      <c r="I406" s="17">
        <f>5-I405</f>
        <v>5</v>
      </c>
      <c r="J406" s="66" t="str">
        <f>IF(I405&gt;5,"EXISTE UN ERROR","OK")</f>
        <v>OK</v>
      </c>
      <c r="K406" s="67"/>
      <c r="L406" s="67"/>
      <c r="M406" s="67"/>
      <c r="N406" s="68"/>
    </row>
    <row r="407" spans="2:14" ht="17.399999999999999" x14ac:dyDescent="0.45">
      <c r="B407" s="35"/>
      <c r="C407" s="19"/>
      <c r="D407" s="30"/>
      <c r="E407" s="32"/>
      <c r="F407" s="32"/>
      <c r="G407" s="32"/>
    </row>
    <row r="408" spans="2:14" ht="17.399999999999999" x14ac:dyDescent="0.45">
      <c r="B408" s="35"/>
      <c r="C408" s="19"/>
      <c r="D408" s="30"/>
      <c r="E408" s="32"/>
      <c r="F408" s="32"/>
      <c r="G408" s="32"/>
    </row>
    <row r="409" spans="2:14" ht="18" thickBot="1" x14ac:dyDescent="0.5">
      <c r="B409" s="35"/>
      <c r="C409" s="36"/>
      <c r="D409" s="33"/>
      <c r="E409" s="34"/>
      <c r="F409" s="34"/>
      <c r="G409" s="34"/>
    </row>
    <row r="410" spans="2:14" ht="21.6" thickBot="1" x14ac:dyDescent="0.55000000000000004">
      <c r="B410" s="8">
        <f>+E384-F384</f>
        <v>0</v>
      </c>
      <c r="C410" s="69" t="str">
        <f>IF(E384&lt;=F384,"YA NO TIENE FERIADOS","PUEDE SOLICITAR DIAS FERIADOS")</f>
        <v>YA NO TIENE FERIADOS</v>
      </c>
      <c r="D410" s="70"/>
      <c r="E410" s="70"/>
      <c r="F410" s="70"/>
      <c r="G410" s="71"/>
    </row>
    <row r="411" spans="2:14" ht="19.2" thickBot="1" x14ac:dyDescent="0.5">
      <c r="C411" s="72" t="str">
        <f>IF(F384&gt;E384,"EXISTE UN ERROR","OK")</f>
        <v>OK</v>
      </c>
      <c r="D411" s="73"/>
      <c r="E411" s="73"/>
      <c r="F411" s="73"/>
      <c r="G411" s="74"/>
    </row>
    <row r="413" spans="2:14" ht="19.2" thickBot="1" x14ac:dyDescent="0.5">
      <c r="B413" s="16" t="s">
        <v>221</v>
      </c>
      <c r="I413" s="16" t="str">
        <f>+B413</f>
        <v>ASTORGA FRANCO DOMINIQUE LUNA</v>
      </c>
    </row>
    <row r="414" spans="2:14" ht="18.600000000000001" thickBot="1" x14ac:dyDescent="0.4">
      <c r="B414" s="5" t="s">
        <v>0</v>
      </c>
      <c r="C414" s="5" t="s">
        <v>1</v>
      </c>
      <c r="D414" s="5" t="s">
        <v>224</v>
      </c>
      <c r="E414" s="5" t="s">
        <v>12</v>
      </c>
      <c r="F414" s="6" t="s">
        <v>2</v>
      </c>
      <c r="G414" s="6" t="s">
        <v>7</v>
      </c>
      <c r="I414" s="2" t="s">
        <v>3</v>
      </c>
      <c r="J414" s="3" t="s">
        <v>4</v>
      </c>
      <c r="K414" s="3" t="s">
        <v>5</v>
      </c>
      <c r="L414" s="3" t="s">
        <v>6</v>
      </c>
      <c r="M414" s="3" t="s">
        <v>7</v>
      </c>
      <c r="N414" s="4" t="s">
        <v>8</v>
      </c>
    </row>
    <row r="415" spans="2:14" ht="17.399999999999999" x14ac:dyDescent="0.45">
      <c r="B415" s="9">
        <v>15</v>
      </c>
      <c r="C415" s="9">
        <v>0</v>
      </c>
      <c r="D415" s="9">
        <v>0</v>
      </c>
      <c r="E415" s="11">
        <f>+B415+C415+D415</f>
        <v>15</v>
      </c>
      <c r="F415" s="11">
        <f>SUM(B416:B440)+SUM(D416:D440)</f>
        <v>7</v>
      </c>
      <c r="G415" s="19"/>
      <c r="I415" s="20">
        <v>1</v>
      </c>
      <c r="J415" s="21"/>
      <c r="K415" s="22">
        <v>45659</v>
      </c>
      <c r="L415" s="22">
        <v>45659</v>
      </c>
      <c r="M415" s="57" t="s">
        <v>237</v>
      </c>
      <c r="N415" s="23"/>
    </row>
    <row r="416" spans="2:14" ht="17.399999999999999" x14ac:dyDescent="0.45">
      <c r="B416" s="35">
        <v>1</v>
      </c>
      <c r="C416" s="19"/>
      <c r="D416" s="30"/>
      <c r="E416" s="31">
        <v>45686</v>
      </c>
      <c r="F416" s="31">
        <v>45686</v>
      </c>
      <c r="G416" s="54" t="s">
        <v>249</v>
      </c>
      <c r="I416" s="24">
        <v>1</v>
      </c>
      <c r="J416" s="21"/>
      <c r="K416" s="25">
        <v>45666</v>
      </c>
      <c r="L416" s="25">
        <v>45666</v>
      </c>
      <c r="M416" s="54" t="s">
        <v>236</v>
      </c>
      <c r="N416" s="26"/>
    </row>
    <row r="417" spans="2:14" ht="17.399999999999999" x14ac:dyDescent="0.45">
      <c r="B417" s="35">
        <v>6</v>
      </c>
      <c r="C417" s="19"/>
      <c r="D417" s="30"/>
      <c r="E417" s="31">
        <v>45740</v>
      </c>
      <c r="F417" s="31">
        <v>45747</v>
      </c>
      <c r="G417" s="54" t="s">
        <v>276</v>
      </c>
      <c r="I417" s="24">
        <v>1</v>
      </c>
      <c r="J417" s="21"/>
      <c r="K417" s="25">
        <v>45750</v>
      </c>
      <c r="L417" s="25">
        <v>45750</v>
      </c>
      <c r="M417" s="54" t="s">
        <v>285</v>
      </c>
      <c r="N417" s="26"/>
    </row>
    <row r="418" spans="2:14" ht="17.399999999999999" x14ac:dyDescent="0.45">
      <c r="B418" s="35"/>
      <c r="C418" s="19"/>
      <c r="D418" s="30"/>
      <c r="E418" s="30"/>
      <c r="F418" s="30"/>
      <c r="G418" s="30"/>
      <c r="I418" s="24">
        <v>1</v>
      </c>
      <c r="J418" s="21"/>
      <c r="K418" s="25">
        <v>45779</v>
      </c>
      <c r="L418" s="25">
        <v>45779</v>
      </c>
      <c r="M418" s="56" t="s">
        <v>306</v>
      </c>
      <c r="N418" s="26"/>
    </row>
    <row r="419" spans="2:14" ht="17.399999999999999" x14ac:dyDescent="0.45">
      <c r="B419" s="35"/>
      <c r="C419" s="19"/>
      <c r="D419" s="30"/>
      <c r="E419" s="30"/>
      <c r="F419" s="30"/>
      <c r="G419" s="30"/>
      <c r="I419" s="24">
        <v>0.5</v>
      </c>
      <c r="J419" s="21" t="s">
        <v>9</v>
      </c>
      <c r="K419" s="25">
        <v>45812</v>
      </c>
      <c r="L419" s="25">
        <v>45812</v>
      </c>
      <c r="M419" s="56" t="s">
        <v>324</v>
      </c>
      <c r="N419" s="26"/>
    </row>
    <row r="420" spans="2:14" ht="17.399999999999999" x14ac:dyDescent="0.45">
      <c r="B420" s="35"/>
      <c r="C420" s="19"/>
      <c r="D420" s="30"/>
      <c r="E420" s="30"/>
      <c r="F420" s="30"/>
      <c r="G420" s="30"/>
      <c r="I420" s="24"/>
      <c r="J420" s="21"/>
      <c r="K420" s="26"/>
      <c r="L420" s="26"/>
      <c r="M420" s="26"/>
      <c r="N420" s="26"/>
    </row>
    <row r="421" spans="2:14" ht="17.399999999999999" x14ac:dyDescent="0.45">
      <c r="B421" s="35"/>
      <c r="C421" s="19"/>
      <c r="D421" s="30"/>
      <c r="E421" s="30"/>
      <c r="F421" s="30"/>
      <c r="G421" s="30"/>
      <c r="I421" s="24"/>
      <c r="J421" s="21"/>
      <c r="K421" s="26"/>
      <c r="L421" s="26"/>
      <c r="M421" s="26"/>
      <c r="N421" s="26"/>
    </row>
    <row r="422" spans="2:14" ht="17.399999999999999" x14ac:dyDescent="0.45">
      <c r="B422" s="35"/>
      <c r="C422" s="19"/>
      <c r="D422" s="30"/>
      <c r="E422" s="30"/>
      <c r="F422" s="30"/>
      <c r="G422" s="30"/>
      <c r="I422" s="24"/>
      <c r="J422" s="21"/>
      <c r="K422" s="26"/>
      <c r="L422" s="26"/>
      <c r="M422" s="26"/>
      <c r="N422" s="26"/>
    </row>
    <row r="423" spans="2:14" ht="17.399999999999999" x14ac:dyDescent="0.45">
      <c r="B423" s="35"/>
      <c r="C423" s="19"/>
      <c r="D423" s="30"/>
      <c r="E423" s="30"/>
      <c r="F423" s="30"/>
      <c r="G423" s="30"/>
      <c r="I423" s="24"/>
      <c r="J423" s="21"/>
      <c r="K423" s="26"/>
      <c r="L423" s="26"/>
      <c r="M423" s="26"/>
      <c r="N423" s="26"/>
    </row>
    <row r="424" spans="2:14" ht="17.399999999999999" x14ac:dyDescent="0.45">
      <c r="B424" s="35"/>
      <c r="C424" s="19"/>
      <c r="D424" s="30"/>
      <c r="E424" s="30"/>
      <c r="F424" s="30"/>
      <c r="G424" s="30"/>
      <c r="I424" s="24"/>
      <c r="J424" s="21"/>
      <c r="K424" s="26"/>
      <c r="L424" s="26"/>
      <c r="M424" s="26"/>
      <c r="N424" s="26"/>
    </row>
    <row r="425" spans="2:14" ht="17.399999999999999" x14ac:dyDescent="0.45">
      <c r="B425" s="35"/>
      <c r="C425" s="19"/>
      <c r="D425" s="30"/>
      <c r="E425" s="30"/>
      <c r="F425" s="30"/>
      <c r="G425" s="30"/>
      <c r="I425" s="24"/>
      <c r="J425" s="21"/>
      <c r="K425" s="26"/>
      <c r="L425" s="26"/>
      <c r="M425" s="26"/>
      <c r="N425" s="26"/>
    </row>
    <row r="426" spans="2:14" ht="18" thickBot="1" x14ac:dyDescent="0.5">
      <c r="B426" s="35"/>
      <c r="C426" s="19"/>
      <c r="D426" s="30"/>
      <c r="E426" s="30"/>
      <c r="F426" s="30"/>
      <c r="G426" s="30"/>
      <c r="I426" s="27"/>
      <c r="J426" s="21"/>
      <c r="K426" s="28"/>
      <c r="L426" s="28"/>
      <c r="M426" s="28"/>
      <c r="N426" s="28"/>
    </row>
    <row r="427" spans="2:14" ht="21.6" thickBot="1" x14ac:dyDescent="0.55000000000000004">
      <c r="B427" s="35"/>
      <c r="C427" s="19"/>
      <c r="D427" s="30"/>
      <c r="E427" s="32"/>
      <c r="F427" s="32"/>
      <c r="G427" s="32"/>
      <c r="I427" s="15">
        <f>SUM(I415:I426)</f>
        <v>4.5</v>
      </c>
      <c r="J427" s="66" t="str">
        <f>IF(I427&gt;=6,"YA NO PUEDE SOLICITAR DIAS ADMINISTRATIVOS","PUEDE SOLICITAR DIAS ADMINISTRATIVOS")</f>
        <v>PUEDE SOLICITAR DIAS ADMINISTRATIVOS</v>
      </c>
      <c r="K427" s="67"/>
      <c r="L427" s="67"/>
      <c r="M427" s="67"/>
      <c r="N427" s="68"/>
    </row>
    <row r="428" spans="2:14" ht="21.6" thickBot="1" x14ac:dyDescent="0.55000000000000004">
      <c r="B428" s="35"/>
      <c r="C428" s="19"/>
      <c r="D428" s="30"/>
      <c r="E428" s="32"/>
      <c r="F428" s="32"/>
      <c r="G428" s="32"/>
      <c r="I428" s="17">
        <f>6-I427</f>
        <v>1.5</v>
      </c>
      <c r="J428" s="66" t="str">
        <f>IF(I427&gt;6,"EXISTE UN ERROR","OK")</f>
        <v>OK</v>
      </c>
      <c r="K428" s="67"/>
      <c r="L428" s="67"/>
      <c r="M428" s="67"/>
      <c r="N428" s="68"/>
    </row>
    <row r="429" spans="2:14" ht="18" thickBot="1" x14ac:dyDescent="0.5">
      <c r="B429" s="35"/>
      <c r="C429" s="19"/>
      <c r="D429" s="30"/>
      <c r="E429" s="32"/>
      <c r="F429" s="32"/>
      <c r="G429" s="32"/>
      <c r="I429" s="1"/>
    </row>
    <row r="430" spans="2:14" ht="19.8" thickBot="1" x14ac:dyDescent="0.5">
      <c r="B430" s="35"/>
      <c r="C430" s="19"/>
      <c r="D430" s="30"/>
      <c r="E430" s="32"/>
      <c r="F430" s="32"/>
      <c r="G430" s="32"/>
      <c r="I430" s="12" t="s">
        <v>3</v>
      </c>
      <c r="J430" s="13"/>
      <c r="K430" s="13" t="s">
        <v>5</v>
      </c>
      <c r="L430" s="13" t="s">
        <v>6</v>
      </c>
      <c r="M430" s="13" t="s">
        <v>7</v>
      </c>
      <c r="N430" s="14" t="s">
        <v>8</v>
      </c>
    </row>
    <row r="431" spans="2:14" ht="17.399999999999999" x14ac:dyDescent="0.45">
      <c r="B431" s="35"/>
      <c r="C431" s="19"/>
      <c r="D431" s="30"/>
      <c r="E431" s="32"/>
      <c r="F431" s="32"/>
      <c r="G431" s="32"/>
      <c r="I431" s="20">
        <v>2</v>
      </c>
      <c r="J431" s="29"/>
      <c r="K431" s="22">
        <v>45796</v>
      </c>
      <c r="L431" s="22">
        <v>45797</v>
      </c>
      <c r="M431" s="23"/>
      <c r="N431" s="23"/>
    </row>
    <row r="432" spans="2:14" ht="17.399999999999999" x14ac:dyDescent="0.45">
      <c r="B432" s="35"/>
      <c r="C432" s="19"/>
      <c r="D432" s="30"/>
      <c r="E432" s="32"/>
      <c r="F432" s="32"/>
      <c r="G432" s="32"/>
      <c r="I432" s="24">
        <v>1</v>
      </c>
      <c r="J432" s="29"/>
      <c r="K432" s="25">
        <v>45855</v>
      </c>
      <c r="L432" s="25">
        <v>45855</v>
      </c>
      <c r="M432" s="26"/>
      <c r="N432" s="26"/>
    </row>
    <row r="433" spans="2:14" ht="17.399999999999999" x14ac:dyDescent="0.45">
      <c r="B433" s="35"/>
      <c r="C433" s="19"/>
      <c r="D433" s="30"/>
      <c r="E433" s="32"/>
      <c r="F433" s="32"/>
      <c r="G433" s="32"/>
      <c r="I433" s="24"/>
      <c r="J433" s="29"/>
      <c r="K433" s="26"/>
      <c r="L433" s="26"/>
      <c r="M433" s="26"/>
      <c r="N433" s="26"/>
    </row>
    <row r="434" spans="2:14" ht="17.399999999999999" x14ac:dyDescent="0.45">
      <c r="B434" s="35"/>
      <c r="C434" s="19"/>
      <c r="D434" s="30"/>
      <c r="E434" s="32"/>
      <c r="F434" s="32"/>
      <c r="G434" s="32"/>
      <c r="I434" s="24"/>
      <c r="J434" s="29"/>
      <c r="K434" s="26"/>
      <c r="L434" s="26"/>
      <c r="M434" s="26"/>
      <c r="N434" s="26"/>
    </row>
    <row r="435" spans="2:14" ht="18" thickBot="1" x14ac:dyDescent="0.5">
      <c r="B435" s="35"/>
      <c r="C435" s="19"/>
      <c r="D435" s="30"/>
      <c r="E435" s="32"/>
      <c r="F435" s="32"/>
      <c r="G435" s="32"/>
      <c r="I435" s="24"/>
      <c r="J435" s="29"/>
      <c r="K435" s="26"/>
      <c r="L435" s="26"/>
      <c r="M435" s="26"/>
      <c r="N435" s="26"/>
    </row>
    <row r="436" spans="2:14" ht="21.6" thickBot="1" x14ac:dyDescent="0.55000000000000004">
      <c r="B436" s="35"/>
      <c r="C436" s="19"/>
      <c r="D436" s="30"/>
      <c r="E436" s="32"/>
      <c r="F436" s="32"/>
      <c r="G436" s="32"/>
      <c r="I436" s="15">
        <f>SUM(I431:I435)</f>
        <v>3</v>
      </c>
      <c r="J436" s="66" t="str">
        <f>IF(I436&gt;=5,"YA NO PUEDE SOLICITAR DIAS CAPACITACION","PUEDE SOLICITAR DIAS CAPACITACION")</f>
        <v>PUEDE SOLICITAR DIAS CAPACITACION</v>
      </c>
      <c r="K436" s="67"/>
      <c r="L436" s="67"/>
      <c r="M436" s="67"/>
      <c r="N436" s="68"/>
    </row>
    <row r="437" spans="2:14" ht="21.6" thickBot="1" x14ac:dyDescent="0.55000000000000004">
      <c r="B437" s="35"/>
      <c r="C437" s="19"/>
      <c r="D437" s="30"/>
      <c r="E437" s="32"/>
      <c r="F437" s="32"/>
      <c r="G437" s="32"/>
      <c r="I437" s="17">
        <f>5-I436</f>
        <v>2</v>
      </c>
      <c r="J437" s="66" t="str">
        <f>IF(I436&gt;5,"EXISTE UN ERROR","OK")</f>
        <v>OK</v>
      </c>
      <c r="K437" s="67"/>
      <c r="L437" s="67"/>
      <c r="M437" s="67"/>
      <c r="N437" s="68"/>
    </row>
    <row r="438" spans="2:14" ht="17.399999999999999" x14ac:dyDescent="0.45">
      <c r="B438" s="35"/>
      <c r="C438" s="19"/>
      <c r="D438" s="30"/>
      <c r="E438" s="32"/>
      <c r="F438" s="32"/>
      <c r="G438" s="32"/>
    </row>
    <row r="439" spans="2:14" ht="17.399999999999999" x14ac:dyDescent="0.45">
      <c r="B439" s="35"/>
      <c r="C439" s="19"/>
      <c r="D439" s="30"/>
      <c r="E439" s="32"/>
      <c r="F439" s="32"/>
      <c r="G439" s="32"/>
    </row>
    <row r="440" spans="2:14" ht="18" thickBot="1" x14ac:dyDescent="0.5">
      <c r="B440" s="35"/>
      <c r="C440" s="36"/>
      <c r="D440" s="33"/>
      <c r="E440" s="34"/>
      <c r="F440" s="34"/>
      <c r="G440" s="34"/>
    </row>
    <row r="441" spans="2:14" ht="21.6" thickBot="1" x14ac:dyDescent="0.55000000000000004">
      <c r="B441" s="8">
        <f>+E415-F415</f>
        <v>8</v>
      </c>
      <c r="C441" s="69" t="str">
        <f>IF(E415&lt;=F415,"YA NO TIENE FERIADOS","PUEDE SOLICITAR DIAS FERIADOS")</f>
        <v>PUEDE SOLICITAR DIAS FERIADOS</v>
      </c>
      <c r="D441" s="70"/>
      <c r="E441" s="70"/>
      <c r="F441" s="70"/>
      <c r="G441" s="71"/>
    </row>
    <row r="442" spans="2:14" ht="19.2" thickBot="1" x14ac:dyDescent="0.5">
      <c r="C442" s="72" t="str">
        <f>IF(F415&gt;E415,"EXISTE UN ERROR","OK")</f>
        <v>OK</v>
      </c>
      <c r="D442" s="73"/>
      <c r="E442" s="73"/>
      <c r="F442" s="73"/>
      <c r="G442" s="74"/>
    </row>
    <row r="448" spans="2:14" ht="19.2" thickBot="1" x14ac:dyDescent="0.5">
      <c r="B448" s="16" t="s">
        <v>22</v>
      </c>
      <c r="I448" s="16" t="s">
        <v>22</v>
      </c>
    </row>
    <row r="449" spans="2:14" ht="18.600000000000001" thickBot="1" x14ac:dyDescent="0.4">
      <c r="B449" s="5" t="s">
        <v>0</v>
      </c>
      <c r="C449" s="5" t="s">
        <v>1</v>
      </c>
      <c r="D449" s="5" t="s">
        <v>224</v>
      </c>
      <c r="E449" s="5" t="s">
        <v>12</v>
      </c>
      <c r="F449" s="6" t="s">
        <v>2</v>
      </c>
      <c r="G449" s="6" t="s">
        <v>7</v>
      </c>
      <c r="I449" s="2" t="s">
        <v>3</v>
      </c>
      <c r="J449" s="3" t="s">
        <v>4</v>
      </c>
      <c r="K449" s="3" t="s">
        <v>5</v>
      </c>
      <c r="L449" s="3" t="s">
        <v>6</v>
      </c>
      <c r="M449" s="3" t="s">
        <v>7</v>
      </c>
      <c r="N449" s="4" t="s">
        <v>8</v>
      </c>
    </row>
    <row r="450" spans="2:14" ht="17.399999999999999" x14ac:dyDescent="0.45">
      <c r="B450" s="9">
        <v>15</v>
      </c>
      <c r="C450" s="9">
        <v>0</v>
      </c>
      <c r="D450" s="9">
        <v>0</v>
      </c>
      <c r="E450" s="11">
        <f>+B450+C450+D450</f>
        <v>15</v>
      </c>
      <c r="F450" s="11">
        <f>SUM(B451:B475)+SUM(D451:D475)</f>
        <v>3</v>
      </c>
      <c r="G450" s="19"/>
      <c r="I450" s="20">
        <v>0.5</v>
      </c>
      <c r="J450" s="21" t="s">
        <v>10</v>
      </c>
      <c r="K450" s="37">
        <v>45665</v>
      </c>
      <c r="L450" s="37">
        <v>45665</v>
      </c>
      <c r="M450" s="54" t="s">
        <v>236</v>
      </c>
      <c r="N450" s="38"/>
    </row>
    <row r="451" spans="2:14" ht="17.399999999999999" x14ac:dyDescent="0.45">
      <c r="B451" s="35">
        <v>1</v>
      </c>
      <c r="C451" s="19"/>
      <c r="D451" s="30"/>
      <c r="E451" s="31">
        <v>45691</v>
      </c>
      <c r="F451" s="31">
        <v>45691</v>
      </c>
      <c r="G451" s="54" t="s">
        <v>259</v>
      </c>
      <c r="I451" s="24">
        <v>0.5</v>
      </c>
      <c r="J451" s="21" t="s">
        <v>10</v>
      </c>
      <c r="K451" s="31">
        <v>45702</v>
      </c>
      <c r="L451" s="31">
        <v>45702</v>
      </c>
      <c r="M451" s="54" t="s">
        <v>254</v>
      </c>
      <c r="N451" s="30"/>
    </row>
    <row r="452" spans="2:14" ht="17.399999999999999" x14ac:dyDescent="0.45">
      <c r="B452" s="35">
        <v>2</v>
      </c>
      <c r="C452" s="19"/>
      <c r="D452" s="30"/>
      <c r="E452" s="31">
        <v>45715</v>
      </c>
      <c r="F452" s="31">
        <v>45716</v>
      </c>
      <c r="G452" s="54" t="s">
        <v>258</v>
      </c>
      <c r="I452" s="24"/>
      <c r="J452" s="21"/>
      <c r="K452" s="31"/>
      <c r="L452" s="31"/>
      <c r="M452" s="30"/>
      <c r="N452" s="30"/>
    </row>
    <row r="453" spans="2:14" ht="17.399999999999999" x14ac:dyDescent="0.45">
      <c r="B453" s="61"/>
      <c r="C453" s="19"/>
      <c r="D453" s="30"/>
      <c r="E453" s="31">
        <v>45796</v>
      </c>
      <c r="F453" s="31">
        <v>45810</v>
      </c>
      <c r="G453" s="54" t="s">
        <v>305</v>
      </c>
      <c r="I453" s="24"/>
      <c r="J453" s="21"/>
      <c r="K453" s="31"/>
      <c r="L453" s="31"/>
      <c r="M453" s="30"/>
      <c r="N453" s="30"/>
    </row>
    <row r="454" spans="2:14" ht="17.399999999999999" x14ac:dyDescent="0.45">
      <c r="B454" s="35"/>
      <c r="C454" s="19"/>
      <c r="D454" s="30"/>
      <c r="E454" s="31"/>
      <c r="F454" s="31"/>
      <c r="G454" s="30"/>
      <c r="I454" s="24"/>
      <c r="J454" s="21"/>
      <c r="K454" s="31"/>
      <c r="L454" s="31"/>
      <c r="M454" s="30"/>
      <c r="N454" s="30"/>
    </row>
    <row r="455" spans="2:14" ht="17.399999999999999" x14ac:dyDescent="0.45">
      <c r="B455" s="35"/>
      <c r="C455" s="19"/>
      <c r="D455" s="30"/>
      <c r="E455" s="31"/>
      <c r="F455" s="31"/>
      <c r="G455" s="30"/>
      <c r="I455" s="24"/>
      <c r="J455" s="21"/>
      <c r="K455" s="31"/>
      <c r="L455" s="31"/>
      <c r="M455" s="26"/>
      <c r="N455" s="30"/>
    </row>
    <row r="456" spans="2:14" ht="17.399999999999999" x14ac:dyDescent="0.45">
      <c r="B456" s="35"/>
      <c r="C456" s="19"/>
      <c r="D456" s="30"/>
      <c r="E456" s="31"/>
      <c r="F456" s="31"/>
      <c r="G456" s="30"/>
      <c r="I456" s="24"/>
      <c r="J456" s="21"/>
      <c r="K456" s="31"/>
      <c r="L456" s="31"/>
      <c r="M456" s="30"/>
      <c r="N456" s="30"/>
    </row>
    <row r="457" spans="2:14" ht="17.399999999999999" x14ac:dyDescent="0.45">
      <c r="B457" s="35"/>
      <c r="C457" s="19"/>
      <c r="D457" s="30"/>
      <c r="E457" s="31"/>
      <c r="F457" s="31"/>
      <c r="G457" s="30"/>
      <c r="I457" s="24"/>
      <c r="J457" s="21"/>
      <c r="K457" s="31"/>
      <c r="L457" s="31"/>
      <c r="M457" s="30"/>
      <c r="N457" s="30"/>
    </row>
    <row r="458" spans="2:14" ht="17.399999999999999" x14ac:dyDescent="0.45">
      <c r="B458" s="35"/>
      <c r="C458" s="19"/>
      <c r="D458" s="30"/>
      <c r="E458" s="31"/>
      <c r="F458" s="31"/>
      <c r="G458" s="30"/>
      <c r="I458" s="24"/>
      <c r="J458" s="21"/>
      <c r="K458" s="30"/>
      <c r="L458" s="30"/>
      <c r="M458" s="30"/>
      <c r="N458" s="30"/>
    </row>
    <row r="459" spans="2:14" ht="17.399999999999999" x14ac:dyDescent="0.45">
      <c r="B459" s="35"/>
      <c r="C459" s="19"/>
      <c r="D459" s="30"/>
      <c r="E459" s="31"/>
      <c r="F459" s="31"/>
      <c r="G459" s="30"/>
      <c r="I459" s="24"/>
      <c r="J459" s="21"/>
      <c r="K459" s="30"/>
      <c r="L459" s="30"/>
      <c r="M459" s="30"/>
      <c r="N459" s="30"/>
    </row>
    <row r="460" spans="2:14" ht="17.399999999999999" x14ac:dyDescent="0.45">
      <c r="B460" s="35"/>
      <c r="C460" s="19"/>
      <c r="D460" s="30"/>
      <c r="E460" s="31"/>
      <c r="F460" s="31"/>
      <c r="G460" s="30"/>
      <c r="I460" s="24"/>
      <c r="J460" s="21"/>
      <c r="K460" s="30"/>
      <c r="L460" s="30"/>
      <c r="M460" s="30"/>
      <c r="N460" s="30"/>
    </row>
    <row r="461" spans="2:14" ht="18" thickBot="1" x14ac:dyDescent="0.5">
      <c r="B461" s="35"/>
      <c r="C461" s="19"/>
      <c r="D461" s="30"/>
      <c r="E461" s="30"/>
      <c r="F461" s="30"/>
      <c r="G461" s="30"/>
      <c r="I461" s="27"/>
      <c r="J461" s="21"/>
      <c r="K461" s="33"/>
      <c r="L461" s="33"/>
      <c r="M461" s="33"/>
      <c r="N461" s="33"/>
    </row>
    <row r="462" spans="2:14" ht="21.6" thickBot="1" x14ac:dyDescent="0.55000000000000004">
      <c r="B462" s="35"/>
      <c r="C462" s="19"/>
      <c r="D462" s="30"/>
      <c r="E462" s="32"/>
      <c r="F462" s="32"/>
      <c r="G462" s="32"/>
      <c r="I462" s="15">
        <f>SUM(I450:I461)</f>
        <v>1</v>
      </c>
      <c r="J462" s="66" t="str">
        <f>IF(I462&gt;=6,"YA NO PUEDE SOLICITAR DIAS ADMINISTRATIVOS","PUEDE SOLICITAR DIAS ADMINISTRATIVOS")</f>
        <v>PUEDE SOLICITAR DIAS ADMINISTRATIVOS</v>
      </c>
      <c r="K462" s="67"/>
      <c r="L462" s="67"/>
      <c r="M462" s="67"/>
      <c r="N462" s="68"/>
    </row>
    <row r="463" spans="2:14" ht="21.6" thickBot="1" x14ac:dyDescent="0.55000000000000004">
      <c r="B463" s="35"/>
      <c r="C463" s="19"/>
      <c r="D463" s="30"/>
      <c r="E463" s="32"/>
      <c r="F463" s="32"/>
      <c r="G463" s="32"/>
      <c r="I463" s="17">
        <f>6-I462</f>
        <v>5</v>
      </c>
      <c r="J463" s="66" t="str">
        <f>IF(I462&gt;6,"EXISTE UN ERROR","OK")</f>
        <v>OK</v>
      </c>
      <c r="K463" s="67"/>
      <c r="L463" s="67"/>
      <c r="M463" s="67"/>
      <c r="N463" s="68"/>
    </row>
    <row r="464" spans="2:14" ht="18" thickBot="1" x14ac:dyDescent="0.5">
      <c r="B464" s="35"/>
      <c r="C464" s="19"/>
      <c r="D464" s="30"/>
      <c r="E464" s="32"/>
      <c r="F464" s="32"/>
      <c r="G464" s="32"/>
      <c r="I464" s="1"/>
    </row>
    <row r="465" spans="2:14" ht="19.8" thickBot="1" x14ac:dyDescent="0.5">
      <c r="B465" s="35"/>
      <c r="C465" s="19"/>
      <c r="D465" s="30"/>
      <c r="E465" s="32"/>
      <c r="F465" s="32"/>
      <c r="G465" s="32"/>
      <c r="I465" s="12" t="s">
        <v>3</v>
      </c>
      <c r="J465" s="13"/>
      <c r="K465" s="13" t="s">
        <v>5</v>
      </c>
      <c r="L465" s="13" t="s">
        <v>6</v>
      </c>
      <c r="M465" s="13" t="s">
        <v>7</v>
      </c>
      <c r="N465" s="14" t="s">
        <v>8</v>
      </c>
    </row>
    <row r="466" spans="2:14" ht="17.399999999999999" x14ac:dyDescent="0.45">
      <c r="B466" s="35"/>
      <c r="C466" s="19"/>
      <c r="D466" s="30"/>
      <c r="E466" s="32"/>
      <c r="F466" s="32"/>
      <c r="G466" s="32"/>
      <c r="I466" s="20"/>
      <c r="J466" s="29"/>
      <c r="K466" s="22"/>
      <c r="L466" s="22"/>
      <c r="M466" s="23"/>
      <c r="N466" s="23"/>
    </row>
    <row r="467" spans="2:14" ht="17.399999999999999" x14ac:dyDescent="0.45">
      <c r="B467" s="35"/>
      <c r="C467" s="19"/>
      <c r="D467" s="30"/>
      <c r="E467" s="32"/>
      <c r="F467" s="32"/>
      <c r="G467" s="32"/>
      <c r="I467" s="24"/>
      <c r="J467" s="29"/>
      <c r="K467" s="25"/>
      <c r="L467" s="25"/>
      <c r="M467" s="26"/>
      <c r="N467" s="26"/>
    </row>
    <row r="468" spans="2:14" ht="17.399999999999999" x14ac:dyDescent="0.45">
      <c r="B468" s="35"/>
      <c r="C468" s="19"/>
      <c r="D468" s="30"/>
      <c r="E468" s="32"/>
      <c r="F468" s="32"/>
      <c r="G468" s="32"/>
      <c r="I468" s="24"/>
      <c r="J468" s="29"/>
      <c r="K468" s="26"/>
      <c r="L468" s="26"/>
      <c r="M468" s="26"/>
      <c r="N468" s="26"/>
    </row>
    <row r="469" spans="2:14" ht="17.399999999999999" x14ac:dyDescent="0.45">
      <c r="B469" s="35"/>
      <c r="C469" s="19"/>
      <c r="D469" s="30"/>
      <c r="E469" s="32"/>
      <c r="F469" s="32"/>
      <c r="G469" s="32"/>
      <c r="I469" s="24"/>
      <c r="J469" s="29"/>
      <c r="K469" s="26"/>
      <c r="L469" s="26"/>
      <c r="M469" s="26"/>
      <c r="N469" s="26"/>
    </row>
    <row r="470" spans="2:14" ht="18" thickBot="1" x14ac:dyDescent="0.5">
      <c r="B470" s="35"/>
      <c r="C470" s="19"/>
      <c r="D470" s="30"/>
      <c r="E470" s="32"/>
      <c r="F470" s="32"/>
      <c r="G470" s="32"/>
      <c r="I470" s="24"/>
      <c r="J470" s="29"/>
      <c r="K470" s="26"/>
      <c r="L470" s="26"/>
      <c r="M470" s="26"/>
      <c r="N470" s="26"/>
    </row>
    <row r="471" spans="2:14" ht="21.6" thickBot="1" x14ac:dyDescent="0.55000000000000004">
      <c r="B471" s="35"/>
      <c r="C471" s="19"/>
      <c r="D471" s="30"/>
      <c r="E471" s="32"/>
      <c r="F471" s="32"/>
      <c r="G471" s="32"/>
      <c r="I471" s="15">
        <f>SUM(I466:I470)</f>
        <v>0</v>
      </c>
      <c r="J471" s="66" t="str">
        <f>IF(I471&gt;=5,"YA NO PUEDE SOLICITAR DIAS CAPACITACION","PUEDE SOLICITAR DIAS CAPACITACION")</f>
        <v>PUEDE SOLICITAR DIAS CAPACITACION</v>
      </c>
      <c r="K471" s="67"/>
      <c r="L471" s="67"/>
      <c r="M471" s="67"/>
      <c r="N471" s="68"/>
    </row>
    <row r="472" spans="2:14" ht="21.6" thickBot="1" x14ac:dyDescent="0.55000000000000004">
      <c r="B472" s="35"/>
      <c r="C472" s="19"/>
      <c r="D472" s="30"/>
      <c r="E472" s="32"/>
      <c r="F472" s="32"/>
      <c r="G472" s="32"/>
      <c r="I472" s="17">
        <f>5-I471</f>
        <v>5</v>
      </c>
      <c r="J472" s="66" t="str">
        <f>IF(I471&gt;5,"EXISTE UN ERROR","OK")</f>
        <v>OK</v>
      </c>
      <c r="K472" s="67"/>
      <c r="L472" s="67"/>
      <c r="M472" s="67"/>
      <c r="N472" s="68"/>
    </row>
    <row r="473" spans="2:14" ht="17.399999999999999" x14ac:dyDescent="0.45">
      <c r="B473" s="35"/>
      <c r="C473" s="19"/>
      <c r="D473" s="30"/>
      <c r="E473" s="32"/>
      <c r="F473" s="32"/>
      <c r="G473" s="32"/>
    </row>
    <row r="474" spans="2:14" ht="17.399999999999999" x14ac:dyDescent="0.45">
      <c r="B474" s="35"/>
      <c r="C474" s="19"/>
      <c r="D474" s="30"/>
      <c r="E474" s="32"/>
      <c r="F474" s="32"/>
      <c r="G474" s="32"/>
    </row>
    <row r="475" spans="2:14" ht="18" thickBot="1" x14ac:dyDescent="0.5">
      <c r="B475" s="35"/>
      <c r="C475" s="36"/>
      <c r="D475" s="33"/>
      <c r="E475" s="34"/>
      <c r="F475" s="34"/>
      <c r="G475" s="34"/>
    </row>
    <row r="476" spans="2:14" ht="21.6" thickBot="1" x14ac:dyDescent="0.55000000000000004">
      <c r="B476" s="8">
        <f>+E450-F450</f>
        <v>12</v>
      </c>
      <c r="C476" s="69" t="str">
        <f>IF(E450&lt;=F450,"YA NO TIENE FERIADOS","PUEDE SOLICITAR DIAS FERIADOS")</f>
        <v>PUEDE SOLICITAR DIAS FERIADOS</v>
      </c>
      <c r="D476" s="70"/>
      <c r="E476" s="70"/>
      <c r="F476" s="70"/>
      <c r="G476" s="71"/>
    </row>
    <row r="477" spans="2:14" ht="19.2" thickBot="1" x14ac:dyDescent="0.5">
      <c r="C477" s="72" t="str">
        <f>IF(F450&gt;E450,"EXISTE UN ERROR","OK")</f>
        <v>OK</v>
      </c>
      <c r="D477" s="73"/>
      <c r="E477" s="73"/>
      <c r="F477" s="73"/>
      <c r="G477" s="74"/>
    </row>
    <row r="479" spans="2:14" ht="19.2" thickBot="1" x14ac:dyDescent="0.5">
      <c r="B479" s="16" t="s">
        <v>169</v>
      </c>
      <c r="I479" s="16" t="s">
        <v>169</v>
      </c>
    </row>
    <row r="480" spans="2:14" ht="18.600000000000001" thickBot="1" x14ac:dyDescent="0.4">
      <c r="B480" s="5" t="s">
        <v>0</v>
      </c>
      <c r="C480" s="5" t="s">
        <v>1</v>
      </c>
      <c r="D480" s="5" t="s">
        <v>224</v>
      </c>
      <c r="E480" s="5" t="s">
        <v>12</v>
      </c>
      <c r="F480" s="6" t="s">
        <v>2</v>
      </c>
      <c r="G480" s="6" t="s">
        <v>7</v>
      </c>
      <c r="I480" s="2" t="s">
        <v>3</v>
      </c>
      <c r="J480" s="3" t="s">
        <v>4</v>
      </c>
      <c r="K480" s="3" t="s">
        <v>5</v>
      </c>
      <c r="L480" s="3" t="s">
        <v>6</v>
      </c>
      <c r="M480" s="3" t="s">
        <v>7</v>
      </c>
      <c r="N480" s="4" t="s">
        <v>8</v>
      </c>
    </row>
    <row r="481" spans="2:14" ht="17.399999999999999" x14ac:dyDescent="0.45">
      <c r="B481" s="9">
        <v>15</v>
      </c>
      <c r="C481" s="9">
        <v>0</v>
      </c>
      <c r="D481" s="9">
        <v>0</v>
      </c>
      <c r="E481" s="11">
        <f>+B481+C481+D481</f>
        <v>15</v>
      </c>
      <c r="F481" s="11">
        <f>SUM(B482:B506)+SUM(D482:D506)</f>
        <v>0</v>
      </c>
      <c r="G481" s="19"/>
      <c r="I481" s="20"/>
      <c r="J481" s="21"/>
      <c r="K481" s="22"/>
      <c r="L481" s="22"/>
      <c r="M481" s="23"/>
      <c r="N481" s="23"/>
    </row>
    <row r="482" spans="2:14" ht="17.399999999999999" x14ac:dyDescent="0.45">
      <c r="B482" s="35"/>
      <c r="C482" s="19"/>
      <c r="D482" s="30"/>
      <c r="E482" s="31"/>
      <c r="F482" s="31"/>
      <c r="G482" s="30"/>
      <c r="I482" s="24"/>
      <c r="J482" s="21"/>
      <c r="K482" s="25"/>
      <c r="L482" s="25"/>
      <c r="M482" s="30"/>
      <c r="N482" s="26"/>
    </row>
    <row r="483" spans="2:14" ht="17.399999999999999" x14ac:dyDescent="0.45">
      <c r="B483" s="35"/>
      <c r="C483" s="19"/>
      <c r="D483" s="30"/>
      <c r="E483" s="31"/>
      <c r="F483" s="31"/>
      <c r="G483" s="30"/>
      <c r="I483" s="24"/>
      <c r="J483" s="21"/>
      <c r="K483" s="25"/>
      <c r="L483" s="25"/>
      <c r="M483" s="26"/>
      <c r="N483" s="26"/>
    </row>
    <row r="484" spans="2:14" ht="17.399999999999999" x14ac:dyDescent="0.45">
      <c r="B484" s="35"/>
      <c r="C484" s="19"/>
      <c r="D484" s="30"/>
      <c r="E484" s="31"/>
      <c r="F484" s="31"/>
      <c r="G484" s="30"/>
      <c r="I484" s="24"/>
      <c r="J484" s="21"/>
      <c r="K484" s="25"/>
      <c r="L484" s="25"/>
      <c r="M484" s="30"/>
      <c r="N484" s="26"/>
    </row>
    <row r="485" spans="2:14" ht="17.399999999999999" x14ac:dyDescent="0.45">
      <c r="B485" s="35"/>
      <c r="C485" s="19"/>
      <c r="D485" s="30"/>
      <c r="E485" s="31"/>
      <c r="F485" s="31"/>
      <c r="G485" s="30"/>
      <c r="I485" s="24"/>
      <c r="J485" s="21"/>
      <c r="K485" s="25"/>
      <c r="L485" s="25"/>
      <c r="M485" s="30"/>
      <c r="N485" s="26"/>
    </row>
    <row r="486" spans="2:14" ht="17.399999999999999" x14ac:dyDescent="0.45">
      <c r="B486" s="35"/>
      <c r="C486" s="19"/>
      <c r="D486" s="30"/>
      <c r="E486" s="30"/>
      <c r="F486" s="30"/>
      <c r="G486" s="30"/>
      <c r="I486" s="24"/>
      <c r="J486" s="21"/>
      <c r="K486" s="25"/>
      <c r="L486" s="25"/>
      <c r="M486" s="26"/>
      <c r="N486" s="26"/>
    </row>
    <row r="487" spans="2:14" ht="17.399999999999999" x14ac:dyDescent="0.45">
      <c r="B487" s="35"/>
      <c r="C487" s="19"/>
      <c r="D487" s="30"/>
      <c r="E487" s="30"/>
      <c r="F487" s="30"/>
      <c r="G487" s="30"/>
      <c r="I487" s="24"/>
      <c r="J487" s="21"/>
      <c r="K487" s="26"/>
      <c r="L487" s="26"/>
      <c r="M487" s="26"/>
      <c r="N487" s="26"/>
    </row>
    <row r="488" spans="2:14" ht="17.399999999999999" x14ac:dyDescent="0.45">
      <c r="B488" s="35"/>
      <c r="C488" s="19"/>
      <c r="D488" s="30"/>
      <c r="E488" s="30"/>
      <c r="F488" s="30"/>
      <c r="G488" s="30"/>
      <c r="I488" s="24"/>
      <c r="J488" s="21"/>
      <c r="K488" s="26"/>
      <c r="L488" s="26"/>
      <c r="M488" s="26"/>
      <c r="N488" s="26"/>
    </row>
    <row r="489" spans="2:14" ht="17.399999999999999" x14ac:dyDescent="0.45">
      <c r="B489" s="35"/>
      <c r="C489" s="19"/>
      <c r="D489" s="30"/>
      <c r="E489" s="30"/>
      <c r="F489" s="30"/>
      <c r="G489" s="30"/>
      <c r="I489" s="24"/>
      <c r="J489" s="21"/>
      <c r="K489" s="26"/>
      <c r="L489" s="26"/>
      <c r="M489" s="26"/>
      <c r="N489" s="26"/>
    </row>
    <row r="490" spans="2:14" ht="17.399999999999999" x14ac:dyDescent="0.45">
      <c r="B490" s="35"/>
      <c r="C490" s="19"/>
      <c r="D490" s="30"/>
      <c r="E490" s="30"/>
      <c r="F490" s="30"/>
      <c r="G490" s="30"/>
      <c r="I490" s="24"/>
      <c r="J490" s="21"/>
      <c r="K490" s="26"/>
      <c r="L490" s="26"/>
      <c r="M490" s="26"/>
      <c r="N490" s="26"/>
    </row>
    <row r="491" spans="2:14" ht="17.399999999999999" x14ac:dyDescent="0.45">
      <c r="B491" s="35"/>
      <c r="C491" s="19"/>
      <c r="D491" s="30"/>
      <c r="E491" s="30"/>
      <c r="F491" s="30"/>
      <c r="G491" s="30"/>
      <c r="I491" s="24"/>
      <c r="J491" s="21"/>
      <c r="K491" s="26"/>
      <c r="L491" s="26"/>
      <c r="M491" s="26"/>
      <c r="N491" s="26"/>
    </row>
    <row r="492" spans="2:14" ht="18" thickBot="1" x14ac:dyDescent="0.5">
      <c r="B492" s="35"/>
      <c r="C492" s="19"/>
      <c r="D492" s="30"/>
      <c r="E492" s="30"/>
      <c r="F492" s="30"/>
      <c r="G492" s="30"/>
      <c r="I492" s="27"/>
      <c r="J492" s="21"/>
      <c r="K492" s="28"/>
      <c r="L492" s="28"/>
      <c r="M492" s="28"/>
      <c r="N492" s="28"/>
    </row>
    <row r="493" spans="2:14" ht="21.6" thickBot="1" x14ac:dyDescent="0.55000000000000004">
      <c r="B493" s="35"/>
      <c r="C493" s="19"/>
      <c r="D493" s="30"/>
      <c r="E493" s="32"/>
      <c r="F493" s="32"/>
      <c r="G493" s="32"/>
      <c r="I493" s="15">
        <f>SUM(I481:I492)</f>
        <v>0</v>
      </c>
      <c r="J493" s="66" t="str">
        <f>IF(I493&gt;=6,"YA NO PUEDE SOLICITAR DIAS ADMINISTRATIVOS","PUEDE SOLICITAR DIAS ADMINISTRATIVOS")</f>
        <v>PUEDE SOLICITAR DIAS ADMINISTRATIVOS</v>
      </c>
      <c r="K493" s="67"/>
      <c r="L493" s="67"/>
      <c r="M493" s="67"/>
      <c r="N493" s="68"/>
    </row>
    <row r="494" spans="2:14" ht="21.6" thickBot="1" x14ac:dyDescent="0.55000000000000004">
      <c r="B494" s="35"/>
      <c r="C494" s="19"/>
      <c r="D494" s="30"/>
      <c r="E494" s="32"/>
      <c r="F494" s="32"/>
      <c r="G494" s="32"/>
      <c r="I494" s="17">
        <f>6-I493</f>
        <v>6</v>
      </c>
      <c r="J494" s="66" t="str">
        <f>IF(I493&gt;6,"EXISTE UN ERROR","OK")</f>
        <v>OK</v>
      </c>
      <c r="K494" s="67"/>
      <c r="L494" s="67"/>
      <c r="M494" s="67"/>
      <c r="N494" s="68"/>
    </row>
    <row r="495" spans="2:14" ht="18" thickBot="1" x14ac:dyDescent="0.5">
      <c r="B495" s="35"/>
      <c r="C495" s="19"/>
      <c r="D495" s="30"/>
      <c r="E495" s="32"/>
      <c r="F495" s="32"/>
      <c r="G495" s="32"/>
      <c r="I495" s="1"/>
    </row>
    <row r="496" spans="2:14" ht="19.8" thickBot="1" x14ac:dyDescent="0.5">
      <c r="B496" s="35"/>
      <c r="C496" s="19"/>
      <c r="D496" s="30"/>
      <c r="E496" s="32"/>
      <c r="F496" s="32"/>
      <c r="G496" s="32"/>
      <c r="I496" s="12" t="s">
        <v>3</v>
      </c>
      <c r="J496" s="13"/>
      <c r="K496" s="13" t="s">
        <v>5</v>
      </c>
      <c r="L496" s="13" t="s">
        <v>6</v>
      </c>
      <c r="M496" s="13" t="s">
        <v>7</v>
      </c>
      <c r="N496" s="14" t="s">
        <v>8</v>
      </c>
    </row>
    <row r="497" spans="2:14" ht="17.399999999999999" x14ac:dyDescent="0.45">
      <c r="B497" s="35"/>
      <c r="C497" s="19"/>
      <c r="D497" s="30"/>
      <c r="E497" s="32"/>
      <c r="F497" s="32"/>
      <c r="G497" s="32"/>
      <c r="I497" s="20"/>
      <c r="J497" s="29"/>
      <c r="K497" s="22"/>
      <c r="L497" s="22"/>
      <c r="M497" s="23"/>
      <c r="N497" s="23"/>
    </row>
    <row r="498" spans="2:14" ht="17.399999999999999" x14ac:dyDescent="0.45">
      <c r="B498" s="35"/>
      <c r="C498" s="19"/>
      <c r="D498" s="30"/>
      <c r="E498" s="32"/>
      <c r="F498" s="32"/>
      <c r="G498" s="32"/>
      <c r="I498" s="24"/>
      <c r="J498" s="29"/>
      <c r="K498" s="25"/>
      <c r="L498" s="25"/>
      <c r="M498" s="26"/>
      <c r="N498" s="26"/>
    </row>
    <row r="499" spans="2:14" ht="17.399999999999999" x14ac:dyDescent="0.45">
      <c r="B499" s="35"/>
      <c r="C499" s="19"/>
      <c r="D499" s="30"/>
      <c r="E499" s="32"/>
      <c r="F499" s="32"/>
      <c r="G499" s="32"/>
      <c r="I499" s="24"/>
      <c r="J499" s="29"/>
      <c r="K499" s="26"/>
      <c r="L499" s="26"/>
      <c r="M499" s="26"/>
      <c r="N499" s="26"/>
    </row>
    <row r="500" spans="2:14" ht="17.399999999999999" x14ac:dyDescent="0.45">
      <c r="B500" s="35"/>
      <c r="C500" s="19"/>
      <c r="D500" s="30"/>
      <c r="E500" s="32"/>
      <c r="F500" s="32"/>
      <c r="G500" s="32"/>
      <c r="I500" s="24"/>
      <c r="J500" s="29"/>
      <c r="K500" s="26"/>
      <c r="L500" s="26"/>
      <c r="M500" s="26"/>
      <c r="N500" s="26"/>
    </row>
    <row r="501" spans="2:14" ht="18" thickBot="1" x14ac:dyDescent="0.5">
      <c r="B501" s="35"/>
      <c r="C501" s="19"/>
      <c r="D501" s="30"/>
      <c r="E501" s="32"/>
      <c r="F501" s="32"/>
      <c r="G501" s="32"/>
      <c r="I501" s="24"/>
      <c r="J501" s="29"/>
      <c r="K501" s="26"/>
      <c r="L501" s="26"/>
      <c r="M501" s="26"/>
      <c r="N501" s="26"/>
    </row>
    <row r="502" spans="2:14" ht="21.6" thickBot="1" x14ac:dyDescent="0.55000000000000004">
      <c r="B502" s="35"/>
      <c r="C502" s="19"/>
      <c r="D502" s="30"/>
      <c r="E502" s="32"/>
      <c r="F502" s="32"/>
      <c r="G502" s="32"/>
      <c r="I502" s="15">
        <f>SUM(I497:I501)</f>
        <v>0</v>
      </c>
      <c r="J502" s="66" t="str">
        <f>IF(I502&gt;=5,"YA NO PUEDE SOLICITAR DIAS CAPACITACION","PUEDE SOLICITAR DIAS CAPACITACION")</f>
        <v>PUEDE SOLICITAR DIAS CAPACITACION</v>
      </c>
      <c r="K502" s="67"/>
      <c r="L502" s="67"/>
      <c r="M502" s="67"/>
      <c r="N502" s="68"/>
    </row>
    <row r="503" spans="2:14" ht="21.6" thickBot="1" x14ac:dyDescent="0.55000000000000004">
      <c r="B503" s="35"/>
      <c r="C503" s="19"/>
      <c r="D503" s="30"/>
      <c r="E503" s="32"/>
      <c r="F503" s="32"/>
      <c r="G503" s="32"/>
      <c r="I503" s="17">
        <f>5-I502</f>
        <v>5</v>
      </c>
      <c r="J503" s="66" t="str">
        <f>IF(I502&gt;5,"EXISTE UN ERROR","OK")</f>
        <v>OK</v>
      </c>
      <c r="K503" s="67"/>
      <c r="L503" s="67"/>
      <c r="M503" s="67"/>
      <c r="N503" s="68"/>
    </row>
    <row r="504" spans="2:14" ht="17.399999999999999" x14ac:dyDescent="0.45">
      <c r="B504" s="35"/>
      <c r="C504" s="19"/>
      <c r="D504" s="30"/>
      <c r="E504" s="32"/>
      <c r="F504" s="32"/>
      <c r="G504" s="32"/>
    </row>
    <row r="505" spans="2:14" ht="17.399999999999999" x14ac:dyDescent="0.45">
      <c r="B505" s="35"/>
      <c r="C505" s="19"/>
      <c r="D505" s="30"/>
      <c r="E505" s="32"/>
      <c r="F505" s="32"/>
      <c r="G505" s="32"/>
    </row>
    <row r="506" spans="2:14" ht="18" thickBot="1" x14ac:dyDescent="0.5">
      <c r="B506" s="35"/>
      <c r="C506" s="36"/>
      <c r="D506" s="33"/>
      <c r="E506" s="34"/>
      <c r="F506" s="34"/>
      <c r="G506" s="34"/>
    </row>
    <row r="507" spans="2:14" ht="21.6" thickBot="1" x14ac:dyDescent="0.55000000000000004">
      <c r="B507" s="8">
        <f>+E481-F481</f>
        <v>15</v>
      </c>
      <c r="C507" s="69" t="str">
        <f>IF(E481&lt;=F481,"YA NO TIENE FERIADOS","PUEDE SOLICITAR DIAS FERIADOS")</f>
        <v>PUEDE SOLICITAR DIAS FERIADOS</v>
      </c>
      <c r="D507" s="70"/>
      <c r="E507" s="70"/>
      <c r="F507" s="70"/>
      <c r="G507" s="71"/>
    </row>
    <row r="508" spans="2:14" ht="19.2" thickBot="1" x14ac:dyDescent="0.5">
      <c r="C508" s="72" t="str">
        <f>IF(F481&gt;E481,"EXISTE UN ERROR","OK")</f>
        <v>OK</v>
      </c>
      <c r="D508" s="73"/>
      <c r="E508" s="73"/>
      <c r="F508" s="73"/>
      <c r="G508" s="74"/>
    </row>
    <row r="513" spans="2:14" ht="18.600000000000001" x14ac:dyDescent="0.45">
      <c r="B513" s="16" t="s">
        <v>23</v>
      </c>
      <c r="I513" s="16" t="s">
        <v>23</v>
      </c>
    </row>
    <row r="514" spans="2:14" ht="18.600000000000001" thickBot="1" x14ac:dyDescent="0.4">
      <c r="B514" s="5" t="s">
        <v>0</v>
      </c>
      <c r="C514" s="5" t="s">
        <v>1</v>
      </c>
      <c r="D514" s="5" t="s">
        <v>224</v>
      </c>
      <c r="E514" s="5" t="s">
        <v>12</v>
      </c>
      <c r="F514" s="6" t="s">
        <v>2</v>
      </c>
      <c r="G514" s="6" t="s">
        <v>7</v>
      </c>
      <c r="I514" s="2" t="s">
        <v>3</v>
      </c>
      <c r="J514" s="3" t="s">
        <v>4</v>
      </c>
      <c r="K514" s="3" t="s">
        <v>5</v>
      </c>
      <c r="L514" s="3" t="s">
        <v>6</v>
      </c>
      <c r="M514" s="3" t="s">
        <v>7</v>
      </c>
      <c r="N514" s="4" t="s">
        <v>8</v>
      </c>
    </row>
    <row r="515" spans="2:14" ht="17.399999999999999" x14ac:dyDescent="0.45">
      <c r="B515" s="9">
        <v>15</v>
      </c>
      <c r="C515" s="9">
        <v>3</v>
      </c>
      <c r="D515" s="9">
        <v>0</v>
      </c>
      <c r="E515" s="11">
        <f>+B515+C515+D515</f>
        <v>18</v>
      </c>
      <c r="F515" s="11">
        <f>SUM(B516:B540)+SUM(D516:D540)</f>
        <v>13</v>
      </c>
      <c r="G515" s="19"/>
      <c r="I515" s="20">
        <v>1</v>
      </c>
      <c r="J515" s="21"/>
      <c r="K515" s="37">
        <v>45660</v>
      </c>
      <c r="L515" s="37">
        <v>45660</v>
      </c>
      <c r="M515" s="57" t="s">
        <v>237</v>
      </c>
      <c r="N515" s="38"/>
    </row>
    <row r="516" spans="2:14" ht="17.399999999999999" x14ac:dyDescent="0.45">
      <c r="B516" s="35">
        <v>10</v>
      </c>
      <c r="C516" s="19"/>
      <c r="D516" s="30"/>
      <c r="E516" s="31">
        <v>45698</v>
      </c>
      <c r="F516" s="31">
        <v>45709</v>
      </c>
      <c r="G516" s="54" t="s">
        <v>261</v>
      </c>
      <c r="I516" s="24">
        <v>0.5</v>
      </c>
      <c r="J516" s="21" t="s">
        <v>10</v>
      </c>
      <c r="K516" s="31">
        <v>45672</v>
      </c>
      <c r="L516" s="31">
        <v>45672</v>
      </c>
      <c r="M516" s="56" t="s">
        <v>238</v>
      </c>
      <c r="N516" s="30"/>
    </row>
    <row r="517" spans="2:14" ht="17.399999999999999" x14ac:dyDescent="0.45">
      <c r="B517" s="35">
        <v>1</v>
      </c>
      <c r="C517" s="19"/>
      <c r="D517" s="30"/>
      <c r="E517" s="31">
        <v>45782</v>
      </c>
      <c r="F517" s="31">
        <v>45782</v>
      </c>
      <c r="G517" s="54" t="s">
        <v>304</v>
      </c>
      <c r="I517" s="24">
        <v>1</v>
      </c>
      <c r="J517" s="21"/>
      <c r="K517" s="31">
        <v>45681</v>
      </c>
      <c r="L517" s="31">
        <v>45681</v>
      </c>
      <c r="M517" s="57" t="s">
        <v>247</v>
      </c>
      <c r="N517" s="30"/>
    </row>
    <row r="518" spans="2:14" ht="17.399999999999999" x14ac:dyDescent="0.45">
      <c r="B518" s="35">
        <v>1</v>
      </c>
      <c r="C518" s="19"/>
      <c r="D518" s="30"/>
      <c r="E518" s="31">
        <v>45783</v>
      </c>
      <c r="F518" s="31">
        <v>45783</v>
      </c>
      <c r="G518" s="54" t="s">
        <v>304</v>
      </c>
      <c r="I518" s="24">
        <v>0.5</v>
      </c>
      <c r="J518" s="21" t="s">
        <v>11</v>
      </c>
      <c r="K518" s="31">
        <v>45687</v>
      </c>
      <c r="L518" s="31">
        <v>45687</v>
      </c>
      <c r="M518" s="55" t="s">
        <v>245</v>
      </c>
      <c r="N518" s="30"/>
    </row>
    <row r="519" spans="2:14" ht="17.399999999999999" x14ac:dyDescent="0.45">
      <c r="B519" s="35">
        <v>1</v>
      </c>
      <c r="C519" s="19"/>
      <c r="D519" s="30"/>
      <c r="E519" s="31">
        <v>45831</v>
      </c>
      <c r="F519" s="31">
        <v>45831</v>
      </c>
      <c r="G519" s="54" t="s">
        <v>316</v>
      </c>
      <c r="I519" s="24">
        <v>1</v>
      </c>
      <c r="J519" s="21"/>
      <c r="K519" s="31">
        <v>45727</v>
      </c>
      <c r="L519" s="31">
        <v>45727</v>
      </c>
      <c r="M519" s="57" t="s">
        <v>271</v>
      </c>
      <c r="N519" s="30"/>
    </row>
    <row r="520" spans="2:14" ht="17.399999999999999" x14ac:dyDescent="0.45">
      <c r="B520" s="35"/>
      <c r="C520" s="19"/>
      <c r="D520" s="30"/>
      <c r="E520" s="31"/>
      <c r="F520" s="31"/>
      <c r="G520" s="30"/>
      <c r="I520" s="24">
        <v>1</v>
      </c>
      <c r="J520" s="21"/>
      <c r="K520" s="31">
        <v>45733</v>
      </c>
      <c r="L520" s="31">
        <v>45733</v>
      </c>
      <c r="M520" s="54" t="s">
        <v>273</v>
      </c>
      <c r="N520" s="30"/>
    </row>
    <row r="521" spans="2:14" ht="17.399999999999999" x14ac:dyDescent="0.45">
      <c r="B521" s="35"/>
      <c r="C521" s="19"/>
      <c r="D521" s="30"/>
      <c r="E521" s="31"/>
      <c r="F521" s="31"/>
      <c r="G521" s="30"/>
      <c r="I521" s="24">
        <v>0.5</v>
      </c>
      <c r="J521" s="21" t="s">
        <v>10</v>
      </c>
      <c r="K521" s="31">
        <v>45764</v>
      </c>
      <c r="L521" s="31">
        <v>45764</v>
      </c>
      <c r="M521" s="54" t="s">
        <v>292</v>
      </c>
      <c r="N521" s="30"/>
    </row>
    <row r="522" spans="2:14" ht="17.399999999999999" x14ac:dyDescent="0.45">
      <c r="B522" s="35"/>
      <c r="C522" s="19"/>
      <c r="D522" s="30"/>
      <c r="E522" s="31"/>
      <c r="F522" s="31"/>
      <c r="G522" s="30"/>
      <c r="I522" s="24">
        <v>0.5</v>
      </c>
      <c r="J522" s="21" t="s">
        <v>10</v>
      </c>
      <c r="K522" s="31">
        <v>45840</v>
      </c>
      <c r="L522" s="31">
        <v>45840</v>
      </c>
      <c r="M522" s="30"/>
      <c r="N522" s="30"/>
    </row>
    <row r="523" spans="2:14" ht="17.399999999999999" x14ac:dyDescent="0.45">
      <c r="B523" s="35"/>
      <c r="C523" s="19"/>
      <c r="D523" s="30"/>
      <c r="E523" s="31"/>
      <c r="F523" s="31"/>
      <c r="G523" s="30"/>
      <c r="I523" s="24"/>
      <c r="J523" s="21"/>
      <c r="K523" s="30"/>
      <c r="L523" s="30"/>
      <c r="M523" s="30"/>
      <c r="N523" s="30"/>
    </row>
    <row r="524" spans="2:14" ht="17.399999999999999" x14ac:dyDescent="0.45">
      <c r="B524" s="35"/>
      <c r="C524" s="19"/>
      <c r="D524" s="30"/>
      <c r="E524" s="30"/>
      <c r="F524" s="30"/>
      <c r="G524" s="30"/>
      <c r="I524" s="24"/>
      <c r="J524" s="21"/>
      <c r="K524" s="30"/>
      <c r="L524" s="30"/>
      <c r="M524" s="30"/>
      <c r="N524" s="30"/>
    </row>
    <row r="525" spans="2:14" ht="17.399999999999999" x14ac:dyDescent="0.45">
      <c r="B525" s="35"/>
      <c r="C525" s="19"/>
      <c r="D525" s="30"/>
      <c r="E525" s="30"/>
      <c r="F525" s="30"/>
      <c r="G525" s="30"/>
      <c r="I525" s="24"/>
      <c r="J525" s="21"/>
      <c r="K525" s="30"/>
      <c r="L525" s="30"/>
      <c r="M525" s="30"/>
      <c r="N525" s="30"/>
    </row>
    <row r="526" spans="2:14" ht="18" thickBot="1" x14ac:dyDescent="0.5">
      <c r="B526" s="35"/>
      <c r="C526" s="19"/>
      <c r="D526" s="30"/>
      <c r="E526" s="30"/>
      <c r="F526" s="30"/>
      <c r="G526" s="30"/>
      <c r="I526" s="27"/>
      <c r="J526" s="21"/>
      <c r="K526" s="33"/>
      <c r="L526" s="33"/>
      <c r="M526" s="33"/>
      <c r="N526" s="33"/>
    </row>
    <row r="527" spans="2:14" ht="21.6" thickBot="1" x14ac:dyDescent="0.55000000000000004">
      <c r="B527" s="35"/>
      <c r="C527" s="19"/>
      <c r="D527" s="30"/>
      <c r="E527" s="32"/>
      <c r="F527" s="32"/>
      <c r="G527" s="32"/>
      <c r="I527" s="15">
        <f>SUM(I515:I526)</f>
        <v>6</v>
      </c>
      <c r="J527" s="66" t="str">
        <f>IF(I527&gt;=6,"YA NO PUEDE SOLICITAR DIAS ADMINISTRATIVOS","PUEDE SOLICITAR DIAS ADMINISTRATIVOS")</f>
        <v>YA NO PUEDE SOLICITAR DIAS ADMINISTRATIVOS</v>
      </c>
      <c r="K527" s="67"/>
      <c r="L527" s="67"/>
      <c r="M527" s="67"/>
      <c r="N527" s="68"/>
    </row>
    <row r="528" spans="2:14" ht="21.6" thickBot="1" x14ac:dyDescent="0.55000000000000004">
      <c r="B528" s="35"/>
      <c r="C528" s="19"/>
      <c r="D528" s="30"/>
      <c r="E528" s="32"/>
      <c r="F528" s="32"/>
      <c r="G528" s="32"/>
      <c r="I528" s="17">
        <f>6-I527</f>
        <v>0</v>
      </c>
      <c r="J528" s="66" t="str">
        <f>IF(I527&gt;6,"EXISTE UN ERROR","OK")</f>
        <v>OK</v>
      </c>
      <c r="K528" s="67"/>
      <c r="L528" s="67"/>
      <c r="M528" s="67"/>
      <c r="N528" s="68"/>
    </row>
    <row r="529" spans="2:14" ht="18" thickBot="1" x14ac:dyDescent="0.5">
      <c r="B529" s="35"/>
      <c r="C529" s="19"/>
      <c r="D529" s="30"/>
      <c r="E529" s="32"/>
      <c r="F529" s="32"/>
      <c r="G529" s="32"/>
      <c r="I529" s="1"/>
    </row>
    <row r="530" spans="2:14" ht="19.8" thickBot="1" x14ac:dyDescent="0.5">
      <c r="B530" s="35"/>
      <c r="C530" s="19"/>
      <c r="D530" s="30"/>
      <c r="E530" s="32"/>
      <c r="F530" s="32"/>
      <c r="G530" s="32"/>
      <c r="I530" s="12" t="s">
        <v>3</v>
      </c>
      <c r="J530" s="13"/>
      <c r="K530" s="13" t="s">
        <v>5</v>
      </c>
      <c r="L530" s="13" t="s">
        <v>6</v>
      </c>
      <c r="M530" s="13" t="s">
        <v>7</v>
      </c>
      <c r="N530" s="14" t="s">
        <v>8</v>
      </c>
    </row>
    <row r="531" spans="2:14" ht="17.399999999999999" x14ac:dyDescent="0.45">
      <c r="B531" s="35"/>
      <c r="C531" s="19"/>
      <c r="D531" s="30"/>
      <c r="E531" s="32"/>
      <c r="F531" s="32"/>
      <c r="G531" s="32"/>
      <c r="I531" s="20">
        <v>1</v>
      </c>
      <c r="J531" s="29"/>
      <c r="K531" s="22">
        <v>45863</v>
      </c>
      <c r="L531" s="22">
        <v>45863</v>
      </c>
      <c r="M531" s="23"/>
      <c r="N531" s="23"/>
    </row>
    <row r="532" spans="2:14" ht="17.399999999999999" x14ac:dyDescent="0.45">
      <c r="B532" s="35"/>
      <c r="C532" s="19"/>
      <c r="D532" s="30"/>
      <c r="E532" s="32"/>
      <c r="F532" s="32"/>
      <c r="G532" s="32"/>
      <c r="I532" s="24"/>
      <c r="J532" s="29"/>
      <c r="K532" s="26"/>
      <c r="L532" s="26"/>
      <c r="M532" s="26"/>
      <c r="N532" s="26"/>
    </row>
    <row r="533" spans="2:14" ht="17.399999999999999" x14ac:dyDescent="0.45">
      <c r="B533" s="35"/>
      <c r="C533" s="19"/>
      <c r="D533" s="30"/>
      <c r="E533" s="32"/>
      <c r="F533" s="32"/>
      <c r="G533" s="32"/>
      <c r="I533" s="24"/>
      <c r="J533" s="29"/>
      <c r="K533" s="26"/>
      <c r="L533" s="26"/>
      <c r="M533" s="26"/>
      <c r="N533" s="26"/>
    </row>
    <row r="534" spans="2:14" ht="17.399999999999999" x14ac:dyDescent="0.45">
      <c r="B534" s="35"/>
      <c r="C534" s="19"/>
      <c r="D534" s="30"/>
      <c r="E534" s="32"/>
      <c r="F534" s="32"/>
      <c r="G534" s="32"/>
      <c r="I534" s="24"/>
      <c r="J534" s="29"/>
      <c r="K534" s="26"/>
      <c r="L534" s="26"/>
      <c r="M534" s="26"/>
      <c r="N534" s="26"/>
    </row>
    <row r="535" spans="2:14" ht="18" thickBot="1" x14ac:dyDescent="0.5">
      <c r="B535" s="35"/>
      <c r="C535" s="19"/>
      <c r="D535" s="30"/>
      <c r="E535" s="32"/>
      <c r="F535" s="32"/>
      <c r="G535" s="32"/>
      <c r="I535" s="24"/>
      <c r="J535" s="29"/>
      <c r="K535" s="26"/>
      <c r="L535" s="26"/>
      <c r="M535" s="26"/>
      <c r="N535" s="26"/>
    </row>
    <row r="536" spans="2:14" ht="21.6" thickBot="1" x14ac:dyDescent="0.55000000000000004">
      <c r="B536" s="35"/>
      <c r="C536" s="19"/>
      <c r="D536" s="30"/>
      <c r="E536" s="32"/>
      <c r="F536" s="32"/>
      <c r="G536" s="32"/>
      <c r="I536" s="15">
        <f>SUM(I531:I535)</f>
        <v>1</v>
      </c>
      <c r="J536" s="66" t="str">
        <f>IF(I536&gt;=5,"YA NO PUEDE SOLICITAR DIAS CAPACITACION","PUEDE SOLICITAR DIAS CAPACITACION")</f>
        <v>PUEDE SOLICITAR DIAS CAPACITACION</v>
      </c>
      <c r="K536" s="67"/>
      <c r="L536" s="67"/>
      <c r="M536" s="67"/>
      <c r="N536" s="68"/>
    </row>
    <row r="537" spans="2:14" ht="21.6" thickBot="1" x14ac:dyDescent="0.55000000000000004">
      <c r="B537" s="35"/>
      <c r="C537" s="19"/>
      <c r="D537" s="30"/>
      <c r="E537" s="32"/>
      <c r="F537" s="32"/>
      <c r="G537" s="32"/>
      <c r="I537" s="17">
        <f>5-I536</f>
        <v>4</v>
      </c>
      <c r="J537" s="66" t="str">
        <f>IF(I536&gt;5,"EXISTE UN ERROR","OK")</f>
        <v>OK</v>
      </c>
      <c r="K537" s="67"/>
      <c r="L537" s="67"/>
      <c r="M537" s="67"/>
      <c r="N537" s="68"/>
    </row>
    <row r="538" spans="2:14" ht="17.399999999999999" x14ac:dyDescent="0.45">
      <c r="B538" s="35"/>
      <c r="C538" s="19"/>
      <c r="D538" s="30"/>
      <c r="E538" s="32"/>
      <c r="F538" s="32"/>
      <c r="G538" s="32"/>
    </row>
    <row r="539" spans="2:14" ht="17.399999999999999" x14ac:dyDescent="0.45">
      <c r="B539" s="35"/>
      <c r="C539" s="19"/>
      <c r="D539" s="30"/>
      <c r="E539" s="32"/>
      <c r="F539" s="32"/>
      <c r="G539" s="32"/>
    </row>
    <row r="540" spans="2:14" ht="18" thickBot="1" x14ac:dyDescent="0.5">
      <c r="B540" s="35"/>
      <c r="C540" s="40"/>
      <c r="D540" s="39"/>
      <c r="E540" s="34"/>
      <c r="F540" s="34"/>
      <c r="G540" s="34"/>
    </row>
    <row r="541" spans="2:14" ht="21.6" thickBot="1" x14ac:dyDescent="0.55000000000000004">
      <c r="B541" s="8">
        <f>+E515-F515</f>
        <v>5</v>
      </c>
      <c r="C541" s="69" t="str">
        <f>IF(E515&lt;=F515,"YA NO TIENE FERIADOS","PUEDE SOLICITAR DIAS FERIADOS")</f>
        <v>PUEDE SOLICITAR DIAS FERIADOS</v>
      </c>
      <c r="D541" s="70"/>
      <c r="E541" s="70"/>
      <c r="F541" s="70"/>
      <c r="G541" s="71"/>
    </row>
    <row r="542" spans="2:14" ht="19.2" thickBot="1" x14ac:dyDescent="0.5">
      <c r="C542" s="72" t="str">
        <f>IF(F515&gt;E515,"EXISTE UN ERROR","OK")</f>
        <v>OK</v>
      </c>
      <c r="D542" s="73"/>
      <c r="E542" s="73"/>
      <c r="F542" s="73"/>
      <c r="G542" s="74"/>
    </row>
    <row r="544" spans="2:14" ht="19.2" thickBot="1" x14ac:dyDescent="0.5">
      <c r="B544" s="16" t="s">
        <v>24</v>
      </c>
      <c r="I544" s="16" t="s">
        <v>24</v>
      </c>
    </row>
    <row r="545" spans="2:14" ht="18.600000000000001" thickBot="1" x14ac:dyDescent="0.4">
      <c r="B545" s="5" t="s">
        <v>0</v>
      </c>
      <c r="C545" s="5" t="s">
        <v>1</v>
      </c>
      <c r="D545" s="5" t="s">
        <v>224</v>
      </c>
      <c r="E545" s="5" t="s">
        <v>12</v>
      </c>
      <c r="F545" s="6" t="s">
        <v>2</v>
      </c>
      <c r="G545" s="6" t="s">
        <v>7</v>
      </c>
      <c r="I545" s="2" t="s">
        <v>3</v>
      </c>
      <c r="J545" s="3" t="s">
        <v>4</v>
      </c>
      <c r="K545" s="3" t="s">
        <v>5</v>
      </c>
      <c r="L545" s="3" t="s">
        <v>6</v>
      </c>
      <c r="M545" s="3" t="s">
        <v>7</v>
      </c>
      <c r="N545" s="4" t="s">
        <v>8</v>
      </c>
    </row>
    <row r="546" spans="2:14" ht="17.399999999999999" x14ac:dyDescent="0.45">
      <c r="B546" s="9">
        <v>15</v>
      </c>
      <c r="C546" s="9">
        <v>15</v>
      </c>
      <c r="D546" s="9">
        <v>1</v>
      </c>
      <c r="E546" s="11">
        <f>+B546+C546+D546</f>
        <v>31</v>
      </c>
      <c r="F546" s="11">
        <f>SUM(B547:B571)+SUM(D547:D571)</f>
        <v>12</v>
      </c>
      <c r="G546" s="19"/>
      <c r="I546" s="20">
        <v>2</v>
      </c>
      <c r="J546" s="21"/>
      <c r="K546" s="22">
        <v>45729</v>
      </c>
      <c r="L546" s="22">
        <v>45730</v>
      </c>
      <c r="M546" s="57" t="s">
        <v>271</v>
      </c>
      <c r="N546" s="23"/>
    </row>
    <row r="547" spans="2:14" ht="17.399999999999999" x14ac:dyDescent="0.45">
      <c r="B547" s="35">
        <v>1</v>
      </c>
      <c r="C547" s="19"/>
      <c r="D547" s="30"/>
      <c r="E547" s="31">
        <v>45709</v>
      </c>
      <c r="F547" s="31">
        <v>45709</v>
      </c>
      <c r="G547" s="54" t="s">
        <v>263</v>
      </c>
      <c r="I547" s="24">
        <v>1</v>
      </c>
      <c r="J547" s="21"/>
      <c r="K547" s="25">
        <v>45841</v>
      </c>
      <c r="L547" s="25">
        <v>45841</v>
      </c>
      <c r="M547" s="30"/>
      <c r="N547" s="26"/>
    </row>
    <row r="548" spans="2:14" ht="17.399999999999999" x14ac:dyDescent="0.45">
      <c r="B548" s="35">
        <v>11</v>
      </c>
      <c r="C548" s="19"/>
      <c r="D548" s="30"/>
      <c r="E548" s="31">
        <v>45714</v>
      </c>
      <c r="F548" s="31">
        <v>45728</v>
      </c>
      <c r="G548" s="54" t="s">
        <v>263</v>
      </c>
      <c r="I548" s="24"/>
      <c r="J548" s="21"/>
      <c r="K548" s="25"/>
      <c r="L548" s="25"/>
      <c r="M548" s="26"/>
      <c r="N548" s="26"/>
    </row>
    <row r="549" spans="2:14" ht="17.399999999999999" x14ac:dyDescent="0.45">
      <c r="B549" s="35"/>
      <c r="C549" s="19"/>
      <c r="D549" s="30"/>
      <c r="E549" s="30"/>
      <c r="F549" s="30"/>
      <c r="G549" s="30"/>
      <c r="I549" s="24"/>
      <c r="J549" s="21"/>
      <c r="K549" s="25"/>
      <c r="L549" s="25"/>
      <c r="M549" s="26"/>
      <c r="N549" s="26"/>
    </row>
    <row r="550" spans="2:14" ht="17.399999999999999" x14ac:dyDescent="0.45">
      <c r="B550" s="35"/>
      <c r="C550" s="19"/>
      <c r="D550" s="30"/>
      <c r="E550" s="30"/>
      <c r="F550" s="30"/>
      <c r="G550" s="30"/>
      <c r="I550" s="24"/>
      <c r="J550" s="21"/>
      <c r="K550" s="25"/>
      <c r="L550" s="25"/>
      <c r="M550" s="26"/>
      <c r="N550" s="26"/>
    </row>
    <row r="551" spans="2:14" ht="17.399999999999999" x14ac:dyDescent="0.45">
      <c r="B551" s="35"/>
      <c r="C551" s="19"/>
      <c r="D551" s="30"/>
      <c r="E551" s="30"/>
      <c r="F551" s="30"/>
      <c r="G551" s="30"/>
      <c r="I551" s="24"/>
      <c r="J551" s="21"/>
      <c r="K551" s="26"/>
      <c r="L551" s="26"/>
      <c r="M551" s="26"/>
      <c r="N551" s="26"/>
    </row>
    <row r="552" spans="2:14" ht="17.399999999999999" x14ac:dyDescent="0.45">
      <c r="B552" s="35"/>
      <c r="C552" s="19"/>
      <c r="D552" s="30"/>
      <c r="E552" s="30"/>
      <c r="F552" s="30"/>
      <c r="G552" s="30"/>
      <c r="I552" s="24"/>
      <c r="J552" s="21"/>
      <c r="K552" s="26"/>
      <c r="L552" s="26"/>
      <c r="M552" s="26"/>
      <c r="N552" s="26"/>
    </row>
    <row r="553" spans="2:14" ht="17.399999999999999" x14ac:dyDescent="0.45">
      <c r="B553" s="35"/>
      <c r="C553" s="19"/>
      <c r="D553" s="30"/>
      <c r="E553" s="30"/>
      <c r="F553" s="30"/>
      <c r="G553" s="30"/>
      <c r="I553" s="24"/>
      <c r="J553" s="21"/>
      <c r="K553" s="26"/>
      <c r="L553" s="26"/>
      <c r="M553" s="26"/>
      <c r="N553" s="26"/>
    </row>
    <row r="554" spans="2:14" ht="17.399999999999999" x14ac:dyDescent="0.45">
      <c r="B554" s="35"/>
      <c r="C554" s="19"/>
      <c r="D554" s="30"/>
      <c r="E554" s="30"/>
      <c r="F554" s="30"/>
      <c r="G554" s="30"/>
      <c r="I554" s="24"/>
      <c r="J554" s="21"/>
      <c r="K554" s="26"/>
      <c r="L554" s="26"/>
      <c r="M554" s="26"/>
      <c r="N554" s="26"/>
    </row>
    <row r="555" spans="2:14" ht="17.399999999999999" x14ac:dyDescent="0.45">
      <c r="B555" s="35"/>
      <c r="C555" s="19"/>
      <c r="D555" s="30"/>
      <c r="E555" s="30"/>
      <c r="F555" s="30"/>
      <c r="G555" s="30"/>
      <c r="I555" s="24"/>
      <c r="J555" s="21"/>
      <c r="K555" s="26"/>
      <c r="L555" s="26"/>
      <c r="M555" s="26"/>
      <c r="N555" s="26"/>
    </row>
    <row r="556" spans="2:14" ht="17.399999999999999" x14ac:dyDescent="0.45">
      <c r="B556" s="35"/>
      <c r="C556" s="19"/>
      <c r="D556" s="30"/>
      <c r="E556" s="30"/>
      <c r="F556" s="30"/>
      <c r="G556" s="30"/>
      <c r="I556" s="24"/>
      <c r="J556" s="21"/>
      <c r="K556" s="26"/>
      <c r="L556" s="26"/>
      <c r="M556" s="26"/>
      <c r="N556" s="26"/>
    </row>
    <row r="557" spans="2:14" ht="18" thickBot="1" x14ac:dyDescent="0.5">
      <c r="B557" s="35"/>
      <c r="C557" s="19"/>
      <c r="D557" s="30"/>
      <c r="E557" s="30"/>
      <c r="F557" s="30"/>
      <c r="G557" s="30"/>
      <c r="I557" s="27"/>
      <c r="J557" s="21"/>
      <c r="K557" s="28"/>
      <c r="L557" s="28"/>
      <c r="M557" s="28"/>
      <c r="N557" s="28"/>
    </row>
    <row r="558" spans="2:14" ht="21.6" thickBot="1" x14ac:dyDescent="0.55000000000000004">
      <c r="B558" s="35"/>
      <c r="C558" s="19"/>
      <c r="D558" s="30"/>
      <c r="E558" s="32"/>
      <c r="F558" s="32"/>
      <c r="G558" s="32"/>
      <c r="I558" s="15">
        <f>SUM(I546:I557)</f>
        <v>3</v>
      </c>
      <c r="J558" s="66" t="str">
        <f>IF(I558&gt;=6,"YA NO PUEDE SOLICITAR DIAS ADMINISTRATIVOS","PUEDE SOLICITAR DIAS ADMINISTRATIVOS")</f>
        <v>PUEDE SOLICITAR DIAS ADMINISTRATIVOS</v>
      </c>
      <c r="K558" s="67"/>
      <c r="L558" s="67"/>
      <c r="M558" s="67"/>
      <c r="N558" s="68"/>
    </row>
    <row r="559" spans="2:14" ht="21.6" thickBot="1" x14ac:dyDescent="0.55000000000000004">
      <c r="B559" s="35"/>
      <c r="C559" s="19"/>
      <c r="D559" s="30"/>
      <c r="E559" s="32"/>
      <c r="F559" s="32"/>
      <c r="G559" s="32"/>
      <c r="I559" s="17">
        <f>6-I558</f>
        <v>3</v>
      </c>
      <c r="J559" s="66" t="str">
        <f>IF(I558&gt;6,"EXISTE UN ERROR","OK")</f>
        <v>OK</v>
      </c>
      <c r="K559" s="67"/>
      <c r="L559" s="67"/>
      <c r="M559" s="67"/>
      <c r="N559" s="68"/>
    </row>
    <row r="560" spans="2:14" ht="18" thickBot="1" x14ac:dyDescent="0.5">
      <c r="B560" s="35"/>
      <c r="C560" s="19"/>
      <c r="D560" s="30"/>
      <c r="E560" s="32"/>
      <c r="F560" s="32"/>
      <c r="G560" s="32"/>
      <c r="I560" s="1"/>
    </row>
    <row r="561" spans="2:14" ht="19.8" thickBot="1" x14ac:dyDescent="0.5">
      <c r="B561" s="35"/>
      <c r="C561" s="19"/>
      <c r="D561" s="30"/>
      <c r="E561" s="32"/>
      <c r="F561" s="32"/>
      <c r="G561" s="32"/>
      <c r="I561" s="12" t="s">
        <v>3</v>
      </c>
      <c r="J561" s="13"/>
      <c r="K561" s="13" t="s">
        <v>5</v>
      </c>
      <c r="L561" s="13" t="s">
        <v>6</v>
      </c>
      <c r="M561" s="13" t="s">
        <v>7</v>
      </c>
      <c r="N561" s="14" t="s">
        <v>8</v>
      </c>
    </row>
    <row r="562" spans="2:14" ht="17.399999999999999" x14ac:dyDescent="0.45">
      <c r="B562" s="35"/>
      <c r="C562" s="19"/>
      <c r="D562" s="30"/>
      <c r="E562" s="32"/>
      <c r="F562" s="32"/>
      <c r="G562" s="32"/>
      <c r="I562" s="20">
        <v>2</v>
      </c>
      <c r="J562" s="29"/>
      <c r="K562" s="22">
        <v>45845</v>
      </c>
      <c r="L562" s="22">
        <v>45846</v>
      </c>
      <c r="M562" s="23"/>
      <c r="N562" s="23"/>
    </row>
    <row r="563" spans="2:14" ht="17.399999999999999" x14ac:dyDescent="0.45">
      <c r="B563" s="35"/>
      <c r="C563" s="19"/>
      <c r="D563" s="30"/>
      <c r="E563" s="32"/>
      <c r="F563" s="32"/>
      <c r="G563" s="32"/>
      <c r="I563" s="24"/>
      <c r="J563" s="29"/>
      <c r="K563" s="26"/>
      <c r="L563" s="26"/>
      <c r="M563" s="26"/>
      <c r="N563" s="26"/>
    </row>
    <row r="564" spans="2:14" ht="17.399999999999999" x14ac:dyDescent="0.45">
      <c r="B564" s="35"/>
      <c r="C564" s="19"/>
      <c r="D564" s="30"/>
      <c r="E564" s="32"/>
      <c r="F564" s="32"/>
      <c r="G564" s="32"/>
      <c r="I564" s="24"/>
      <c r="J564" s="29"/>
      <c r="K564" s="26"/>
      <c r="L564" s="26"/>
      <c r="M564" s="26"/>
      <c r="N564" s="26"/>
    </row>
    <row r="565" spans="2:14" ht="17.399999999999999" x14ac:dyDescent="0.45">
      <c r="B565" s="35"/>
      <c r="C565" s="19"/>
      <c r="D565" s="30"/>
      <c r="E565" s="32"/>
      <c r="F565" s="32"/>
      <c r="G565" s="32"/>
      <c r="I565" s="24"/>
      <c r="J565" s="29"/>
      <c r="K565" s="26"/>
      <c r="L565" s="26"/>
      <c r="M565" s="26"/>
      <c r="N565" s="26"/>
    </row>
    <row r="566" spans="2:14" ht="18" thickBot="1" x14ac:dyDescent="0.5">
      <c r="B566" s="35"/>
      <c r="C566" s="19"/>
      <c r="D566" s="30"/>
      <c r="E566" s="32"/>
      <c r="F566" s="32"/>
      <c r="G566" s="32"/>
      <c r="I566" s="24"/>
      <c r="J566" s="29"/>
      <c r="K566" s="26"/>
      <c r="L566" s="26"/>
      <c r="M566" s="26"/>
      <c r="N566" s="26"/>
    </row>
    <row r="567" spans="2:14" ht="21.6" thickBot="1" x14ac:dyDescent="0.55000000000000004">
      <c r="B567" s="35"/>
      <c r="C567" s="19"/>
      <c r="D567" s="30"/>
      <c r="E567" s="32"/>
      <c r="F567" s="32"/>
      <c r="G567" s="32"/>
      <c r="I567" s="15">
        <f>SUM(I562:I566)</f>
        <v>2</v>
      </c>
      <c r="J567" s="66" t="str">
        <f>IF(I567&gt;=5,"YA NO PUEDE SOLICITAR DIAS CAPACITACION","PUEDE SOLICITAR DIAS CAPACITACION")</f>
        <v>PUEDE SOLICITAR DIAS CAPACITACION</v>
      </c>
      <c r="K567" s="67"/>
      <c r="L567" s="67"/>
      <c r="M567" s="67"/>
      <c r="N567" s="68"/>
    </row>
    <row r="568" spans="2:14" ht="21.6" thickBot="1" x14ac:dyDescent="0.55000000000000004">
      <c r="B568" s="35"/>
      <c r="C568" s="19"/>
      <c r="D568" s="30"/>
      <c r="E568" s="32"/>
      <c r="F568" s="32"/>
      <c r="G568" s="32"/>
      <c r="I568" s="17">
        <f>5-I567</f>
        <v>3</v>
      </c>
      <c r="J568" s="66" t="str">
        <f>IF(I567&gt;5,"EXISTE UN ERROR","OK")</f>
        <v>OK</v>
      </c>
      <c r="K568" s="67"/>
      <c r="L568" s="67"/>
      <c r="M568" s="67"/>
      <c r="N568" s="68"/>
    </row>
    <row r="569" spans="2:14" ht="17.399999999999999" x14ac:dyDescent="0.45">
      <c r="B569" s="35"/>
      <c r="C569" s="19"/>
      <c r="D569" s="30"/>
      <c r="E569" s="32"/>
      <c r="F569" s="32"/>
      <c r="G569" s="32"/>
    </row>
    <row r="570" spans="2:14" ht="17.399999999999999" x14ac:dyDescent="0.45">
      <c r="B570" s="35"/>
      <c r="C570" s="19"/>
      <c r="D570" s="30"/>
      <c r="E570" s="32"/>
      <c r="F570" s="32"/>
      <c r="G570" s="32"/>
    </row>
    <row r="571" spans="2:14" ht="18" thickBot="1" x14ac:dyDescent="0.5">
      <c r="B571" s="35"/>
      <c r="C571" s="40"/>
      <c r="D571" s="39"/>
      <c r="E571" s="34"/>
      <c r="F571" s="34"/>
      <c r="G571" s="34"/>
    </row>
    <row r="572" spans="2:14" ht="21.6" thickBot="1" x14ac:dyDescent="0.55000000000000004">
      <c r="B572" s="8">
        <f>+E546-F546</f>
        <v>19</v>
      </c>
      <c r="C572" s="69" t="str">
        <f>IF(E546&lt;=F546,"YA NO TIENE FERIADOS","PUEDE SOLICITAR DIAS FERIADOS")</f>
        <v>PUEDE SOLICITAR DIAS FERIADOS</v>
      </c>
      <c r="D572" s="70"/>
      <c r="E572" s="70"/>
      <c r="F572" s="70"/>
      <c r="G572" s="71"/>
    </row>
    <row r="573" spans="2:14" ht="19.2" thickBot="1" x14ac:dyDescent="0.5">
      <c r="C573" s="72" t="str">
        <f>IF(F546&gt;E546,"EXISTE UN ERROR","OK")</f>
        <v>OK</v>
      </c>
      <c r="D573" s="73"/>
      <c r="E573" s="73"/>
      <c r="F573" s="73"/>
      <c r="G573" s="74"/>
    </row>
    <row r="576" spans="2:14" ht="19.2" thickBot="1" x14ac:dyDescent="0.5">
      <c r="B576" s="16" t="s">
        <v>152</v>
      </c>
      <c r="I576" s="16" t="s">
        <v>152</v>
      </c>
    </row>
    <row r="577" spans="2:14" ht="18.600000000000001" thickBot="1" x14ac:dyDescent="0.4">
      <c r="B577" s="5" t="s">
        <v>0</v>
      </c>
      <c r="C577" s="5" t="s">
        <v>1</v>
      </c>
      <c r="D577" s="5" t="s">
        <v>224</v>
      </c>
      <c r="E577" s="5" t="s">
        <v>12</v>
      </c>
      <c r="F577" s="6" t="s">
        <v>2</v>
      </c>
      <c r="G577" s="6" t="s">
        <v>7</v>
      </c>
      <c r="I577" s="2" t="s">
        <v>3</v>
      </c>
      <c r="J577" s="3" t="s">
        <v>4</v>
      </c>
      <c r="K577" s="3" t="s">
        <v>5</v>
      </c>
      <c r="L577" s="3" t="s">
        <v>6</v>
      </c>
      <c r="M577" s="3" t="s">
        <v>7</v>
      </c>
      <c r="N577" s="4" t="s">
        <v>8</v>
      </c>
    </row>
    <row r="578" spans="2:14" ht="17.399999999999999" x14ac:dyDescent="0.45">
      <c r="B578" s="9">
        <v>20</v>
      </c>
      <c r="C578" s="9">
        <v>6</v>
      </c>
      <c r="D578" s="9">
        <v>0</v>
      </c>
      <c r="E578" s="11">
        <f>+B578+C578+D578</f>
        <v>26</v>
      </c>
      <c r="F578" s="11">
        <f>SUM(B579:B603)+SUM(D579:D603)</f>
        <v>2</v>
      </c>
      <c r="G578" s="19"/>
      <c r="I578" s="20">
        <v>0.5</v>
      </c>
      <c r="J578" s="21" t="s">
        <v>9</v>
      </c>
      <c r="K578" s="37">
        <v>45805</v>
      </c>
      <c r="L578" s="37">
        <v>45805</v>
      </c>
      <c r="M578" s="56" t="s">
        <v>309</v>
      </c>
      <c r="N578" s="38"/>
    </row>
    <row r="579" spans="2:14" ht="17.399999999999999" x14ac:dyDescent="0.45">
      <c r="B579" s="35">
        <v>2</v>
      </c>
      <c r="C579" s="19"/>
      <c r="D579" s="30"/>
      <c r="E579" s="31">
        <v>45740</v>
      </c>
      <c r="F579" s="31">
        <v>45741</v>
      </c>
      <c r="G579" s="54" t="s">
        <v>321</v>
      </c>
      <c r="I579" s="24">
        <v>1</v>
      </c>
      <c r="J579" s="21"/>
      <c r="K579" s="31">
        <v>45807</v>
      </c>
      <c r="L579" s="31">
        <v>45807</v>
      </c>
      <c r="M579" s="54" t="s">
        <v>311</v>
      </c>
      <c r="N579" s="30"/>
    </row>
    <row r="580" spans="2:14" ht="17.399999999999999" x14ac:dyDescent="0.45">
      <c r="B580" s="35"/>
      <c r="C580" s="19"/>
      <c r="D580" s="30"/>
      <c r="E580" s="31"/>
      <c r="F580" s="31"/>
      <c r="G580" s="30"/>
      <c r="I580" s="24">
        <v>0.5</v>
      </c>
      <c r="J580" s="21" t="s">
        <v>9</v>
      </c>
      <c r="K580" s="31">
        <v>45838</v>
      </c>
      <c r="L580" s="31">
        <v>45838</v>
      </c>
      <c r="M580" s="38"/>
      <c r="N580" s="30"/>
    </row>
    <row r="581" spans="2:14" ht="17.399999999999999" x14ac:dyDescent="0.45">
      <c r="B581" s="35"/>
      <c r="C581" s="19"/>
      <c r="D581" s="30"/>
      <c r="E581" s="30"/>
      <c r="F581" s="30"/>
      <c r="G581" s="30"/>
      <c r="I581" s="24"/>
      <c r="J581" s="21"/>
      <c r="K581" s="31"/>
      <c r="L581" s="31"/>
      <c r="M581" s="30"/>
      <c r="N581" s="30"/>
    </row>
    <row r="582" spans="2:14" ht="17.399999999999999" x14ac:dyDescent="0.45">
      <c r="B582" s="35"/>
      <c r="C582" s="19"/>
      <c r="D582" s="30"/>
      <c r="E582" s="30"/>
      <c r="F582" s="30"/>
      <c r="G582" s="30"/>
      <c r="I582" s="24"/>
      <c r="J582" s="21"/>
      <c r="K582" s="31"/>
      <c r="L582" s="31"/>
      <c r="M582" s="26"/>
      <c r="N582" s="30"/>
    </row>
    <row r="583" spans="2:14" ht="17.399999999999999" x14ac:dyDescent="0.45">
      <c r="B583" s="35"/>
      <c r="C583" s="19"/>
      <c r="D583" s="30"/>
      <c r="E583" s="30"/>
      <c r="F583" s="30"/>
      <c r="G583" s="30"/>
      <c r="I583" s="24"/>
      <c r="J583" s="21"/>
      <c r="K583" s="31"/>
      <c r="L583" s="31"/>
      <c r="M583" s="30"/>
      <c r="N583" s="30"/>
    </row>
    <row r="584" spans="2:14" ht="17.399999999999999" x14ac:dyDescent="0.45">
      <c r="B584" s="35"/>
      <c r="C584" s="19"/>
      <c r="D584" s="30"/>
      <c r="E584" s="30"/>
      <c r="F584" s="30"/>
      <c r="G584" s="30"/>
      <c r="I584" s="24"/>
      <c r="J584" s="21"/>
      <c r="K584" s="31"/>
      <c r="L584" s="31"/>
      <c r="M584" s="26"/>
      <c r="N584" s="30"/>
    </row>
    <row r="585" spans="2:14" ht="17.399999999999999" x14ac:dyDescent="0.45">
      <c r="B585" s="35"/>
      <c r="C585" s="19"/>
      <c r="D585" s="30"/>
      <c r="E585" s="30"/>
      <c r="F585" s="30"/>
      <c r="G585" s="30"/>
      <c r="I585" s="24"/>
      <c r="J585" s="21"/>
      <c r="K585" s="31"/>
      <c r="L585" s="31"/>
      <c r="M585" s="30"/>
      <c r="N585" s="30"/>
    </row>
    <row r="586" spans="2:14" ht="17.399999999999999" x14ac:dyDescent="0.45">
      <c r="B586" s="35"/>
      <c r="C586" s="19"/>
      <c r="D586" s="30"/>
      <c r="E586" s="30"/>
      <c r="F586" s="30"/>
      <c r="G586" s="30"/>
      <c r="I586" s="24"/>
      <c r="J586" s="21"/>
      <c r="K586" s="30"/>
      <c r="L586" s="30"/>
      <c r="M586" s="30"/>
      <c r="N586" s="30"/>
    </row>
    <row r="587" spans="2:14" ht="17.399999999999999" x14ac:dyDescent="0.45">
      <c r="B587" s="35"/>
      <c r="C587" s="19"/>
      <c r="D587" s="30"/>
      <c r="E587" s="30"/>
      <c r="F587" s="30"/>
      <c r="G587" s="30"/>
      <c r="I587" s="24"/>
      <c r="J587" s="21"/>
      <c r="K587" s="30"/>
      <c r="L587" s="30"/>
      <c r="M587" s="30"/>
      <c r="N587" s="30"/>
    </row>
    <row r="588" spans="2:14" ht="17.399999999999999" x14ac:dyDescent="0.45">
      <c r="B588" s="35"/>
      <c r="C588" s="19"/>
      <c r="D588" s="30"/>
      <c r="E588" s="30"/>
      <c r="F588" s="30"/>
      <c r="G588" s="30"/>
      <c r="I588" s="24"/>
      <c r="J588" s="21"/>
      <c r="K588" s="30"/>
      <c r="L588" s="30"/>
      <c r="M588" s="30"/>
      <c r="N588" s="30"/>
    </row>
    <row r="589" spans="2:14" ht="18" thickBot="1" x14ac:dyDescent="0.5">
      <c r="B589" s="35"/>
      <c r="C589" s="19"/>
      <c r="D589" s="30"/>
      <c r="E589" s="30"/>
      <c r="F589" s="30"/>
      <c r="G589" s="30"/>
      <c r="I589" s="27"/>
      <c r="J589" s="21"/>
      <c r="K589" s="33"/>
      <c r="L589" s="33"/>
      <c r="M589" s="33"/>
      <c r="N589" s="33"/>
    </row>
    <row r="590" spans="2:14" ht="21.6" thickBot="1" x14ac:dyDescent="0.55000000000000004">
      <c r="B590" s="35"/>
      <c r="C590" s="19"/>
      <c r="D590" s="30"/>
      <c r="E590" s="32"/>
      <c r="F590" s="32"/>
      <c r="G590" s="32"/>
      <c r="I590" s="15">
        <f>SUM(I578:I589)</f>
        <v>2</v>
      </c>
      <c r="J590" s="66" t="str">
        <f>IF(I590&gt;=6,"YA NO PUEDE SOLICITAR DIAS ADMINISTRATIVOS","PUEDE SOLICITAR DIAS ADMINISTRATIVOS")</f>
        <v>PUEDE SOLICITAR DIAS ADMINISTRATIVOS</v>
      </c>
      <c r="K590" s="67"/>
      <c r="L590" s="67"/>
      <c r="M590" s="67"/>
      <c r="N590" s="68"/>
    </row>
    <row r="591" spans="2:14" ht="21.6" thickBot="1" x14ac:dyDescent="0.55000000000000004">
      <c r="B591" s="35"/>
      <c r="C591" s="19"/>
      <c r="D591" s="30"/>
      <c r="E591" s="32"/>
      <c r="F591" s="32"/>
      <c r="G591" s="32"/>
      <c r="I591" s="17">
        <f>6-I590</f>
        <v>4</v>
      </c>
      <c r="J591" s="66" t="str">
        <f>IF(I590&gt;6,"EXISTE UN ERROR","OK")</f>
        <v>OK</v>
      </c>
      <c r="K591" s="67"/>
      <c r="L591" s="67"/>
      <c r="M591" s="67"/>
      <c r="N591" s="68"/>
    </row>
    <row r="592" spans="2:14" ht="18" thickBot="1" x14ac:dyDescent="0.5">
      <c r="B592" s="35"/>
      <c r="C592" s="19"/>
      <c r="D592" s="30"/>
      <c r="E592" s="32"/>
      <c r="F592" s="32"/>
      <c r="G592" s="32"/>
      <c r="I592" s="1"/>
    </row>
    <row r="593" spans="2:14" ht="19.8" thickBot="1" x14ac:dyDescent="0.5">
      <c r="B593" s="35"/>
      <c r="C593" s="19"/>
      <c r="D593" s="30"/>
      <c r="E593" s="32"/>
      <c r="F593" s="32"/>
      <c r="G593" s="32"/>
      <c r="I593" s="12" t="s">
        <v>3</v>
      </c>
      <c r="J593" s="13"/>
      <c r="K593" s="13" t="s">
        <v>5</v>
      </c>
      <c r="L593" s="13" t="s">
        <v>6</v>
      </c>
      <c r="M593" s="13" t="s">
        <v>7</v>
      </c>
      <c r="N593" s="14" t="s">
        <v>8</v>
      </c>
    </row>
    <row r="594" spans="2:14" ht="17.399999999999999" x14ac:dyDescent="0.45">
      <c r="B594" s="35"/>
      <c r="C594" s="19"/>
      <c r="D594" s="30"/>
      <c r="E594" s="32"/>
      <c r="F594" s="32"/>
      <c r="G594" s="32"/>
      <c r="I594" s="20"/>
      <c r="J594" s="29"/>
      <c r="K594" s="29"/>
      <c r="L594" s="29"/>
      <c r="M594" s="29"/>
      <c r="N594" s="29"/>
    </row>
    <row r="595" spans="2:14" ht="17.399999999999999" x14ac:dyDescent="0.45">
      <c r="B595" s="35"/>
      <c r="C595" s="19"/>
      <c r="D595" s="30"/>
      <c r="E595" s="32"/>
      <c r="F595" s="32"/>
      <c r="G595" s="32"/>
      <c r="I595" s="24"/>
      <c r="J595" s="29"/>
      <c r="K595" s="32"/>
      <c r="L595" s="32"/>
      <c r="M595" s="32"/>
      <c r="N595" s="32"/>
    </row>
    <row r="596" spans="2:14" ht="17.399999999999999" x14ac:dyDescent="0.45">
      <c r="B596" s="35"/>
      <c r="C596" s="19"/>
      <c r="D596" s="30"/>
      <c r="E596" s="32"/>
      <c r="F596" s="32"/>
      <c r="G596" s="32"/>
      <c r="I596" s="24"/>
      <c r="J596" s="29"/>
      <c r="K596" s="32"/>
      <c r="L596" s="32"/>
      <c r="M596" s="32"/>
      <c r="N596" s="32"/>
    </row>
    <row r="597" spans="2:14" ht="17.399999999999999" x14ac:dyDescent="0.45">
      <c r="B597" s="35"/>
      <c r="C597" s="19"/>
      <c r="D597" s="30"/>
      <c r="E597" s="32"/>
      <c r="F597" s="32"/>
      <c r="G597" s="32"/>
      <c r="I597" s="24"/>
      <c r="J597" s="29"/>
      <c r="K597" s="32"/>
      <c r="L597" s="32"/>
      <c r="M597" s="32"/>
      <c r="N597" s="32"/>
    </row>
    <row r="598" spans="2:14" ht="18" thickBot="1" x14ac:dyDescent="0.5">
      <c r="B598" s="35"/>
      <c r="C598" s="19"/>
      <c r="D598" s="30"/>
      <c r="E598" s="32"/>
      <c r="F598" s="32"/>
      <c r="G598" s="32"/>
      <c r="I598" s="24"/>
      <c r="J598" s="29"/>
      <c r="K598" s="32"/>
      <c r="L598" s="32"/>
      <c r="M598" s="32"/>
      <c r="N598" s="32"/>
    </row>
    <row r="599" spans="2:14" ht="21.6" thickBot="1" x14ac:dyDescent="0.55000000000000004">
      <c r="B599" s="35"/>
      <c r="C599" s="19"/>
      <c r="D599" s="30"/>
      <c r="E599" s="32"/>
      <c r="F599" s="32"/>
      <c r="G599" s="32"/>
      <c r="I599" s="15">
        <f>SUM(I594:I598)</f>
        <v>0</v>
      </c>
      <c r="J599" s="66" t="str">
        <f>IF(I599&gt;=5,"YA NO PUEDE SOLICITAR DIAS CAPACITACION","PUEDE SOLICITAR DIAS CAPACITACION")</f>
        <v>PUEDE SOLICITAR DIAS CAPACITACION</v>
      </c>
      <c r="K599" s="67"/>
      <c r="L599" s="67"/>
      <c r="M599" s="67"/>
      <c r="N599" s="68"/>
    </row>
    <row r="600" spans="2:14" ht="21.6" thickBot="1" x14ac:dyDescent="0.55000000000000004">
      <c r="B600" s="35"/>
      <c r="C600" s="19"/>
      <c r="D600" s="30"/>
      <c r="E600" s="32"/>
      <c r="F600" s="32"/>
      <c r="G600" s="32"/>
      <c r="I600" s="17">
        <f>5-I599</f>
        <v>5</v>
      </c>
      <c r="J600" s="66" t="str">
        <f>IF(I599&gt;5,"EXISTE UN ERROR","OK")</f>
        <v>OK</v>
      </c>
      <c r="K600" s="67"/>
      <c r="L600" s="67"/>
      <c r="M600" s="67"/>
      <c r="N600" s="68"/>
    </row>
    <row r="601" spans="2:14" ht="17.399999999999999" x14ac:dyDescent="0.45">
      <c r="B601" s="35"/>
      <c r="C601" s="19"/>
      <c r="D601" s="30"/>
      <c r="E601" s="32"/>
      <c r="F601" s="32"/>
      <c r="G601" s="32"/>
    </row>
    <row r="602" spans="2:14" ht="17.399999999999999" x14ac:dyDescent="0.45">
      <c r="B602" s="35"/>
      <c r="C602" s="19"/>
      <c r="D602" s="30"/>
      <c r="E602" s="32"/>
      <c r="F602" s="32"/>
      <c r="G602" s="32"/>
    </row>
    <row r="603" spans="2:14" ht="18" thickBot="1" x14ac:dyDescent="0.5">
      <c r="B603" s="35"/>
      <c r="C603" s="42"/>
      <c r="D603" s="41"/>
      <c r="E603" s="34"/>
      <c r="F603" s="34"/>
      <c r="G603" s="34"/>
    </row>
    <row r="604" spans="2:14" ht="21.6" thickBot="1" x14ac:dyDescent="0.55000000000000004">
      <c r="B604" s="8">
        <f>+E578-F578</f>
        <v>24</v>
      </c>
      <c r="C604" s="69" t="str">
        <f>IF(E578&lt;=F578,"YA NO TIENE FERIADOS","PUEDE SOLICITAR DIAS FERIADOS")</f>
        <v>PUEDE SOLICITAR DIAS FERIADOS</v>
      </c>
      <c r="D604" s="70"/>
      <c r="E604" s="70"/>
      <c r="F604" s="70"/>
      <c r="G604" s="71"/>
    </row>
    <row r="605" spans="2:14" ht="19.2" thickBot="1" x14ac:dyDescent="0.5">
      <c r="C605" s="72" t="str">
        <f>IF(F578&gt;E578,"EXISTE UN ERROR","OK")</f>
        <v>OK</v>
      </c>
      <c r="D605" s="73"/>
      <c r="E605" s="73"/>
      <c r="F605" s="73"/>
      <c r="G605" s="74"/>
    </row>
    <row r="607" spans="2:14" ht="19.2" thickBot="1" x14ac:dyDescent="0.5">
      <c r="B607" s="16" t="s">
        <v>25</v>
      </c>
      <c r="I607" s="16" t="s">
        <v>25</v>
      </c>
    </row>
    <row r="608" spans="2:14" ht="18.600000000000001" thickBot="1" x14ac:dyDescent="0.4">
      <c r="B608" s="5" t="s">
        <v>0</v>
      </c>
      <c r="C608" s="5" t="s">
        <v>1</v>
      </c>
      <c r="D608" s="5" t="s">
        <v>224</v>
      </c>
      <c r="E608" s="5" t="s">
        <v>12</v>
      </c>
      <c r="F608" s="6" t="s">
        <v>2</v>
      </c>
      <c r="G608" s="6" t="s">
        <v>7</v>
      </c>
      <c r="I608" s="2" t="s">
        <v>3</v>
      </c>
      <c r="J608" s="3" t="s">
        <v>4</v>
      </c>
      <c r="K608" s="3" t="s">
        <v>5</v>
      </c>
      <c r="L608" s="3" t="s">
        <v>6</v>
      </c>
      <c r="M608" s="3" t="s">
        <v>7</v>
      </c>
      <c r="N608" s="4" t="s">
        <v>8</v>
      </c>
    </row>
    <row r="609" spans="2:14" ht="17.399999999999999" x14ac:dyDescent="0.45">
      <c r="B609" s="9">
        <v>15</v>
      </c>
      <c r="C609" s="10">
        <v>0</v>
      </c>
      <c r="D609" s="9">
        <v>0</v>
      </c>
      <c r="E609" s="11">
        <f>+B609+C609+D609</f>
        <v>15</v>
      </c>
      <c r="F609" s="11">
        <f>SUM(B610:B634)+SUM(D610:D634)</f>
        <v>15</v>
      </c>
      <c r="G609" s="19"/>
      <c r="I609" s="53"/>
      <c r="J609" s="21"/>
      <c r="K609" s="37">
        <v>45659</v>
      </c>
      <c r="L609" s="37">
        <v>45660</v>
      </c>
      <c r="M609" s="57" t="s">
        <v>237</v>
      </c>
      <c r="N609" s="38" t="s">
        <v>226</v>
      </c>
    </row>
    <row r="610" spans="2:14" ht="17.399999999999999" x14ac:dyDescent="0.45">
      <c r="B610" s="35">
        <v>13</v>
      </c>
      <c r="C610" s="19"/>
      <c r="D610" s="30"/>
      <c r="E610" s="31">
        <v>45719</v>
      </c>
      <c r="F610" s="31">
        <v>45735</v>
      </c>
      <c r="G610" s="54" t="s">
        <v>279</v>
      </c>
      <c r="I610" s="24">
        <v>1</v>
      </c>
      <c r="J610" s="21"/>
      <c r="K610" s="31">
        <v>45678</v>
      </c>
      <c r="L610" s="31">
        <v>45678</v>
      </c>
      <c r="M610" s="56" t="s">
        <v>231</v>
      </c>
      <c r="N610" s="30"/>
    </row>
    <row r="611" spans="2:14" ht="17.399999999999999" x14ac:dyDescent="0.45">
      <c r="B611" s="35">
        <v>2</v>
      </c>
      <c r="C611" s="19"/>
      <c r="D611" s="30"/>
      <c r="E611" s="31">
        <v>45855</v>
      </c>
      <c r="F611" s="31">
        <v>45856</v>
      </c>
      <c r="G611" s="30"/>
      <c r="I611" s="24">
        <v>0.5</v>
      </c>
      <c r="J611" s="21" t="s">
        <v>9</v>
      </c>
      <c r="K611" s="31">
        <v>45686</v>
      </c>
      <c r="L611" s="31">
        <v>45686</v>
      </c>
      <c r="M611" s="55" t="s">
        <v>245</v>
      </c>
      <c r="N611" s="30"/>
    </row>
    <row r="612" spans="2:14" ht="17.399999999999999" x14ac:dyDescent="0.45">
      <c r="B612" s="35"/>
      <c r="C612" s="19"/>
      <c r="D612" s="30"/>
      <c r="E612" s="31"/>
      <c r="F612" s="31"/>
      <c r="G612" s="30"/>
      <c r="I612" s="24">
        <v>1</v>
      </c>
      <c r="J612" s="21"/>
      <c r="K612" s="31">
        <v>45691</v>
      </c>
      <c r="L612" s="31">
        <v>45691</v>
      </c>
      <c r="M612" s="54" t="s">
        <v>256</v>
      </c>
      <c r="N612" s="30"/>
    </row>
    <row r="613" spans="2:14" ht="17.399999999999999" x14ac:dyDescent="0.45">
      <c r="B613" s="35"/>
      <c r="C613" s="19"/>
      <c r="D613" s="30"/>
      <c r="E613" s="30"/>
      <c r="F613" s="30"/>
      <c r="G613" s="30"/>
      <c r="I613" s="24">
        <v>1</v>
      </c>
      <c r="J613" s="21"/>
      <c r="K613" s="31">
        <v>45716</v>
      </c>
      <c r="L613" s="31">
        <v>45716</v>
      </c>
      <c r="M613" s="54" t="s">
        <v>252</v>
      </c>
      <c r="N613" s="30"/>
    </row>
    <row r="614" spans="2:14" ht="17.399999999999999" x14ac:dyDescent="0.45">
      <c r="B614" s="35"/>
      <c r="C614" s="19"/>
      <c r="D614" s="30"/>
      <c r="E614" s="30"/>
      <c r="F614" s="30"/>
      <c r="G614" s="30"/>
      <c r="I614" s="24">
        <v>0.5</v>
      </c>
      <c r="J614" s="21" t="s">
        <v>10</v>
      </c>
      <c r="K614" s="31">
        <v>45751</v>
      </c>
      <c r="L614" s="31">
        <v>45751</v>
      </c>
      <c r="M614" s="54" t="s">
        <v>293</v>
      </c>
      <c r="N614" s="30"/>
    </row>
    <row r="615" spans="2:14" ht="17.399999999999999" x14ac:dyDescent="0.45">
      <c r="B615" s="35"/>
      <c r="C615" s="19"/>
      <c r="D615" s="30"/>
      <c r="E615" s="30"/>
      <c r="F615" s="30"/>
      <c r="G615" s="30"/>
      <c r="I615" s="24">
        <v>1</v>
      </c>
      <c r="J615" s="21"/>
      <c r="K615" s="31">
        <v>45835</v>
      </c>
      <c r="L615" s="31">
        <v>45835</v>
      </c>
      <c r="M615" s="54" t="s">
        <v>326</v>
      </c>
      <c r="N615" s="30"/>
    </row>
    <row r="616" spans="2:14" ht="17.399999999999999" x14ac:dyDescent="0.45">
      <c r="B616" s="35"/>
      <c r="C616" s="19"/>
      <c r="D616" s="30"/>
      <c r="E616" s="30"/>
      <c r="F616" s="30"/>
      <c r="G616" s="30"/>
      <c r="I616" s="24"/>
      <c r="J616" s="21"/>
      <c r="K616" s="30"/>
      <c r="L616" s="30"/>
      <c r="M616" s="30"/>
      <c r="N616" s="30"/>
    </row>
    <row r="617" spans="2:14" ht="17.399999999999999" x14ac:dyDescent="0.45">
      <c r="B617" s="35"/>
      <c r="C617" s="19"/>
      <c r="D617" s="30"/>
      <c r="E617" s="30"/>
      <c r="F617" s="30"/>
      <c r="G617" s="30"/>
      <c r="I617" s="24"/>
      <c r="J617" s="21"/>
      <c r="K617" s="30"/>
      <c r="L617" s="30"/>
      <c r="M617" s="30"/>
      <c r="N617" s="30"/>
    </row>
    <row r="618" spans="2:14" ht="17.399999999999999" x14ac:dyDescent="0.45">
      <c r="B618" s="35"/>
      <c r="C618" s="19"/>
      <c r="D618" s="30"/>
      <c r="E618" s="30"/>
      <c r="F618" s="30"/>
      <c r="G618" s="30"/>
      <c r="I618" s="24"/>
      <c r="J618" s="21"/>
      <c r="K618" s="30"/>
      <c r="L618" s="30"/>
      <c r="M618" s="30"/>
      <c r="N618" s="30"/>
    </row>
    <row r="619" spans="2:14" ht="17.399999999999999" x14ac:dyDescent="0.45">
      <c r="B619" s="35"/>
      <c r="C619" s="19"/>
      <c r="D619" s="30"/>
      <c r="E619" s="30"/>
      <c r="F619" s="30"/>
      <c r="G619" s="30"/>
      <c r="I619" s="24"/>
      <c r="J619" s="21"/>
      <c r="K619" s="30"/>
      <c r="L619" s="30"/>
      <c r="M619" s="30"/>
      <c r="N619" s="30"/>
    </row>
    <row r="620" spans="2:14" ht="18" thickBot="1" x14ac:dyDescent="0.5">
      <c r="B620" s="35"/>
      <c r="C620" s="19"/>
      <c r="D620" s="30"/>
      <c r="E620" s="30"/>
      <c r="F620" s="30"/>
      <c r="G620" s="30"/>
      <c r="I620" s="27"/>
      <c r="J620" s="21"/>
      <c r="K620" s="33"/>
      <c r="L620" s="33"/>
      <c r="M620" s="33"/>
      <c r="N620" s="33"/>
    </row>
    <row r="621" spans="2:14" ht="21.6" thickBot="1" x14ac:dyDescent="0.55000000000000004">
      <c r="B621" s="35"/>
      <c r="C621" s="19"/>
      <c r="D621" s="30"/>
      <c r="E621" s="32"/>
      <c r="F621" s="32"/>
      <c r="G621" s="32"/>
      <c r="I621" s="15">
        <f>SUM(I609:I620)</f>
        <v>5</v>
      </c>
      <c r="J621" s="66" t="str">
        <f>IF(I621&gt;=6,"YA NO PUEDE SOLICITAR DIAS ADMINISTRATIVOS","PUEDE SOLICITAR DIAS ADMINISTRATIVOS")</f>
        <v>PUEDE SOLICITAR DIAS ADMINISTRATIVOS</v>
      </c>
      <c r="K621" s="67"/>
      <c r="L621" s="67"/>
      <c r="M621" s="67"/>
      <c r="N621" s="68"/>
    </row>
    <row r="622" spans="2:14" ht="21.6" thickBot="1" x14ac:dyDescent="0.55000000000000004">
      <c r="B622" s="35"/>
      <c r="C622" s="19"/>
      <c r="D622" s="30"/>
      <c r="E622" s="32"/>
      <c r="F622" s="32"/>
      <c r="G622" s="32"/>
      <c r="I622" s="17">
        <f>6-I621</f>
        <v>1</v>
      </c>
      <c r="J622" s="66" t="str">
        <f>IF(I621&gt;6,"EXISTE UN ERROR","OK")</f>
        <v>OK</v>
      </c>
      <c r="K622" s="67"/>
      <c r="L622" s="67"/>
      <c r="M622" s="67"/>
      <c r="N622" s="68"/>
    </row>
    <row r="623" spans="2:14" ht="18" thickBot="1" x14ac:dyDescent="0.5">
      <c r="B623" s="35"/>
      <c r="C623" s="19"/>
      <c r="D623" s="30"/>
      <c r="E623" s="32"/>
      <c r="F623" s="32"/>
      <c r="G623" s="32"/>
      <c r="I623" s="1"/>
    </row>
    <row r="624" spans="2:14" ht="19.8" thickBot="1" x14ac:dyDescent="0.5">
      <c r="B624" s="35"/>
      <c r="C624" s="19"/>
      <c r="D624" s="30"/>
      <c r="E624" s="32"/>
      <c r="F624" s="32"/>
      <c r="G624" s="32"/>
      <c r="I624" s="12" t="s">
        <v>3</v>
      </c>
      <c r="J624" s="13"/>
      <c r="K624" s="13" t="s">
        <v>5</v>
      </c>
      <c r="L624" s="13" t="s">
        <v>6</v>
      </c>
      <c r="M624" s="13" t="s">
        <v>7</v>
      </c>
      <c r="N624" s="14" t="s">
        <v>8</v>
      </c>
    </row>
    <row r="625" spans="2:14" ht="17.399999999999999" x14ac:dyDescent="0.45">
      <c r="B625" s="35"/>
      <c r="C625" s="19"/>
      <c r="D625" s="30"/>
      <c r="E625" s="32"/>
      <c r="F625" s="32"/>
      <c r="G625" s="32"/>
      <c r="I625" s="20">
        <v>1</v>
      </c>
      <c r="J625" s="29"/>
      <c r="K625" s="22">
        <v>45715</v>
      </c>
      <c r="L625" s="22">
        <v>45715</v>
      </c>
      <c r="M625" s="23"/>
      <c r="N625" s="23"/>
    </row>
    <row r="626" spans="2:14" ht="17.399999999999999" x14ac:dyDescent="0.45">
      <c r="B626" s="35"/>
      <c r="C626" s="19"/>
      <c r="D626" s="30"/>
      <c r="E626" s="32"/>
      <c r="F626" s="32"/>
      <c r="G626" s="32"/>
      <c r="I626" s="24">
        <v>1</v>
      </c>
      <c r="J626" s="29"/>
      <c r="K626" s="25">
        <v>45769</v>
      </c>
      <c r="L626" s="25">
        <v>45769</v>
      </c>
      <c r="M626" s="26"/>
      <c r="N626" s="26"/>
    </row>
    <row r="627" spans="2:14" ht="17.399999999999999" x14ac:dyDescent="0.45">
      <c r="B627" s="35"/>
      <c r="C627" s="19"/>
      <c r="D627" s="30"/>
      <c r="E627" s="32"/>
      <c r="F627" s="32"/>
      <c r="G627" s="32"/>
      <c r="I627" s="24"/>
      <c r="J627" s="29"/>
      <c r="K627" s="26"/>
      <c r="L627" s="26"/>
      <c r="M627" s="26"/>
      <c r="N627" s="26"/>
    </row>
    <row r="628" spans="2:14" ht="17.399999999999999" x14ac:dyDescent="0.45">
      <c r="B628" s="35"/>
      <c r="C628" s="19"/>
      <c r="D628" s="30"/>
      <c r="E628" s="32"/>
      <c r="F628" s="32"/>
      <c r="G628" s="32"/>
      <c r="I628" s="24"/>
      <c r="J628" s="29"/>
      <c r="K628" s="26"/>
      <c r="L628" s="26"/>
      <c r="M628" s="26"/>
      <c r="N628" s="26"/>
    </row>
    <row r="629" spans="2:14" ht="18" thickBot="1" x14ac:dyDescent="0.5">
      <c r="B629" s="35"/>
      <c r="C629" s="19"/>
      <c r="D629" s="30"/>
      <c r="E629" s="32"/>
      <c r="F629" s="32"/>
      <c r="G629" s="32"/>
      <c r="I629" s="24"/>
      <c r="J629" s="29"/>
      <c r="K629" s="26"/>
      <c r="L629" s="26"/>
      <c r="M629" s="26"/>
      <c r="N629" s="26"/>
    </row>
    <row r="630" spans="2:14" ht="21.6" thickBot="1" x14ac:dyDescent="0.55000000000000004">
      <c r="B630" s="35"/>
      <c r="C630" s="19"/>
      <c r="D630" s="30"/>
      <c r="E630" s="32"/>
      <c r="F630" s="32"/>
      <c r="G630" s="32"/>
      <c r="I630" s="15">
        <f>SUM(I625:I629)</f>
        <v>2</v>
      </c>
      <c r="J630" s="66" t="str">
        <f>IF(I630&gt;=5,"YA NO PUEDE SOLICITAR DIAS CAPACITACION","PUEDE SOLICITAR DIAS CAPACITACION")</f>
        <v>PUEDE SOLICITAR DIAS CAPACITACION</v>
      </c>
      <c r="K630" s="67"/>
      <c r="L630" s="67"/>
      <c r="M630" s="67"/>
      <c r="N630" s="68"/>
    </row>
    <row r="631" spans="2:14" ht="21.6" thickBot="1" x14ac:dyDescent="0.55000000000000004">
      <c r="B631" s="35"/>
      <c r="C631" s="19"/>
      <c r="D631" s="30"/>
      <c r="E631" s="32"/>
      <c r="F631" s="32"/>
      <c r="G631" s="32"/>
      <c r="I631" s="17">
        <f>5-I630</f>
        <v>3</v>
      </c>
      <c r="J631" s="66" t="str">
        <f>IF(I630&gt;5,"EXISTE UN ERROR","OK")</f>
        <v>OK</v>
      </c>
      <c r="K631" s="67"/>
      <c r="L631" s="67"/>
      <c r="M631" s="67"/>
      <c r="N631" s="68"/>
    </row>
    <row r="632" spans="2:14" ht="17.399999999999999" x14ac:dyDescent="0.45">
      <c r="B632" s="35"/>
      <c r="C632" s="19"/>
      <c r="D632" s="30"/>
      <c r="E632" s="32"/>
      <c r="F632" s="32"/>
      <c r="G632" s="32"/>
    </row>
    <row r="633" spans="2:14" ht="17.399999999999999" x14ac:dyDescent="0.45">
      <c r="B633" s="35"/>
      <c r="C633" s="19"/>
      <c r="D633" s="30"/>
      <c r="E633" s="32"/>
      <c r="F633" s="32"/>
      <c r="G633" s="32"/>
    </row>
    <row r="634" spans="2:14" ht="18" thickBot="1" x14ac:dyDescent="0.5">
      <c r="B634" s="35"/>
      <c r="C634" s="36"/>
      <c r="D634" s="33"/>
      <c r="E634" s="34"/>
      <c r="F634" s="34"/>
      <c r="G634" s="34"/>
    </row>
    <row r="635" spans="2:14" ht="21.6" thickBot="1" x14ac:dyDescent="0.55000000000000004">
      <c r="B635" s="8">
        <f>+E609-F609</f>
        <v>0</v>
      </c>
      <c r="C635" s="69" t="str">
        <f>IF(E609&lt;=F609,"YA NO TIENE FERIADOS","PUEDE SOLICITAR DIAS FERIADOS")</f>
        <v>YA NO TIENE FERIADOS</v>
      </c>
      <c r="D635" s="70"/>
      <c r="E635" s="70"/>
      <c r="F635" s="70"/>
      <c r="G635" s="71"/>
    </row>
    <row r="636" spans="2:14" ht="19.2" thickBot="1" x14ac:dyDescent="0.5">
      <c r="C636" s="72" t="str">
        <f>IF(F609&gt;E609,"EXISTE UN ERROR","OK")</f>
        <v>OK</v>
      </c>
      <c r="D636" s="73"/>
      <c r="E636" s="73"/>
      <c r="F636" s="73"/>
      <c r="G636" s="74"/>
    </row>
    <row r="638" spans="2:14" ht="19.2" thickBot="1" x14ac:dyDescent="0.5">
      <c r="B638" s="16" t="s">
        <v>26</v>
      </c>
      <c r="I638" s="16" t="s">
        <v>26</v>
      </c>
    </row>
    <row r="639" spans="2:14" ht="18.600000000000001" thickBot="1" x14ac:dyDescent="0.4">
      <c r="B639" s="5" t="s">
        <v>0</v>
      </c>
      <c r="C639" s="5" t="s">
        <v>1</v>
      </c>
      <c r="D639" s="5" t="s">
        <v>224</v>
      </c>
      <c r="E639" s="5" t="s">
        <v>12</v>
      </c>
      <c r="F639" s="6" t="s">
        <v>2</v>
      </c>
      <c r="G639" s="6" t="s">
        <v>7</v>
      </c>
      <c r="I639" s="2" t="s">
        <v>3</v>
      </c>
      <c r="J639" s="3" t="s">
        <v>4</v>
      </c>
      <c r="K639" s="3" t="s">
        <v>5</v>
      </c>
      <c r="L639" s="3" t="s">
        <v>6</v>
      </c>
      <c r="M639" s="3" t="s">
        <v>7</v>
      </c>
      <c r="N639" s="4" t="s">
        <v>8</v>
      </c>
    </row>
    <row r="640" spans="2:14" ht="17.399999999999999" x14ac:dyDescent="0.45">
      <c r="B640" s="9">
        <v>15</v>
      </c>
      <c r="C640" s="9">
        <v>0</v>
      </c>
      <c r="D640" s="9">
        <v>0</v>
      </c>
      <c r="E640" s="11">
        <f>+B640+C640+D640</f>
        <v>15</v>
      </c>
      <c r="F640" s="11">
        <f>SUM(B641:B665)+SUM(D641:D665)</f>
        <v>0</v>
      </c>
      <c r="G640" s="19"/>
      <c r="I640" s="20"/>
      <c r="J640" s="21"/>
      <c r="K640" s="29"/>
      <c r="L640" s="29"/>
      <c r="M640" s="29"/>
      <c r="N640" s="29"/>
    </row>
    <row r="641" spans="2:14" ht="17.399999999999999" x14ac:dyDescent="0.45">
      <c r="B641" s="35"/>
      <c r="C641" s="19"/>
      <c r="D641" s="30"/>
      <c r="E641" s="30"/>
      <c r="F641" s="30"/>
      <c r="G641" s="30"/>
      <c r="I641" s="24"/>
      <c r="J641" s="21"/>
      <c r="K641" s="32"/>
      <c r="L641" s="32"/>
      <c r="M641" s="32"/>
      <c r="N641" s="32"/>
    </row>
    <row r="642" spans="2:14" ht="17.399999999999999" x14ac:dyDescent="0.45">
      <c r="B642" s="35"/>
      <c r="C642" s="19"/>
      <c r="D642" s="30"/>
      <c r="E642" s="30"/>
      <c r="F642" s="30"/>
      <c r="G642" s="30"/>
      <c r="I642" s="24"/>
      <c r="J642" s="21"/>
      <c r="K642" s="32"/>
      <c r="L642" s="32"/>
      <c r="M642" s="32"/>
      <c r="N642" s="32"/>
    </row>
    <row r="643" spans="2:14" ht="17.399999999999999" x14ac:dyDescent="0.45">
      <c r="B643" s="35"/>
      <c r="C643" s="19"/>
      <c r="D643" s="30"/>
      <c r="E643" s="30"/>
      <c r="F643" s="30"/>
      <c r="G643" s="30"/>
      <c r="I643" s="24"/>
      <c r="J643" s="21"/>
      <c r="K643" s="32"/>
      <c r="L643" s="32"/>
      <c r="M643" s="32"/>
      <c r="N643" s="32"/>
    </row>
    <row r="644" spans="2:14" ht="17.399999999999999" x14ac:dyDescent="0.45">
      <c r="B644" s="35"/>
      <c r="C644" s="19"/>
      <c r="D644" s="30"/>
      <c r="E644" s="30"/>
      <c r="F644" s="30"/>
      <c r="G644" s="30"/>
      <c r="I644" s="24"/>
      <c r="J644" s="21"/>
      <c r="K644" s="32"/>
      <c r="L644" s="32"/>
      <c r="M644" s="32"/>
      <c r="N644" s="32"/>
    </row>
    <row r="645" spans="2:14" ht="17.399999999999999" x14ac:dyDescent="0.45">
      <c r="B645" s="35"/>
      <c r="C645" s="19"/>
      <c r="D645" s="30"/>
      <c r="E645" s="30"/>
      <c r="F645" s="30"/>
      <c r="G645" s="30"/>
      <c r="I645" s="24"/>
      <c r="J645" s="21"/>
      <c r="K645" s="32"/>
      <c r="L645" s="32"/>
      <c r="M645" s="32"/>
      <c r="N645" s="32"/>
    </row>
    <row r="646" spans="2:14" ht="17.399999999999999" x14ac:dyDescent="0.45">
      <c r="B646" s="35"/>
      <c r="C646" s="19"/>
      <c r="D646" s="30"/>
      <c r="E646" s="30"/>
      <c r="F646" s="30"/>
      <c r="G646" s="30"/>
      <c r="I646" s="24"/>
      <c r="J646" s="21"/>
      <c r="K646" s="32"/>
      <c r="L646" s="32"/>
      <c r="M646" s="32"/>
      <c r="N646" s="32"/>
    </row>
    <row r="647" spans="2:14" ht="17.399999999999999" x14ac:dyDescent="0.45">
      <c r="B647" s="35"/>
      <c r="C647" s="19"/>
      <c r="D647" s="30"/>
      <c r="E647" s="30"/>
      <c r="F647" s="30"/>
      <c r="G647" s="30"/>
      <c r="I647" s="24"/>
      <c r="J647" s="21"/>
      <c r="K647" s="32"/>
      <c r="L647" s="32"/>
      <c r="M647" s="32"/>
      <c r="N647" s="32"/>
    </row>
    <row r="648" spans="2:14" ht="17.399999999999999" x14ac:dyDescent="0.45">
      <c r="B648" s="35"/>
      <c r="C648" s="19"/>
      <c r="D648" s="30"/>
      <c r="E648" s="30"/>
      <c r="F648" s="30"/>
      <c r="G648" s="30"/>
      <c r="I648" s="24"/>
      <c r="J648" s="21"/>
      <c r="K648" s="32"/>
      <c r="L648" s="32"/>
      <c r="M648" s="32"/>
      <c r="N648" s="32"/>
    </row>
    <row r="649" spans="2:14" ht="17.399999999999999" x14ac:dyDescent="0.45">
      <c r="B649" s="35"/>
      <c r="C649" s="19"/>
      <c r="D649" s="30"/>
      <c r="E649" s="30"/>
      <c r="F649" s="30"/>
      <c r="G649" s="30"/>
      <c r="I649" s="24"/>
      <c r="J649" s="21"/>
      <c r="K649" s="32"/>
      <c r="L649" s="32"/>
      <c r="M649" s="32"/>
      <c r="N649" s="32"/>
    </row>
    <row r="650" spans="2:14" ht="17.399999999999999" x14ac:dyDescent="0.45">
      <c r="B650" s="35"/>
      <c r="C650" s="19"/>
      <c r="D650" s="30"/>
      <c r="E650" s="30"/>
      <c r="F650" s="30"/>
      <c r="G650" s="30"/>
      <c r="I650" s="24"/>
      <c r="J650" s="21"/>
      <c r="K650" s="32"/>
      <c r="L650" s="32"/>
      <c r="M650" s="32"/>
      <c r="N650" s="32"/>
    </row>
    <row r="651" spans="2:14" ht="18" thickBot="1" x14ac:dyDescent="0.5">
      <c r="B651" s="35"/>
      <c r="C651" s="19"/>
      <c r="D651" s="30"/>
      <c r="E651" s="30"/>
      <c r="F651" s="30"/>
      <c r="G651" s="30"/>
      <c r="I651" s="27"/>
      <c r="J651" s="21"/>
      <c r="K651" s="34"/>
      <c r="L651" s="34"/>
      <c r="M651" s="34"/>
      <c r="N651" s="34"/>
    </row>
    <row r="652" spans="2:14" ht="21.6" thickBot="1" x14ac:dyDescent="0.55000000000000004">
      <c r="B652" s="35"/>
      <c r="C652" s="19"/>
      <c r="D652" s="30"/>
      <c r="E652" s="32"/>
      <c r="F652" s="32"/>
      <c r="G652" s="32"/>
      <c r="I652" s="15">
        <f>SUM(I640:I651)</f>
        <v>0</v>
      </c>
      <c r="J652" s="66" t="str">
        <f>IF(I652&gt;=6,"YA NO PUEDE SOLICITAR DIAS ADMINISTRATIVOS","PUEDE SOLICITAR DIAS ADMINISTRATIVOS")</f>
        <v>PUEDE SOLICITAR DIAS ADMINISTRATIVOS</v>
      </c>
      <c r="K652" s="67"/>
      <c r="L652" s="67"/>
      <c r="M652" s="67"/>
      <c r="N652" s="68"/>
    </row>
    <row r="653" spans="2:14" ht="21.6" thickBot="1" x14ac:dyDescent="0.55000000000000004">
      <c r="B653" s="35"/>
      <c r="C653" s="19"/>
      <c r="D653" s="30"/>
      <c r="E653" s="32"/>
      <c r="F653" s="32"/>
      <c r="G653" s="32"/>
      <c r="I653" s="17">
        <f>6-I652</f>
        <v>6</v>
      </c>
      <c r="J653" s="66" t="str">
        <f>IF(I652&gt;6,"EXISTE UN ERROR","OK")</f>
        <v>OK</v>
      </c>
      <c r="K653" s="67"/>
      <c r="L653" s="67"/>
      <c r="M653" s="67"/>
      <c r="N653" s="68"/>
    </row>
    <row r="654" spans="2:14" ht="18" thickBot="1" x14ac:dyDescent="0.5">
      <c r="B654" s="35"/>
      <c r="C654" s="19"/>
      <c r="D654" s="30"/>
      <c r="E654" s="32"/>
      <c r="F654" s="32"/>
      <c r="G654" s="32"/>
      <c r="I654" s="1"/>
    </row>
    <row r="655" spans="2:14" ht="19.8" thickBot="1" x14ac:dyDescent="0.5">
      <c r="B655" s="35"/>
      <c r="C655" s="19"/>
      <c r="D655" s="30"/>
      <c r="E655" s="32"/>
      <c r="F655" s="32"/>
      <c r="G655" s="32"/>
      <c r="I655" s="12" t="s">
        <v>3</v>
      </c>
      <c r="J655" s="13"/>
      <c r="K655" s="13" t="s">
        <v>5</v>
      </c>
      <c r="L655" s="13" t="s">
        <v>6</v>
      </c>
      <c r="M655" s="13" t="s">
        <v>7</v>
      </c>
      <c r="N655" s="14" t="s">
        <v>8</v>
      </c>
    </row>
    <row r="656" spans="2:14" ht="17.399999999999999" x14ac:dyDescent="0.45">
      <c r="B656" s="35"/>
      <c r="C656" s="19"/>
      <c r="D656" s="30"/>
      <c r="E656" s="32"/>
      <c r="F656" s="32"/>
      <c r="G656" s="32"/>
      <c r="I656" s="20"/>
      <c r="J656" s="29"/>
      <c r="K656" s="29"/>
      <c r="L656" s="29"/>
      <c r="M656" s="29"/>
      <c r="N656" s="29"/>
    </row>
    <row r="657" spans="2:14" ht="17.399999999999999" x14ac:dyDescent="0.45">
      <c r="B657" s="35"/>
      <c r="C657" s="19"/>
      <c r="D657" s="30"/>
      <c r="E657" s="32"/>
      <c r="F657" s="32"/>
      <c r="G657" s="32"/>
      <c r="I657" s="24"/>
      <c r="J657" s="29"/>
      <c r="K657" s="32"/>
      <c r="L657" s="32"/>
      <c r="M657" s="32"/>
      <c r="N657" s="32"/>
    </row>
    <row r="658" spans="2:14" ht="17.399999999999999" x14ac:dyDescent="0.45">
      <c r="B658" s="35"/>
      <c r="C658" s="19"/>
      <c r="D658" s="30"/>
      <c r="E658" s="32"/>
      <c r="F658" s="32"/>
      <c r="G658" s="32"/>
      <c r="I658" s="24"/>
      <c r="J658" s="29"/>
      <c r="K658" s="32"/>
      <c r="L658" s="32"/>
      <c r="M658" s="32"/>
      <c r="N658" s="32"/>
    </row>
    <row r="659" spans="2:14" ht="17.399999999999999" x14ac:dyDescent="0.45">
      <c r="B659" s="35"/>
      <c r="C659" s="19"/>
      <c r="D659" s="30"/>
      <c r="E659" s="32"/>
      <c r="F659" s="32"/>
      <c r="G659" s="32"/>
      <c r="I659" s="24"/>
      <c r="J659" s="29"/>
      <c r="K659" s="32"/>
      <c r="L659" s="32"/>
      <c r="M659" s="32"/>
      <c r="N659" s="32"/>
    </row>
    <row r="660" spans="2:14" ht="18" thickBot="1" x14ac:dyDescent="0.5">
      <c r="B660" s="35"/>
      <c r="C660" s="19"/>
      <c r="D660" s="30"/>
      <c r="E660" s="32"/>
      <c r="F660" s="32"/>
      <c r="G660" s="32"/>
      <c r="I660" s="24"/>
      <c r="J660" s="29"/>
      <c r="K660" s="32"/>
      <c r="L660" s="32"/>
      <c r="M660" s="32"/>
      <c r="N660" s="32"/>
    </row>
    <row r="661" spans="2:14" ht="21.6" thickBot="1" x14ac:dyDescent="0.55000000000000004">
      <c r="B661" s="35"/>
      <c r="C661" s="19"/>
      <c r="D661" s="30"/>
      <c r="E661" s="32"/>
      <c r="F661" s="32"/>
      <c r="G661" s="32"/>
      <c r="I661" s="15">
        <f>SUM(I656:I660)</f>
        <v>0</v>
      </c>
      <c r="J661" s="66" t="str">
        <f>IF(I661&gt;=5,"YA NO PUEDE SOLICITAR DIAS CAPACITACION","PUEDE SOLICITAR DIAS CAPACITACION")</f>
        <v>PUEDE SOLICITAR DIAS CAPACITACION</v>
      </c>
      <c r="K661" s="67"/>
      <c r="L661" s="67"/>
      <c r="M661" s="67"/>
      <c r="N661" s="68"/>
    </row>
    <row r="662" spans="2:14" ht="21.6" thickBot="1" x14ac:dyDescent="0.55000000000000004">
      <c r="B662" s="35"/>
      <c r="C662" s="19"/>
      <c r="D662" s="30"/>
      <c r="E662" s="32"/>
      <c r="F662" s="32"/>
      <c r="G662" s="32"/>
      <c r="I662" s="17">
        <f>5-I661</f>
        <v>5</v>
      </c>
      <c r="J662" s="66" t="str">
        <f>IF(I661&gt;5,"EXISTE UN ERROR","OK")</f>
        <v>OK</v>
      </c>
      <c r="K662" s="67"/>
      <c r="L662" s="67"/>
      <c r="M662" s="67"/>
      <c r="N662" s="68"/>
    </row>
    <row r="663" spans="2:14" ht="17.399999999999999" x14ac:dyDescent="0.45">
      <c r="B663" s="35"/>
      <c r="C663" s="19"/>
      <c r="D663" s="30"/>
      <c r="E663" s="32"/>
      <c r="F663" s="32"/>
      <c r="G663" s="32"/>
    </row>
    <row r="664" spans="2:14" ht="17.399999999999999" x14ac:dyDescent="0.45">
      <c r="B664" s="35"/>
      <c r="C664" s="19"/>
      <c r="D664" s="30"/>
      <c r="E664" s="32"/>
      <c r="F664" s="32"/>
      <c r="G664" s="32"/>
    </row>
    <row r="665" spans="2:14" ht="18" thickBot="1" x14ac:dyDescent="0.5">
      <c r="B665" s="35"/>
      <c r="C665" s="36"/>
      <c r="D665" s="33"/>
      <c r="E665" s="34"/>
      <c r="F665" s="34"/>
      <c r="G665" s="34"/>
    </row>
    <row r="666" spans="2:14" ht="21.6" thickBot="1" x14ac:dyDescent="0.55000000000000004">
      <c r="B666" s="8">
        <f>+E640-F640</f>
        <v>15</v>
      </c>
      <c r="C666" s="69" t="str">
        <f>IF(E640&lt;=F640,"YA NO TIENE FERIADOS","PUEDE SOLICITAR DIAS FERIADOS")</f>
        <v>PUEDE SOLICITAR DIAS FERIADOS</v>
      </c>
      <c r="D666" s="70"/>
      <c r="E666" s="70"/>
      <c r="F666" s="70"/>
      <c r="G666" s="71"/>
    </row>
    <row r="667" spans="2:14" ht="19.2" thickBot="1" x14ac:dyDescent="0.5">
      <c r="C667" s="72" t="str">
        <f>IF(F640&gt;E640,"EXISTE UN ERROR","OK")</f>
        <v>OK</v>
      </c>
      <c r="D667" s="73"/>
      <c r="E667" s="73"/>
      <c r="F667" s="73"/>
      <c r="G667" s="74"/>
    </row>
    <row r="669" spans="2:14" ht="19.2" thickBot="1" x14ac:dyDescent="0.5">
      <c r="B669" s="16" t="s">
        <v>27</v>
      </c>
      <c r="I669" s="16" t="s">
        <v>27</v>
      </c>
    </row>
    <row r="670" spans="2:14" ht="18.600000000000001" thickBot="1" x14ac:dyDescent="0.4">
      <c r="B670" s="5" t="s">
        <v>0</v>
      </c>
      <c r="C670" s="5" t="s">
        <v>1</v>
      </c>
      <c r="D670" s="5" t="s">
        <v>224</v>
      </c>
      <c r="E670" s="5" t="s">
        <v>12</v>
      </c>
      <c r="F670" s="6" t="s">
        <v>2</v>
      </c>
      <c r="G670" s="6" t="s">
        <v>7</v>
      </c>
      <c r="I670" s="2" t="s">
        <v>3</v>
      </c>
      <c r="J670" s="3" t="s">
        <v>4</v>
      </c>
      <c r="K670" s="3" t="s">
        <v>5</v>
      </c>
      <c r="L670" s="3" t="s">
        <v>6</v>
      </c>
      <c r="M670" s="3" t="s">
        <v>7</v>
      </c>
      <c r="N670" s="4" t="s">
        <v>8</v>
      </c>
    </row>
    <row r="671" spans="2:14" ht="17.399999999999999" x14ac:dyDescent="0.45">
      <c r="B671" s="9">
        <v>15</v>
      </c>
      <c r="C671" s="9">
        <v>0</v>
      </c>
      <c r="D671" s="9">
        <v>0</v>
      </c>
      <c r="E671" s="11">
        <f>+B671+C671+D671</f>
        <v>15</v>
      </c>
      <c r="F671" s="11">
        <f>SUM(B672:B696)+SUM(D672:D696)</f>
        <v>5</v>
      </c>
      <c r="G671" s="19"/>
      <c r="I671" s="20">
        <v>0.5</v>
      </c>
      <c r="J671" s="21" t="s">
        <v>10</v>
      </c>
      <c r="K671" s="22">
        <v>45684</v>
      </c>
      <c r="L671" s="22">
        <v>45684</v>
      </c>
      <c r="M671" s="57" t="s">
        <v>247</v>
      </c>
      <c r="N671" s="23"/>
    </row>
    <row r="672" spans="2:14" ht="17.399999999999999" x14ac:dyDescent="0.45">
      <c r="B672" s="35">
        <v>5</v>
      </c>
      <c r="C672" s="19"/>
      <c r="D672" s="30"/>
      <c r="E672" s="31">
        <v>45707</v>
      </c>
      <c r="F672" s="31">
        <v>45713</v>
      </c>
      <c r="G672" s="54" t="s">
        <v>263</v>
      </c>
      <c r="I672" s="24">
        <v>0.5</v>
      </c>
      <c r="J672" s="21" t="s">
        <v>10</v>
      </c>
      <c r="K672" s="25">
        <v>45687</v>
      </c>
      <c r="L672" s="25">
        <v>45687</v>
      </c>
      <c r="M672" s="55" t="s">
        <v>246</v>
      </c>
      <c r="N672" s="26"/>
    </row>
    <row r="673" spans="2:14" ht="17.399999999999999" x14ac:dyDescent="0.45">
      <c r="B673" s="35"/>
      <c r="C673" s="19"/>
      <c r="D673" s="30"/>
      <c r="E673" s="31"/>
      <c r="F673" s="31"/>
      <c r="G673" s="30"/>
      <c r="I673" s="24">
        <v>1</v>
      </c>
      <c r="J673" s="21"/>
      <c r="K673" s="25">
        <v>45698</v>
      </c>
      <c r="L673" s="25">
        <v>45698</v>
      </c>
      <c r="M673" s="54" t="s">
        <v>255</v>
      </c>
      <c r="N673" s="26"/>
    </row>
    <row r="674" spans="2:14" ht="17.399999999999999" x14ac:dyDescent="0.45">
      <c r="B674" s="35"/>
      <c r="C674" s="19"/>
      <c r="D674" s="30"/>
      <c r="E674" s="31"/>
      <c r="F674" s="31"/>
      <c r="G674" s="30"/>
      <c r="I674" s="24">
        <v>0.5</v>
      </c>
      <c r="J674" s="21" t="s">
        <v>10</v>
      </c>
      <c r="K674" s="25">
        <v>45762</v>
      </c>
      <c r="L674" s="25">
        <v>45762</v>
      </c>
      <c r="M674" s="56" t="s">
        <v>294</v>
      </c>
      <c r="N674" s="26"/>
    </row>
    <row r="675" spans="2:14" ht="17.399999999999999" x14ac:dyDescent="0.45">
      <c r="B675" s="35"/>
      <c r="C675" s="19"/>
      <c r="D675" s="30"/>
      <c r="E675" s="31"/>
      <c r="F675" s="31"/>
      <c r="G675" s="30"/>
      <c r="I675" s="24">
        <v>2</v>
      </c>
      <c r="J675" s="21"/>
      <c r="K675" s="25">
        <v>45772</v>
      </c>
      <c r="L675" s="25">
        <v>45775</v>
      </c>
      <c r="M675" s="54" t="s">
        <v>290</v>
      </c>
      <c r="N675" s="26"/>
    </row>
    <row r="676" spans="2:14" ht="17.399999999999999" x14ac:dyDescent="0.45">
      <c r="B676" s="35"/>
      <c r="C676" s="19"/>
      <c r="D676" s="30"/>
      <c r="E676" s="30"/>
      <c r="F676" s="30"/>
      <c r="G676" s="30"/>
      <c r="I676" s="24">
        <v>1</v>
      </c>
      <c r="J676" s="21"/>
      <c r="K676" s="25">
        <v>45776</v>
      </c>
      <c r="L676" s="25">
        <v>45776</v>
      </c>
      <c r="M676" s="54" t="s">
        <v>290</v>
      </c>
      <c r="N676" s="26"/>
    </row>
    <row r="677" spans="2:14" ht="17.399999999999999" x14ac:dyDescent="0.45">
      <c r="B677" s="35"/>
      <c r="C677" s="19"/>
      <c r="D677" s="30"/>
      <c r="E677" s="30"/>
      <c r="F677" s="30"/>
      <c r="G677" s="30"/>
      <c r="I677" s="24"/>
      <c r="J677" s="21"/>
      <c r="K677" s="25"/>
      <c r="L677" s="25"/>
      <c r="M677" s="26"/>
      <c r="N677" s="26"/>
    </row>
    <row r="678" spans="2:14" ht="17.399999999999999" x14ac:dyDescent="0.45">
      <c r="B678" s="35"/>
      <c r="C678" s="19"/>
      <c r="D678" s="30"/>
      <c r="E678" s="30"/>
      <c r="F678" s="30"/>
      <c r="G678" s="30"/>
      <c r="I678" s="24"/>
      <c r="J678" s="21"/>
      <c r="K678" s="26"/>
      <c r="L678" s="26"/>
      <c r="M678" s="26"/>
      <c r="N678" s="26"/>
    </row>
    <row r="679" spans="2:14" ht="17.399999999999999" x14ac:dyDescent="0.45">
      <c r="B679" s="35"/>
      <c r="C679" s="19"/>
      <c r="D679" s="30"/>
      <c r="E679" s="30"/>
      <c r="F679" s="30"/>
      <c r="G679" s="30"/>
      <c r="I679" s="24"/>
      <c r="J679" s="21"/>
      <c r="K679" s="26"/>
      <c r="L679" s="26"/>
      <c r="M679" s="26"/>
      <c r="N679" s="26"/>
    </row>
    <row r="680" spans="2:14" ht="17.399999999999999" x14ac:dyDescent="0.45">
      <c r="B680" s="35"/>
      <c r="C680" s="19"/>
      <c r="D680" s="30"/>
      <c r="E680" s="30"/>
      <c r="F680" s="30"/>
      <c r="G680" s="30"/>
      <c r="I680" s="24"/>
      <c r="J680" s="21"/>
      <c r="K680" s="26"/>
      <c r="L680" s="26"/>
      <c r="M680" s="26"/>
      <c r="N680" s="26"/>
    </row>
    <row r="681" spans="2:14" ht="17.399999999999999" x14ac:dyDescent="0.45">
      <c r="B681" s="35"/>
      <c r="C681" s="19"/>
      <c r="D681" s="30"/>
      <c r="E681" s="30"/>
      <c r="F681" s="30"/>
      <c r="G681" s="30"/>
      <c r="I681" s="24"/>
      <c r="J681" s="21"/>
      <c r="K681" s="26"/>
      <c r="L681" s="26"/>
      <c r="M681" s="26"/>
      <c r="N681" s="26"/>
    </row>
    <row r="682" spans="2:14" ht="18" thickBot="1" x14ac:dyDescent="0.5">
      <c r="B682" s="35"/>
      <c r="C682" s="19"/>
      <c r="D682" s="30"/>
      <c r="E682" s="30"/>
      <c r="F682" s="30"/>
      <c r="G682" s="30"/>
      <c r="I682" s="27"/>
      <c r="J682" s="21"/>
      <c r="K682" s="28"/>
      <c r="L682" s="28"/>
      <c r="M682" s="28"/>
      <c r="N682" s="28"/>
    </row>
    <row r="683" spans="2:14" ht="21.6" thickBot="1" x14ac:dyDescent="0.55000000000000004">
      <c r="B683" s="35"/>
      <c r="C683" s="19"/>
      <c r="D683" s="30"/>
      <c r="E683" s="32"/>
      <c r="F683" s="32"/>
      <c r="G683" s="32"/>
      <c r="I683" s="15">
        <f>SUM(I671:I682)</f>
        <v>5.5</v>
      </c>
      <c r="J683" s="66" t="str">
        <f>IF(I683&gt;=6,"YA NO PUEDE SOLICITAR DIAS ADMINISTRATIVOS","PUEDE SOLICITAR DIAS ADMINISTRATIVOS")</f>
        <v>PUEDE SOLICITAR DIAS ADMINISTRATIVOS</v>
      </c>
      <c r="K683" s="67"/>
      <c r="L683" s="67"/>
      <c r="M683" s="67"/>
      <c r="N683" s="68"/>
    </row>
    <row r="684" spans="2:14" ht="21.6" thickBot="1" x14ac:dyDescent="0.55000000000000004">
      <c r="B684" s="35"/>
      <c r="C684" s="19"/>
      <c r="D684" s="30"/>
      <c r="E684" s="32"/>
      <c r="F684" s="32"/>
      <c r="G684" s="32"/>
      <c r="I684" s="17">
        <f>6-I683</f>
        <v>0.5</v>
      </c>
      <c r="J684" s="66" t="str">
        <f>IF(I683&gt;6,"EXISTE UN ERROR","OK")</f>
        <v>OK</v>
      </c>
      <c r="K684" s="67"/>
      <c r="L684" s="67"/>
      <c r="M684" s="67"/>
      <c r="N684" s="68"/>
    </row>
    <row r="685" spans="2:14" ht="18" thickBot="1" x14ac:dyDescent="0.5">
      <c r="B685" s="35"/>
      <c r="C685" s="19"/>
      <c r="D685" s="30"/>
      <c r="E685" s="32"/>
      <c r="F685" s="32"/>
      <c r="G685" s="32"/>
      <c r="I685" s="1"/>
    </row>
    <row r="686" spans="2:14" ht="19.8" thickBot="1" x14ac:dyDescent="0.5">
      <c r="B686" s="35"/>
      <c r="C686" s="19"/>
      <c r="D686" s="30"/>
      <c r="E686" s="32"/>
      <c r="F686" s="32"/>
      <c r="G686" s="32"/>
      <c r="I686" s="12" t="s">
        <v>3</v>
      </c>
      <c r="J686" s="13"/>
      <c r="K686" s="13" t="s">
        <v>5</v>
      </c>
      <c r="L686" s="13" t="s">
        <v>6</v>
      </c>
      <c r="M686" s="13" t="s">
        <v>7</v>
      </c>
      <c r="N686" s="14" t="s">
        <v>8</v>
      </c>
    </row>
    <row r="687" spans="2:14" ht="17.399999999999999" x14ac:dyDescent="0.45">
      <c r="B687" s="35"/>
      <c r="C687" s="19"/>
      <c r="D687" s="30"/>
      <c r="E687" s="32"/>
      <c r="F687" s="32"/>
      <c r="G687" s="32"/>
      <c r="I687" s="20">
        <v>2</v>
      </c>
      <c r="J687" s="29"/>
      <c r="K687" s="22">
        <v>45784</v>
      </c>
      <c r="L687" s="22">
        <v>45785</v>
      </c>
      <c r="M687" s="23"/>
      <c r="N687" s="23"/>
    </row>
    <row r="688" spans="2:14" ht="17.399999999999999" x14ac:dyDescent="0.45">
      <c r="B688" s="35"/>
      <c r="C688" s="19"/>
      <c r="D688" s="30"/>
      <c r="E688" s="32"/>
      <c r="F688" s="32"/>
      <c r="G688" s="32"/>
      <c r="I688" s="24"/>
      <c r="J688" s="29"/>
      <c r="K688" s="25"/>
      <c r="L688" s="25"/>
      <c r="M688" s="26"/>
      <c r="N688" s="26"/>
    </row>
    <row r="689" spans="2:14" ht="17.399999999999999" x14ac:dyDescent="0.45">
      <c r="B689" s="35"/>
      <c r="C689" s="19"/>
      <c r="D689" s="30"/>
      <c r="E689" s="32"/>
      <c r="F689" s="32"/>
      <c r="G689" s="32"/>
      <c r="I689" s="24"/>
      <c r="J689" s="29"/>
      <c r="K689" s="26"/>
      <c r="L689" s="26"/>
      <c r="M689" s="26"/>
      <c r="N689" s="26"/>
    </row>
    <row r="690" spans="2:14" ht="17.399999999999999" x14ac:dyDescent="0.45">
      <c r="B690" s="35"/>
      <c r="C690" s="19"/>
      <c r="D690" s="30"/>
      <c r="E690" s="32"/>
      <c r="F690" s="32"/>
      <c r="G690" s="32"/>
      <c r="I690" s="24"/>
      <c r="J690" s="29"/>
      <c r="K690" s="26"/>
      <c r="L690" s="26"/>
      <c r="M690" s="26"/>
      <c r="N690" s="26"/>
    </row>
    <row r="691" spans="2:14" ht="18" thickBot="1" x14ac:dyDescent="0.5">
      <c r="B691" s="35"/>
      <c r="C691" s="19"/>
      <c r="D691" s="30"/>
      <c r="E691" s="32"/>
      <c r="F691" s="32"/>
      <c r="G691" s="32"/>
      <c r="I691" s="24"/>
      <c r="J691" s="29"/>
      <c r="K691" s="26"/>
      <c r="L691" s="26"/>
      <c r="M691" s="26"/>
      <c r="N691" s="26"/>
    </row>
    <row r="692" spans="2:14" ht="21.6" thickBot="1" x14ac:dyDescent="0.55000000000000004">
      <c r="B692" s="35"/>
      <c r="C692" s="19"/>
      <c r="D692" s="30"/>
      <c r="E692" s="32"/>
      <c r="F692" s="32"/>
      <c r="G692" s="32"/>
      <c r="I692" s="15">
        <f>SUM(I687:I691)</f>
        <v>2</v>
      </c>
      <c r="J692" s="66" t="str">
        <f>IF(I692&gt;=5,"YA NO PUEDE SOLICITAR DIAS CAPACITACION","PUEDE SOLICITAR DIAS CAPACITACION")</f>
        <v>PUEDE SOLICITAR DIAS CAPACITACION</v>
      </c>
      <c r="K692" s="67"/>
      <c r="L692" s="67"/>
      <c r="M692" s="67"/>
      <c r="N692" s="68"/>
    </row>
    <row r="693" spans="2:14" ht="21.6" thickBot="1" x14ac:dyDescent="0.55000000000000004">
      <c r="B693" s="35"/>
      <c r="C693" s="19"/>
      <c r="D693" s="30"/>
      <c r="E693" s="32"/>
      <c r="F693" s="32"/>
      <c r="G693" s="32"/>
      <c r="I693" s="17">
        <f>5-I692</f>
        <v>3</v>
      </c>
      <c r="J693" s="66" t="str">
        <f>IF(I692&gt;5,"EXISTE UN ERROR","OK")</f>
        <v>OK</v>
      </c>
      <c r="K693" s="67"/>
      <c r="L693" s="67"/>
      <c r="M693" s="67"/>
      <c r="N693" s="68"/>
    </row>
    <row r="694" spans="2:14" ht="17.399999999999999" x14ac:dyDescent="0.45">
      <c r="B694" s="35"/>
      <c r="C694" s="19"/>
      <c r="D694" s="30"/>
      <c r="E694" s="32"/>
      <c r="F694" s="32"/>
      <c r="G694" s="32"/>
    </row>
    <row r="695" spans="2:14" ht="17.399999999999999" x14ac:dyDescent="0.45">
      <c r="B695" s="35"/>
      <c r="C695" s="19"/>
      <c r="D695" s="30"/>
      <c r="E695" s="32"/>
      <c r="F695" s="32"/>
      <c r="G695" s="32"/>
    </row>
    <row r="696" spans="2:14" ht="18" thickBot="1" x14ac:dyDescent="0.5">
      <c r="B696" s="35"/>
      <c r="C696" s="36"/>
      <c r="D696" s="33"/>
      <c r="E696" s="34"/>
      <c r="F696" s="34"/>
      <c r="G696" s="34"/>
    </row>
    <row r="697" spans="2:14" ht="21.6" thickBot="1" x14ac:dyDescent="0.55000000000000004">
      <c r="B697" s="8">
        <f>+E671-F671</f>
        <v>10</v>
      </c>
      <c r="C697" s="69" t="str">
        <f>IF(E671&lt;=F671,"YA NO TIENE FERIADOS","PUEDE SOLICITAR DIAS FERIADOS")</f>
        <v>PUEDE SOLICITAR DIAS FERIADOS</v>
      </c>
      <c r="D697" s="70"/>
      <c r="E697" s="70"/>
      <c r="F697" s="70"/>
      <c r="G697" s="71"/>
    </row>
    <row r="698" spans="2:14" ht="19.2" thickBot="1" x14ac:dyDescent="0.5">
      <c r="C698" s="72" t="str">
        <f>IF(F671&gt;E671,"EXISTE UN ERROR","OK")</f>
        <v>OK</v>
      </c>
      <c r="D698" s="73"/>
      <c r="E698" s="73"/>
      <c r="F698" s="73"/>
      <c r="G698" s="74"/>
    </row>
    <row r="700" spans="2:14" ht="19.2" thickBot="1" x14ac:dyDescent="0.5">
      <c r="B700" s="16" t="s">
        <v>202</v>
      </c>
      <c r="I700" s="16" t="str">
        <f>+B700</f>
        <v>BASTIAS GUZMAN ANSELMO</v>
      </c>
    </row>
    <row r="701" spans="2:14" ht="18.600000000000001" thickBot="1" x14ac:dyDescent="0.4">
      <c r="B701" s="5" t="s">
        <v>0</v>
      </c>
      <c r="C701" s="5" t="s">
        <v>1</v>
      </c>
      <c r="D701" s="5" t="s">
        <v>224</v>
      </c>
      <c r="E701" s="5" t="s">
        <v>12</v>
      </c>
      <c r="F701" s="6" t="s">
        <v>2</v>
      </c>
      <c r="G701" s="6" t="s">
        <v>7</v>
      </c>
      <c r="I701" s="2" t="s">
        <v>3</v>
      </c>
      <c r="J701" s="3" t="s">
        <v>4</v>
      </c>
      <c r="K701" s="3" t="s">
        <v>5</v>
      </c>
      <c r="L701" s="3" t="s">
        <v>6</v>
      </c>
      <c r="M701" s="3" t="s">
        <v>7</v>
      </c>
      <c r="N701" s="4" t="s">
        <v>8</v>
      </c>
    </row>
    <row r="702" spans="2:14" ht="17.399999999999999" x14ac:dyDescent="0.45">
      <c r="B702" s="9">
        <v>15</v>
      </c>
      <c r="C702" s="9">
        <v>0</v>
      </c>
      <c r="D702" s="9">
        <v>0</v>
      </c>
      <c r="E702" s="11">
        <f>+B702+C702+D702</f>
        <v>15</v>
      </c>
      <c r="F702" s="11">
        <f>SUM(B703:B727)+SUM(D703:D727)</f>
        <v>15</v>
      </c>
      <c r="G702" s="19"/>
      <c r="I702" s="20">
        <v>0.5</v>
      </c>
      <c r="J702" s="21" t="s">
        <v>9</v>
      </c>
      <c r="K702" s="37">
        <v>45686</v>
      </c>
      <c r="L702" s="37">
        <v>45686</v>
      </c>
      <c r="M702" s="55" t="s">
        <v>245</v>
      </c>
      <c r="N702" s="38"/>
    </row>
    <row r="703" spans="2:14" ht="17.399999999999999" x14ac:dyDescent="0.45">
      <c r="B703" s="35">
        <v>15</v>
      </c>
      <c r="C703" s="19"/>
      <c r="D703" s="30"/>
      <c r="E703" s="31">
        <v>45705</v>
      </c>
      <c r="F703" s="31">
        <v>45723</v>
      </c>
      <c r="G703" s="54" t="s">
        <v>262</v>
      </c>
      <c r="I703" s="24">
        <v>0.5</v>
      </c>
      <c r="J703" s="21" t="s">
        <v>10</v>
      </c>
      <c r="K703" s="31">
        <v>45740</v>
      </c>
      <c r="L703" s="31">
        <v>45740</v>
      </c>
      <c r="M703" s="56" t="s">
        <v>274</v>
      </c>
      <c r="N703" s="30"/>
    </row>
    <row r="704" spans="2:14" ht="17.399999999999999" x14ac:dyDescent="0.45">
      <c r="B704" s="35"/>
      <c r="C704" s="19"/>
      <c r="D704" s="30"/>
      <c r="E704" s="30"/>
      <c r="F704" s="30"/>
      <c r="G704" s="30"/>
      <c r="I704" s="24">
        <v>0.5</v>
      </c>
      <c r="J704" s="21" t="s">
        <v>10</v>
      </c>
      <c r="K704" s="31">
        <v>45742</v>
      </c>
      <c r="L704" s="31">
        <v>45742</v>
      </c>
      <c r="M704" s="56" t="s">
        <v>281</v>
      </c>
      <c r="N704" s="30"/>
    </row>
    <row r="705" spans="2:14" ht="17.399999999999999" x14ac:dyDescent="0.45">
      <c r="B705" s="35"/>
      <c r="C705" s="19"/>
      <c r="D705" s="30"/>
      <c r="E705" s="30"/>
      <c r="F705" s="30"/>
      <c r="G705" s="30"/>
      <c r="I705" s="24">
        <v>1</v>
      </c>
      <c r="J705" s="21"/>
      <c r="K705" s="31">
        <v>45770</v>
      </c>
      <c r="L705" s="31">
        <v>45770</v>
      </c>
      <c r="M705" s="56" t="s">
        <v>296</v>
      </c>
      <c r="N705" s="30"/>
    </row>
    <row r="706" spans="2:14" ht="17.399999999999999" x14ac:dyDescent="0.45">
      <c r="B706" s="35"/>
      <c r="C706" s="19"/>
      <c r="D706" s="30"/>
      <c r="E706" s="30"/>
      <c r="F706" s="30"/>
      <c r="G706" s="30"/>
      <c r="I706" s="24">
        <v>1</v>
      </c>
      <c r="J706" s="21"/>
      <c r="K706" s="31">
        <v>45821</v>
      </c>
      <c r="L706" s="31">
        <v>45821</v>
      </c>
      <c r="M706" s="56" t="s">
        <v>310</v>
      </c>
      <c r="N706" s="30"/>
    </row>
    <row r="707" spans="2:14" ht="17.399999999999999" x14ac:dyDescent="0.45">
      <c r="B707" s="35"/>
      <c r="C707" s="19"/>
      <c r="D707" s="30"/>
      <c r="E707" s="30"/>
      <c r="F707" s="30"/>
      <c r="G707" s="30"/>
      <c r="I707" s="24"/>
      <c r="J707" s="21"/>
      <c r="K707" s="30"/>
      <c r="L707" s="30"/>
      <c r="M707" s="30"/>
      <c r="N707" s="30"/>
    </row>
    <row r="708" spans="2:14" ht="17.399999999999999" x14ac:dyDescent="0.45">
      <c r="B708" s="35"/>
      <c r="C708" s="19"/>
      <c r="D708" s="30"/>
      <c r="E708" s="30"/>
      <c r="F708" s="30"/>
      <c r="G708" s="30"/>
      <c r="I708" s="24"/>
      <c r="J708" s="21"/>
      <c r="K708" s="30"/>
      <c r="L708" s="30"/>
      <c r="M708" s="30"/>
      <c r="N708" s="30"/>
    </row>
    <row r="709" spans="2:14" ht="17.399999999999999" x14ac:dyDescent="0.45">
      <c r="B709" s="35"/>
      <c r="C709" s="19"/>
      <c r="D709" s="30"/>
      <c r="E709" s="30"/>
      <c r="F709" s="30"/>
      <c r="G709" s="30"/>
      <c r="I709" s="24"/>
      <c r="J709" s="21"/>
      <c r="K709" s="30"/>
      <c r="L709" s="30"/>
      <c r="M709" s="30"/>
      <c r="N709" s="30"/>
    </row>
    <row r="710" spans="2:14" ht="17.399999999999999" x14ac:dyDescent="0.45">
      <c r="B710" s="35"/>
      <c r="C710" s="19"/>
      <c r="D710" s="30"/>
      <c r="E710" s="30"/>
      <c r="F710" s="30"/>
      <c r="G710" s="30"/>
      <c r="I710" s="24"/>
      <c r="J710" s="21"/>
      <c r="K710" s="30"/>
      <c r="L710" s="30"/>
      <c r="M710" s="30"/>
      <c r="N710" s="30"/>
    </row>
    <row r="711" spans="2:14" ht="17.399999999999999" x14ac:dyDescent="0.45">
      <c r="B711" s="35"/>
      <c r="C711" s="19"/>
      <c r="D711" s="30"/>
      <c r="E711" s="30"/>
      <c r="F711" s="30"/>
      <c r="G711" s="30"/>
      <c r="I711" s="24"/>
      <c r="J711" s="21"/>
      <c r="K711" s="30"/>
      <c r="L711" s="30"/>
      <c r="M711" s="30"/>
      <c r="N711" s="30"/>
    </row>
    <row r="712" spans="2:14" ht="17.399999999999999" x14ac:dyDescent="0.45">
      <c r="B712" s="35"/>
      <c r="C712" s="19"/>
      <c r="D712" s="30"/>
      <c r="E712" s="30"/>
      <c r="F712" s="30"/>
      <c r="G712" s="30"/>
      <c r="I712" s="24"/>
      <c r="J712" s="21"/>
      <c r="K712" s="30"/>
      <c r="L712" s="30"/>
      <c r="M712" s="30"/>
      <c r="N712" s="30"/>
    </row>
    <row r="713" spans="2:14" ht="18" thickBot="1" x14ac:dyDescent="0.5">
      <c r="B713" s="35"/>
      <c r="C713" s="19"/>
      <c r="D713" s="30"/>
      <c r="E713" s="30"/>
      <c r="F713" s="30"/>
      <c r="G713" s="30"/>
      <c r="I713" s="27"/>
      <c r="J713" s="21"/>
      <c r="K713" s="33"/>
      <c r="L713" s="33"/>
      <c r="M713" s="33"/>
      <c r="N713" s="33"/>
    </row>
    <row r="714" spans="2:14" ht="21.6" thickBot="1" x14ac:dyDescent="0.55000000000000004">
      <c r="B714" s="35"/>
      <c r="C714" s="19"/>
      <c r="D714" s="30"/>
      <c r="E714" s="32"/>
      <c r="F714" s="32"/>
      <c r="G714" s="32"/>
      <c r="I714" s="15">
        <f>SUM(I702:I713)</f>
        <v>3.5</v>
      </c>
      <c r="J714" s="66" t="str">
        <f>IF(I714&gt;=6,"YA NO PUEDE SOLICITAR DIAS ADMINISTRATIVOS","PUEDE SOLICITAR DIAS ADMINISTRATIVOS")</f>
        <v>PUEDE SOLICITAR DIAS ADMINISTRATIVOS</v>
      </c>
      <c r="K714" s="67"/>
      <c r="L714" s="67"/>
      <c r="M714" s="67"/>
      <c r="N714" s="68"/>
    </row>
    <row r="715" spans="2:14" ht="21.6" thickBot="1" x14ac:dyDescent="0.55000000000000004">
      <c r="B715" s="35"/>
      <c r="C715" s="19"/>
      <c r="D715" s="30"/>
      <c r="E715" s="32"/>
      <c r="F715" s="32"/>
      <c r="G715" s="32"/>
      <c r="I715" s="17">
        <f>6-I714</f>
        <v>2.5</v>
      </c>
      <c r="J715" s="66" t="str">
        <f>IF(I714&gt;6,"EXISTE UN ERROR","OK")</f>
        <v>OK</v>
      </c>
      <c r="K715" s="67"/>
      <c r="L715" s="67"/>
      <c r="M715" s="67"/>
      <c r="N715" s="68"/>
    </row>
    <row r="716" spans="2:14" ht="18" thickBot="1" x14ac:dyDescent="0.5">
      <c r="B716" s="35"/>
      <c r="C716" s="19"/>
      <c r="D716" s="30"/>
      <c r="E716" s="32"/>
      <c r="F716" s="32"/>
      <c r="G716" s="32"/>
      <c r="I716" s="1"/>
    </row>
    <row r="717" spans="2:14" ht="19.8" thickBot="1" x14ac:dyDescent="0.5">
      <c r="B717" s="35"/>
      <c r="C717" s="19"/>
      <c r="D717" s="30"/>
      <c r="E717" s="32"/>
      <c r="F717" s="32"/>
      <c r="G717" s="32"/>
      <c r="I717" s="12" t="s">
        <v>3</v>
      </c>
      <c r="J717" s="13"/>
      <c r="K717" s="13" t="s">
        <v>5</v>
      </c>
      <c r="L717" s="13" t="s">
        <v>6</v>
      </c>
      <c r="M717" s="13" t="s">
        <v>7</v>
      </c>
      <c r="N717" s="14" t="s">
        <v>8</v>
      </c>
    </row>
    <row r="718" spans="2:14" ht="17.399999999999999" x14ac:dyDescent="0.45">
      <c r="B718" s="35"/>
      <c r="C718" s="19"/>
      <c r="D718" s="30"/>
      <c r="E718" s="32"/>
      <c r="F718" s="32"/>
      <c r="G718" s="32"/>
      <c r="I718" s="24"/>
      <c r="J718" s="23"/>
      <c r="K718" s="25"/>
      <c r="L718" s="25"/>
      <c r="M718" s="23"/>
      <c r="N718" s="23"/>
    </row>
    <row r="719" spans="2:14" ht="17.399999999999999" x14ac:dyDescent="0.45">
      <c r="B719" s="35"/>
      <c r="C719" s="19"/>
      <c r="D719" s="30"/>
      <c r="E719" s="32"/>
      <c r="F719" s="32"/>
      <c r="G719" s="32"/>
      <c r="I719" s="24"/>
      <c r="J719" s="29"/>
      <c r="K719" s="25"/>
      <c r="L719" s="25"/>
      <c r="M719" s="26"/>
      <c r="N719" s="26"/>
    </row>
    <row r="720" spans="2:14" ht="17.399999999999999" x14ac:dyDescent="0.45">
      <c r="B720" s="35"/>
      <c r="C720" s="19"/>
      <c r="D720" s="30"/>
      <c r="E720" s="32"/>
      <c r="F720" s="32"/>
      <c r="G720" s="32"/>
      <c r="I720" s="24"/>
      <c r="J720" s="29"/>
      <c r="K720" s="25"/>
      <c r="L720" s="25"/>
      <c r="M720" s="26"/>
      <c r="N720" s="26"/>
    </row>
    <row r="721" spans="2:14" ht="17.399999999999999" x14ac:dyDescent="0.45">
      <c r="B721" s="35"/>
      <c r="C721" s="19"/>
      <c r="D721" s="30"/>
      <c r="E721" s="32"/>
      <c r="F721" s="32"/>
      <c r="G721" s="32"/>
      <c r="I721" s="24"/>
      <c r="J721" s="29"/>
      <c r="K721" s="26"/>
      <c r="L721" s="26"/>
      <c r="M721" s="26"/>
      <c r="N721" s="26"/>
    </row>
    <row r="722" spans="2:14" ht="18" thickBot="1" x14ac:dyDescent="0.5">
      <c r="B722" s="35"/>
      <c r="C722" s="19"/>
      <c r="D722" s="30"/>
      <c r="E722" s="32"/>
      <c r="F722" s="32"/>
      <c r="G722" s="32"/>
      <c r="I722" s="24"/>
      <c r="J722" s="29"/>
      <c r="K722" s="26"/>
      <c r="L722" s="26"/>
      <c r="M722" s="26"/>
      <c r="N722" s="26"/>
    </row>
    <row r="723" spans="2:14" ht="21.6" thickBot="1" x14ac:dyDescent="0.55000000000000004">
      <c r="B723" s="35"/>
      <c r="C723" s="19"/>
      <c r="D723" s="30"/>
      <c r="E723" s="32"/>
      <c r="F723" s="32"/>
      <c r="G723" s="32"/>
      <c r="I723" s="15">
        <f>SUM(I718:I722)</f>
        <v>0</v>
      </c>
      <c r="J723" s="66" t="str">
        <f>IF(I723&gt;=5,"YA NO PUEDE SOLICITAR DIAS CAPACITACION","PUEDE SOLICITAR DIAS CAPACITACION")</f>
        <v>PUEDE SOLICITAR DIAS CAPACITACION</v>
      </c>
      <c r="K723" s="67"/>
      <c r="L723" s="67"/>
      <c r="M723" s="67"/>
      <c r="N723" s="68"/>
    </row>
    <row r="724" spans="2:14" ht="21.6" thickBot="1" x14ac:dyDescent="0.55000000000000004">
      <c r="B724" s="35"/>
      <c r="C724" s="19"/>
      <c r="D724" s="30"/>
      <c r="E724" s="32"/>
      <c r="F724" s="32"/>
      <c r="G724" s="32"/>
      <c r="I724" s="17">
        <f>5-I723</f>
        <v>5</v>
      </c>
      <c r="J724" s="66" t="str">
        <f>IF(I723&gt;5,"EXISTE UN ERROR","OK")</f>
        <v>OK</v>
      </c>
      <c r="K724" s="67"/>
      <c r="L724" s="67"/>
      <c r="M724" s="67"/>
      <c r="N724" s="68"/>
    </row>
    <row r="725" spans="2:14" ht="17.399999999999999" x14ac:dyDescent="0.45">
      <c r="B725" s="35"/>
      <c r="C725" s="19"/>
      <c r="D725" s="30"/>
      <c r="E725" s="32"/>
      <c r="F725" s="32"/>
      <c r="G725" s="32"/>
    </row>
    <row r="726" spans="2:14" ht="17.399999999999999" x14ac:dyDescent="0.45">
      <c r="B726" s="35"/>
      <c r="C726" s="19"/>
      <c r="D726" s="30"/>
      <c r="E726" s="32"/>
      <c r="F726" s="32"/>
      <c r="G726" s="32"/>
    </row>
    <row r="727" spans="2:14" ht="18" thickBot="1" x14ac:dyDescent="0.5">
      <c r="B727" s="35"/>
      <c r="C727" s="36"/>
      <c r="D727" s="33"/>
      <c r="E727" s="34"/>
      <c r="F727" s="34"/>
      <c r="G727" s="34"/>
    </row>
    <row r="728" spans="2:14" ht="21.6" thickBot="1" x14ac:dyDescent="0.55000000000000004">
      <c r="B728" s="8">
        <f>+E702-F702</f>
        <v>0</v>
      </c>
      <c r="C728" s="69" t="str">
        <f>IF(E702&lt;=F702,"YA NO TIENE FERIADOS","PUEDE SOLICITAR DIAS FERIADOS")</f>
        <v>YA NO TIENE FERIADOS</v>
      </c>
      <c r="D728" s="70"/>
      <c r="E728" s="70"/>
      <c r="F728" s="70"/>
      <c r="G728" s="71"/>
    </row>
    <row r="729" spans="2:14" ht="19.2" thickBot="1" x14ac:dyDescent="0.5">
      <c r="C729" s="72" t="str">
        <f>IF(F702&gt;E702,"EXISTE UN ERROR","OK")</f>
        <v>OK</v>
      </c>
      <c r="D729" s="73"/>
      <c r="E729" s="73"/>
      <c r="F729" s="73"/>
      <c r="G729" s="74"/>
    </row>
    <row r="731" spans="2:14" ht="19.2" thickBot="1" x14ac:dyDescent="0.5">
      <c r="B731" s="16" t="s">
        <v>28</v>
      </c>
      <c r="I731" s="16" t="s">
        <v>28</v>
      </c>
    </row>
    <row r="732" spans="2:14" ht="18.600000000000001" thickBot="1" x14ac:dyDescent="0.4">
      <c r="B732" s="5" t="s">
        <v>0</v>
      </c>
      <c r="C732" s="5" t="s">
        <v>1</v>
      </c>
      <c r="D732" s="5" t="s">
        <v>224</v>
      </c>
      <c r="E732" s="5" t="s">
        <v>12</v>
      </c>
      <c r="F732" s="6" t="s">
        <v>2</v>
      </c>
      <c r="G732" s="6" t="s">
        <v>7</v>
      </c>
      <c r="I732" s="2" t="s">
        <v>3</v>
      </c>
      <c r="J732" s="3" t="s">
        <v>4</v>
      </c>
      <c r="K732" s="3" t="s">
        <v>5</v>
      </c>
      <c r="L732" s="3" t="s">
        <v>6</v>
      </c>
      <c r="M732" s="3" t="s">
        <v>7</v>
      </c>
      <c r="N732" s="4" t="s">
        <v>8</v>
      </c>
    </row>
    <row r="733" spans="2:14" ht="17.399999999999999" x14ac:dyDescent="0.45">
      <c r="B733" s="9">
        <v>15</v>
      </c>
      <c r="C733" s="9">
        <v>4</v>
      </c>
      <c r="D733" s="9">
        <v>0</v>
      </c>
      <c r="E733" s="11">
        <f>+B733+C733+D733</f>
        <v>19</v>
      </c>
      <c r="F733" s="11">
        <f>SUM(B734:B758)+SUM(D734:D758)</f>
        <v>17</v>
      </c>
      <c r="G733" s="19"/>
      <c r="I733" s="20">
        <v>1</v>
      </c>
      <c r="J733" s="21"/>
      <c r="K733" s="37">
        <v>45663</v>
      </c>
      <c r="L733" s="37">
        <v>45663</v>
      </c>
      <c r="M733" s="54" t="s">
        <v>236</v>
      </c>
      <c r="N733" s="38"/>
    </row>
    <row r="734" spans="2:14" ht="17.399999999999999" x14ac:dyDescent="0.45">
      <c r="B734" s="35">
        <v>1</v>
      </c>
      <c r="C734" s="19"/>
      <c r="D734" s="30"/>
      <c r="E734" s="31">
        <v>45686</v>
      </c>
      <c r="F734" s="31">
        <v>45686</v>
      </c>
      <c r="G734" s="54" t="s">
        <v>249</v>
      </c>
      <c r="I734" s="24">
        <v>0.5</v>
      </c>
      <c r="J734" s="21" t="s">
        <v>10</v>
      </c>
      <c r="K734" s="31">
        <v>45667</v>
      </c>
      <c r="L734" s="31">
        <v>45667</v>
      </c>
      <c r="M734" s="56" t="s">
        <v>238</v>
      </c>
      <c r="N734" s="30"/>
    </row>
    <row r="735" spans="2:14" ht="17.399999999999999" x14ac:dyDescent="0.45">
      <c r="B735" s="35">
        <v>1</v>
      </c>
      <c r="C735" s="19"/>
      <c r="D735" s="30"/>
      <c r="E735" s="31">
        <v>45698</v>
      </c>
      <c r="F735" s="31">
        <v>45698</v>
      </c>
      <c r="G735" s="54" t="s">
        <v>260</v>
      </c>
      <c r="I735" s="24">
        <v>2</v>
      </c>
      <c r="J735" s="21"/>
      <c r="K735" s="31">
        <v>45680</v>
      </c>
      <c r="L735" s="31">
        <v>45681</v>
      </c>
      <c r="M735" s="56" t="s">
        <v>231</v>
      </c>
      <c r="N735" s="30"/>
    </row>
    <row r="736" spans="2:14" ht="17.399999999999999" x14ac:dyDescent="0.45">
      <c r="B736" s="35">
        <v>10</v>
      </c>
      <c r="C736" s="19"/>
      <c r="D736" s="30"/>
      <c r="E736" s="31">
        <v>45705</v>
      </c>
      <c r="F736" s="31">
        <v>45716</v>
      </c>
      <c r="G736" s="54" t="s">
        <v>262</v>
      </c>
      <c r="I736" s="24">
        <v>0.5</v>
      </c>
      <c r="J736" s="21" t="s">
        <v>10</v>
      </c>
      <c r="K736" s="31">
        <v>45748</v>
      </c>
      <c r="L736" s="31">
        <v>45748</v>
      </c>
      <c r="M736" s="54" t="s">
        <v>285</v>
      </c>
      <c r="N736" s="30"/>
    </row>
    <row r="737" spans="2:14" ht="17.399999999999999" x14ac:dyDescent="0.45">
      <c r="B737" s="35">
        <v>1</v>
      </c>
      <c r="C737" s="19"/>
      <c r="D737" s="30"/>
      <c r="E737" s="31">
        <v>45783</v>
      </c>
      <c r="F737" s="31">
        <v>45783</v>
      </c>
      <c r="G737" s="54" t="s">
        <v>297</v>
      </c>
      <c r="I737" s="24">
        <v>0.5</v>
      </c>
      <c r="J737" s="21" t="s">
        <v>10</v>
      </c>
      <c r="K737" s="31">
        <v>45769</v>
      </c>
      <c r="L737" s="31">
        <v>45769</v>
      </c>
      <c r="M737" s="56" t="s">
        <v>296</v>
      </c>
      <c r="N737" s="30"/>
    </row>
    <row r="738" spans="2:14" ht="17.399999999999999" x14ac:dyDescent="0.45">
      <c r="B738" s="35">
        <v>1</v>
      </c>
      <c r="C738" s="19"/>
      <c r="D738" s="30"/>
      <c r="E738" s="31">
        <v>45807</v>
      </c>
      <c r="F738" s="31">
        <v>45807</v>
      </c>
      <c r="G738" s="54" t="s">
        <v>319</v>
      </c>
      <c r="I738" s="24">
        <v>0.5</v>
      </c>
      <c r="J738" s="21" t="s">
        <v>10</v>
      </c>
      <c r="K738" s="31">
        <v>45797</v>
      </c>
      <c r="L738" s="31">
        <v>45797</v>
      </c>
      <c r="M738" s="56" t="s">
        <v>312</v>
      </c>
      <c r="N738" s="30"/>
    </row>
    <row r="739" spans="2:14" ht="17.399999999999999" x14ac:dyDescent="0.45">
      <c r="B739" s="35">
        <v>2</v>
      </c>
      <c r="C739" s="19"/>
      <c r="D739" s="30"/>
      <c r="E739" s="31">
        <v>45826</v>
      </c>
      <c r="F739" s="31">
        <v>45827</v>
      </c>
      <c r="G739" s="54" t="s">
        <v>318</v>
      </c>
      <c r="I739" s="24">
        <v>0.5</v>
      </c>
      <c r="J739" s="21" t="s">
        <v>10</v>
      </c>
      <c r="K739" s="31">
        <v>45839</v>
      </c>
      <c r="L739" s="31">
        <v>45839</v>
      </c>
      <c r="M739" s="26"/>
      <c r="N739" s="30"/>
    </row>
    <row r="740" spans="2:14" ht="17.399999999999999" x14ac:dyDescent="0.45">
      <c r="B740" s="35">
        <v>1</v>
      </c>
      <c r="C740" s="19"/>
      <c r="D740" s="30"/>
      <c r="E740" s="31">
        <v>45821</v>
      </c>
      <c r="F740" s="31">
        <v>45821</v>
      </c>
      <c r="G740" s="54" t="s">
        <v>318</v>
      </c>
      <c r="I740" s="24">
        <v>0.5</v>
      </c>
      <c r="J740" s="21" t="s">
        <v>9</v>
      </c>
      <c r="K740" s="31">
        <v>45852</v>
      </c>
      <c r="L740" s="31">
        <v>45852</v>
      </c>
      <c r="M740" s="30"/>
      <c r="N740" s="30"/>
    </row>
    <row r="741" spans="2:14" ht="17.399999999999999" x14ac:dyDescent="0.45">
      <c r="B741" s="35"/>
      <c r="C741" s="19"/>
      <c r="D741" s="30"/>
      <c r="E741" s="31"/>
      <c r="F741" s="31"/>
      <c r="G741" s="30"/>
      <c r="I741" s="24"/>
      <c r="J741" s="21"/>
      <c r="K741" s="31"/>
      <c r="L741" s="31"/>
      <c r="M741" s="30"/>
      <c r="N741" s="30"/>
    </row>
    <row r="742" spans="2:14" ht="17.399999999999999" x14ac:dyDescent="0.45">
      <c r="B742" s="35"/>
      <c r="C742" s="19"/>
      <c r="D742" s="30"/>
      <c r="E742" s="30"/>
      <c r="F742" s="30"/>
      <c r="G742" s="30"/>
      <c r="I742" s="24"/>
      <c r="J742" s="21"/>
      <c r="K742" s="31"/>
      <c r="L742" s="31"/>
      <c r="M742" s="30"/>
      <c r="N742" s="30"/>
    </row>
    <row r="743" spans="2:14" ht="17.399999999999999" x14ac:dyDescent="0.45">
      <c r="B743" s="35"/>
      <c r="C743" s="19"/>
      <c r="D743" s="30"/>
      <c r="E743" s="30"/>
      <c r="F743" s="30"/>
      <c r="G743" s="30"/>
      <c r="I743" s="24"/>
      <c r="J743" s="21"/>
      <c r="K743" s="31"/>
      <c r="L743" s="31"/>
      <c r="M743" s="30"/>
      <c r="N743" s="30"/>
    </row>
    <row r="744" spans="2:14" ht="18" thickBot="1" x14ac:dyDescent="0.5">
      <c r="B744" s="35"/>
      <c r="C744" s="19"/>
      <c r="D744" s="30"/>
      <c r="E744" s="30"/>
      <c r="F744" s="30"/>
      <c r="G744" s="30"/>
      <c r="I744" s="27"/>
      <c r="J744" s="21"/>
      <c r="K744" s="33"/>
      <c r="L744" s="33"/>
      <c r="M744" s="33"/>
      <c r="N744" s="33"/>
    </row>
    <row r="745" spans="2:14" ht="21.6" thickBot="1" x14ac:dyDescent="0.55000000000000004">
      <c r="B745" s="35"/>
      <c r="C745" s="19"/>
      <c r="D745" s="30"/>
      <c r="E745" s="32"/>
      <c r="F745" s="32"/>
      <c r="G745" s="32"/>
      <c r="I745" s="15">
        <f>SUM(I733:I744)</f>
        <v>6</v>
      </c>
      <c r="J745" s="66" t="str">
        <f>IF(I745&gt;=6,"YA NO PUEDE SOLICITAR DIAS ADMINISTRATIVOS","PUEDE SOLICITAR DIAS ADMINISTRATIVOS")</f>
        <v>YA NO PUEDE SOLICITAR DIAS ADMINISTRATIVOS</v>
      </c>
      <c r="K745" s="67"/>
      <c r="L745" s="67"/>
      <c r="M745" s="67"/>
      <c r="N745" s="68"/>
    </row>
    <row r="746" spans="2:14" ht="21.6" thickBot="1" x14ac:dyDescent="0.55000000000000004">
      <c r="B746" s="35"/>
      <c r="C746" s="19"/>
      <c r="D746" s="30"/>
      <c r="E746" s="32"/>
      <c r="F746" s="32"/>
      <c r="G746" s="32"/>
      <c r="I746" s="17">
        <f>6-I745</f>
        <v>0</v>
      </c>
      <c r="J746" s="66" t="str">
        <f>IF(I745&gt;6,"EXISTE UN ERROR","OK")</f>
        <v>OK</v>
      </c>
      <c r="K746" s="67"/>
      <c r="L746" s="67"/>
      <c r="M746" s="67"/>
      <c r="N746" s="68"/>
    </row>
    <row r="747" spans="2:14" ht="18" thickBot="1" x14ac:dyDescent="0.5">
      <c r="B747" s="35"/>
      <c r="C747" s="19"/>
      <c r="D747" s="30"/>
      <c r="E747" s="32"/>
      <c r="F747" s="32"/>
      <c r="G747" s="32"/>
      <c r="I747" s="1"/>
    </row>
    <row r="748" spans="2:14" ht="19.8" thickBot="1" x14ac:dyDescent="0.5">
      <c r="B748" s="35"/>
      <c r="C748" s="19"/>
      <c r="D748" s="30"/>
      <c r="E748" s="32"/>
      <c r="F748" s="32"/>
      <c r="G748" s="32"/>
      <c r="I748" s="12" t="s">
        <v>3</v>
      </c>
      <c r="J748" s="13"/>
      <c r="K748" s="13" t="s">
        <v>5</v>
      </c>
      <c r="L748" s="13" t="s">
        <v>6</v>
      </c>
      <c r="M748" s="13" t="s">
        <v>7</v>
      </c>
      <c r="N748" s="14" t="s">
        <v>8</v>
      </c>
    </row>
    <row r="749" spans="2:14" ht="17.399999999999999" x14ac:dyDescent="0.45">
      <c r="B749" s="35"/>
      <c r="C749" s="19"/>
      <c r="D749" s="30"/>
      <c r="E749" s="32"/>
      <c r="F749" s="32"/>
      <c r="G749" s="32"/>
      <c r="I749" s="20">
        <v>5</v>
      </c>
      <c r="J749" s="23"/>
      <c r="K749" s="22">
        <v>45719</v>
      </c>
      <c r="L749" s="22">
        <v>45723</v>
      </c>
      <c r="M749" s="23"/>
      <c r="N749" s="23"/>
    </row>
    <row r="750" spans="2:14" ht="17.399999999999999" x14ac:dyDescent="0.45">
      <c r="B750" s="35"/>
      <c r="C750" s="19"/>
      <c r="D750" s="30"/>
      <c r="E750" s="32"/>
      <c r="F750" s="32"/>
      <c r="G750" s="32"/>
      <c r="I750" s="24"/>
      <c r="J750" s="23"/>
      <c r="K750" s="25"/>
      <c r="L750" s="25"/>
      <c r="M750" s="26"/>
      <c r="N750" s="26"/>
    </row>
    <row r="751" spans="2:14" ht="17.399999999999999" x14ac:dyDescent="0.45">
      <c r="B751" s="35"/>
      <c r="C751" s="19"/>
      <c r="D751" s="30"/>
      <c r="E751" s="32"/>
      <c r="F751" s="32"/>
      <c r="G751" s="32"/>
      <c r="I751" s="24"/>
      <c r="J751" s="23"/>
      <c r="K751" s="25"/>
      <c r="L751" s="25"/>
      <c r="M751" s="26"/>
      <c r="N751" s="26"/>
    </row>
    <row r="752" spans="2:14" ht="17.399999999999999" x14ac:dyDescent="0.45">
      <c r="B752" s="35"/>
      <c r="C752" s="19"/>
      <c r="D752" s="30"/>
      <c r="E752" s="32"/>
      <c r="F752" s="32"/>
      <c r="G752" s="32"/>
      <c r="I752" s="24"/>
      <c r="J752" s="23"/>
      <c r="K752" s="26"/>
      <c r="L752" s="26"/>
      <c r="M752" s="26"/>
      <c r="N752" s="26"/>
    </row>
    <row r="753" spans="2:14" ht="18" thickBot="1" x14ac:dyDescent="0.5">
      <c r="B753" s="35"/>
      <c r="C753" s="19"/>
      <c r="D753" s="30"/>
      <c r="E753" s="32"/>
      <c r="F753" s="32"/>
      <c r="G753" s="32"/>
      <c r="I753" s="24"/>
      <c r="J753" s="23"/>
      <c r="K753" s="26"/>
      <c r="L753" s="26"/>
      <c r="M753" s="26"/>
      <c r="N753" s="26"/>
    </row>
    <row r="754" spans="2:14" ht="21.6" thickBot="1" x14ac:dyDescent="0.55000000000000004">
      <c r="B754" s="35"/>
      <c r="C754" s="19"/>
      <c r="D754" s="30"/>
      <c r="E754" s="32"/>
      <c r="F754" s="32"/>
      <c r="G754" s="32"/>
      <c r="I754" s="15">
        <f>SUM(I749:I753)</f>
        <v>5</v>
      </c>
      <c r="J754" s="66" t="str">
        <f>IF(I754&gt;=5,"YA NO PUEDE SOLICITAR DIAS CAPACITACION","PUEDE SOLICITAR DIAS CAPACITACION")</f>
        <v>YA NO PUEDE SOLICITAR DIAS CAPACITACION</v>
      </c>
      <c r="K754" s="67"/>
      <c r="L754" s="67"/>
      <c r="M754" s="67"/>
      <c r="N754" s="68"/>
    </row>
    <row r="755" spans="2:14" ht="21.6" thickBot="1" x14ac:dyDescent="0.55000000000000004">
      <c r="B755" s="35"/>
      <c r="C755" s="19"/>
      <c r="D755" s="30"/>
      <c r="E755" s="32"/>
      <c r="F755" s="32"/>
      <c r="G755" s="32"/>
      <c r="I755" s="17">
        <f>5-I754</f>
        <v>0</v>
      </c>
      <c r="J755" s="66" t="str">
        <f>IF(I754&gt;5,"EXISTE UN ERROR","OK")</f>
        <v>OK</v>
      </c>
      <c r="K755" s="67"/>
      <c r="L755" s="67"/>
      <c r="M755" s="67"/>
      <c r="N755" s="68"/>
    </row>
    <row r="756" spans="2:14" ht="17.399999999999999" x14ac:dyDescent="0.45">
      <c r="B756" s="35"/>
      <c r="C756" s="19"/>
      <c r="D756" s="30"/>
      <c r="E756" s="32"/>
      <c r="F756" s="32"/>
      <c r="G756" s="32"/>
    </row>
    <row r="757" spans="2:14" ht="17.399999999999999" x14ac:dyDescent="0.45">
      <c r="B757" s="35"/>
      <c r="C757" s="19"/>
      <c r="D757" s="30"/>
      <c r="E757" s="32"/>
      <c r="F757" s="32"/>
      <c r="G757" s="32"/>
    </row>
    <row r="758" spans="2:14" ht="18" thickBot="1" x14ac:dyDescent="0.5">
      <c r="B758" s="35"/>
      <c r="C758" s="40"/>
      <c r="D758" s="39"/>
      <c r="E758" s="34"/>
      <c r="F758" s="34"/>
      <c r="G758" s="34"/>
    </row>
    <row r="759" spans="2:14" ht="21.6" thickBot="1" x14ac:dyDescent="0.55000000000000004">
      <c r="B759" s="8">
        <f>+E733-F733</f>
        <v>2</v>
      </c>
      <c r="C759" s="69" t="str">
        <f>IF(E733&lt;=F733,"YA NO TIENE FERIADOS","PUEDE SOLICITAR DIAS FERIADOS")</f>
        <v>PUEDE SOLICITAR DIAS FERIADOS</v>
      </c>
      <c r="D759" s="70"/>
      <c r="E759" s="70"/>
      <c r="F759" s="70"/>
      <c r="G759" s="71"/>
    </row>
    <row r="760" spans="2:14" ht="19.2" thickBot="1" x14ac:dyDescent="0.5">
      <c r="C760" s="72" t="str">
        <f>IF(F733&gt;E733,"EXISTE UN ERROR","OK")</f>
        <v>OK</v>
      </c>
      <c r="D760" s="73"/>
      <c r="E760" s="73"/>
      <c r="F760" s="73"/>
      <c r="G760" s="74"/>
    </row>
    <row r="762" spans="2:14" ht="19.2" thickBot="1" x14ac:dyDescent="0.5">
      <c r="B762" s="16" t="s">
        <v>191</v>
      </c>
      <c r="I762" s="16" t="s">
        <v>191</v>
      </c>
    </row>
    <row r="763" spans="2:14" ht="18.600000000000001" thickBot="1" x14ac:dyDescent="0.4">
      <c r="B763" s="5" t="s">
        <v>0</v>
      </c>
      <c r="C763" s="5" t="s">
        <v>1</v>
      </c>
      <c r="D763" s="5" t="s">
        <v>224</v>
      </c>
      <c r="E763" s="5" t="s">
        <v>12</v>
      </c>
      <c r="F763" s="6" t="s">
        <v>2</v>
      </c>
      <c r="G763" s="6" t="s">
        <v>7</v>
      </c>
      <c r="I763" s="2" t="s">
        <v>3</v>
      </c>
      <c r="J763" s="3" t="s">
        <v>4</v>
      </c>
      <c r="K763" s="3" t="s">
        <v>5</v>
      </c>
      <c r="L763" s="3" t="s">
        <v>6</v>
      </c>
      <c r="M763" s="3" t="s">
        <v>7</v>
      </c>
      <c r="N763" s="4" t="s">
        <v>8</v>
      </c>
    </row>
    <row r="764" spans="2:14" ht="17.399999999999999" x14ac:dyDescent="0.45">
      <c r="B764" s="9">
        <v>15</v>
      </c>
      <c r="C764" s="9">
        <v>5</v>
      </c>
      <c r="D764" s="9">
        <v>0</v>
      </c>
      <c r="E764" s="11">
        <f>+B764+C764+D764</f>
        <v>20</v>
      </c>
      <c r="F764" s="11">
        <f>SUM(B765:B789)+SUM(D765:D789)</f>
        <v>15</v>
      </c>
      <c r="G764" s="19"/>
      <c r="I764" s="20">
        <v>1</v>
      </c>
      <c r="J764" s="21"/>
      <c r="K764" s="22">
        <v>45713</v>
      </c>
      <c r="L764" s="22">
        <v>45713</v>
      </c>
      <c r="M764" s="54" t="s">
        <v>257</v>
      </c>
      <c r="N764" s="23"/>
    </row>
    <row r="765" spans="2:14" ht="17.399999999999999" x14ac:dyDescent="0.45">
      <c r="B765" s="35">
        <v>3</v>
      </c>
      <c r="C765" s="19"/>
      <c r="D765" s="30"/>
      <c r="E765" s="31">
        <v>45659</v>
      </c>
      <c r="F765" s="31">
        <v>45663</v>
      </c>
      <c r="G765" s="54" t="s">
        <v>233</v>
      </c>
      <c r="I765" s="24">
        <v>3</v>
      </c>
      <c r="J765" s="21"/>
      <c r="K765" s="25">
        <v>45770</v>
      </c>
      <c r="L765" s="25">
        <v>45772</v>
      </c>
      <c r="M765" s="56" t="s">
        <v>296</v>
      </c>
      <c r="N765" s="26"/>
    </row>
    <row r="766" spans="2:14" ht="17.399999999999999" x14ac:dyDescent="0.45">
      <c r="B766" s="35">
        <v>1</v>
      </c>
      <c r="C766" s="19"/>
      <c r="D766" s="30"/>
      <c r="E766" s="31">
        <v>45665</v>
      </c>
      <c r="F766" s="31">
        <v>45665</v>
      </c>
      <c r="G766" s="54" t="s">
        <v>235</v>
      </c>
      <c r="I766" s="24"/>
      <c r="J766" s="21"/>
      <c r="K766" s="25"/>
      <c r="L766" s="25"/>
      <c r="M766" s="30"/>
      <c r="N766" s="26"/>
    </row>
    <row r="767" spans="2:14" ht="17.399999999999999" x14ac:dyDescent="0.45">
      <c r="B767" s="35">
        <v>1</v>
      </c>
      <c r="C767" s="19"/>
      <c r="D767" s="30"/>
      <c r="E767" s="31">
        <v>45733</v>
      </c>
      <c r="F767" s="31">
        <v>45733</v>
      </c>
      <c r="G767" s="54" t="s">
        <v>278</v>
      </c>
      <c r="I767" s="24"/>
      <c r="J767" s="21"/>
      <c r="K767" s="25"/>
      <c r="L767" s="25"/>
      <c r="M767" s="30"/>
      <c r="N767" s="26"/>
    </row>
    <row r="768" spans="2:14" ht="17.399999999999999" x14ac:dyDescent="0.45">
      <c r="B768" s="35">
        <v>10</v>
      </c>
      <c r="C768" s="19"/>
      <c r="D768" s="30"/>
      <c r="E768" s="31">
        <v>45775</v>
      </c>
      <c r="F768" s="31">
        <v>45789</v>
      </c>
      <c r="G768" s="54" t="s">
        <v>289</v>
      </c>
      <c r="I768" s="24"/>
      <c r="J768" s="21"/>
      <c r="K768" s="26"/>
      <c r="L768" s="26"/>
      <c r="M768" s="26"/>
      <c r="N768" s="26"/>
    </row>
    <row r="769" spans="2:14" ht="17.399999999999999" x14ac:dyDescent="0.45">
      <c r="B769" s="35"/>
      <c r="C769" s="19"/>
      <c r="D769" s="30"/>
      <c r="E769" s="30"/>
      <c r="F769" s="30"/>
      <c r="G769" s="30"/>
      <c r="I769" s="24"/>
      <c r="J769" s="21"/>
      <c r="K769" s="26"/>
      <c r="L769" s="26"/>
      <c r="M769" s="26"/>
      <c r="N769" s="26"/>
    </row>
    <row r="770" spans="2:14" ht="17.399999999999999" x14ac:dyDescent="0.45">
      <c r="B770" s="35"/>
      <c r="C770" s="19"/>
      <c r="D770" s="30"/>
      <c r="E770" s="30"/>
      <c r="F770" s="30"/>
      <c r="G770" s="30"/>
      <c r="I770" s="24"/>
      <c r="J770" s="21"/>
      <c r="K770" s="26"/>
      <c r="L770" s="26"/>
      <c r="M770" s="26"/>
      <c r="N770" s="26"/>
    </row>
    <row r="771" spans="2:14" ht="17.399999999999999" x14ac:dyDescent="0.45">
      <c r="B771" s="35"/>
      <c r="C771" s="19"/>
      <c r="D771" s="30"/>
      <c r="E771" s="30"/>
      <c r="F771" s="30"/>
      <c r="G771" s="30"/>
      <c r="I771" s="24"/>
      <c r="J771" s="21"/>
      <c r="K771" s="26"/>
      <c r="L771" s="26"/>
      <c r="M771" s="26"/>
      <c r="N771" s="26"/>
    </row>
    <row r="772" spans="2:14" ht="17.399999999999999" x14ac:dyDescent="0.45">
      <c r="B772" s="35"/>
      <c r="C772" s="19"/>
      <c r="D772" s="30"/>
      <c r="E772" s="30"/>
      <c r="F772" s="30"/>
      <c r="G772" s="30"/>
      <c r="I772" s="24"/>
      <c r="J772" s="21"/>
      <c r="K772" s="26"/>
      <c r="L772" s="26"/>
      <c r="M772" s="26"/>
      <c r="N772" s="26"/>
    </row>
    <row r="773" spans="2:14" ht="17.399999999999999" x14ac:dyDescent="0.45">
      <c r="B773" s="35"/>
      <c r="C773" s="19"/>
      <c r="D773" s="30"/>
      <c r="E773" s="30"/>
      <c r="F773" s="30"/>
      <c r="G773" s="30"/>
      <c r="I773" s="24"/>
      <c r="J773" s="21"/>
      <c r="K773" s="26"/>
      <c r="L773" s="26"/>
      <c r="M773" s="26"/>
      <c r="N773" s="26"/>
    </row>
    <row r="774" spans="2:14" ht="17.399999999999999" x14ac:dyDescent="0.45">
      <c r="B774" s="35"/>
      <c r="C774" s="19"/>
      <c r="D774" s="30"/>
      <c r="E774" s="30"/>
      <c r="F774" s="30"/>
      <c r="G774" s="30"/>
      <c r="I774" s="24"/>
      <c r="J774" s="21"/>
      <c r="K774" s="26"/>
      <c r="L774" s="26"/>
      <c r="M774" s="26"/>
      <c r="N774" s="26"/>
    </row>
    <row r="775" spans="2:14" ht="18" thickBot="1" x14ac:dyDescent="0.5">
      <c r="B775" s="35"/>
      <c r="C775" s="19"/>
      <c r="D775" s="30"/>
      <c r="E775" s="30"/>
      <c r="F775" s="30"/>
      <c r="G775" s="30"/>
      <c r="I775" s="27"/>
      <c r="J775" s="21"/>
      <c r="K775" s="28"/>
      <c r="L775" s="28"/>
      <c r="M775" s="28"/>
      <c r="N775" s="28"/>
    </row>
    <row r="776" spans="2:14" ht="21.6" thickBot="1" x14ac:dyDescent="0.55000000000000004">
      <c r="B776" s="35"/>
      <c r="C776" s="19"/>
      <c r="D776" s="30"/>
      <c r="E776" s="32"/>
      <c r="F776" s="32"/>
      <c r="G776" s="32"/>
      <c r="I776" s="15">
        <f>SUM(I764:I775)</f>
        <v>4</v>
      </c>
      <c r="J776" s="66" t="str">
        <f>IF(I776&gt;=6,"YA NO PUEDE SOLICITAR DIAS ADMINISTRATIVOS","PUEDE SOLICITAR DIAS ADMINISTRATIVOS")</f>
        <v>PUEDE SOLICITAR DIAS ADMINISTRATIVOS</v>
      </c>
      <c r="K776" s="67"/>
      <c r="L776" s="67"/>
      <c r="M776" s="67"/>
      <c r="N776" s="68"/>
    </row>
    <row r="777" spans="2:14" ht="21.6" thickBot="1" x14ac:dyDescent="0.55000000000000004">
      <c r="B777" s="35"/>
      <c r="C777" s="19"/>
      <c r="D777" s="30"/>
      <c r="E777" s="32"/>
      <c r="F777" s="32"/>
      <c r="G777" s="32"/>
      <c r="I777" s="17">
        <f>6-I776</f>
        <v>2</v>
      </c>
      <c r="J777" s="66" t="str">
        <f>IF(I776&gt;6,"EXISTE UN ERROR","OK")</f>
        <v>OK</v>
      </c>
      <c r="K777" s="67"/>
      <c r="L777" s="67"/>
      <c r="M777" s="67"/>
      <c r="N777" s="68"/>
    </row>
    <row r="778" spans="2:14" ht="18" thickBot="1" x14ac:dyDescent="0.5">
      <c r="B778" s="35"/>
      <c r="C778" s="19"/>
      <c r="D778" s="30"/>
      <c r="E778" s="32"/>
      <c r="F778" s="32"/>
      <c r="G778" s="32"/>
      <c r="I778" s="1"/>
    </row>
    <row r="779" spans="2:14" ht="19.8" thickBot="1" x14ac:dyDescent="0.5">
      <c r="B779" s="35"/>
      <c r="C779" s="19"/>
      <c r="D779" s="30"/>
      <c r="E779" s="32"/>
      <c r="F779" s="32"/>
      <c r="G779" s="32"/>
      <c r="I779" s="12" t="s">
        <v>3</v>
      </c>
      <c r="J779" s="13"/>
      <c r="K779" s="13" t="s">
        <v>5</v>
      </c>
      <c r="L779" s="13" t="s">
        <v>6</v>
      </c>
      <c r="M779" s="13" t="s">
        <v>7</v>
      </c>
      <c r="N779" s="14" t="s">
        <v>8</v>
      </c>
    </row>
    <row r="780" spans="2:14" ht="17.399999999999999" x14ac:dyDescent="0.45">
      <c r="B780" s="35"/>
      <c r="C780" s="19"/>
      <c r="D780" s="30"/>
      <c r="E780" s="32"/>
      <c r="F780" s="32"/>
      <c r="G780" s="32"/>
      <c r="I780" s="20">
        <v>2</v>
      </c>
      <c r="J780" s="29"/>
      <c r="K780" s="22">
        <v>45714</v>
      </c>
      <c r="L780" s="22">
        <v>45715</v>
      </c>
      <c r="M780" s="23"/>
      <c r="N780" s="23"/>
    </row>
    <row r="781" spans="2:14" ht="17.399999999999999" x14ac:dyDescent="0.45">
      <c r="B781" s="35"/>
      <c r="C781" s="19"/>
      <c r="D781" s="30"/>
      <c r="E781" s="32"/>
      <c r="F781" s="32"/>
      <c r="G781" s="32"/>
      <c r="I781" s="24"/>
      <c r="J781" s="29"/>
      <c r="K781" s="25"/>
      <c r="L781" s="25"/>
      <c r="M781" s="26"/>
      <c r="N781" s="26"/>
    </row>
    <row r="782" spans="2:14" ht="17.399999999999999" x14ac:dyDescent="0.45">
      <c r="B782" s="35"/>
      <c r="C782" s="19"/>
      <c r="D782" s="30"/>
      <c r="E782" s="32"/>
      <c r="F782" s="32"/>
      <c r="G782" s="32"/>
      <c r="I782" s="24"/>
      <c r="J782" s="29"/>
      <c r="K782" s="26"/>
      <c r="L782" s="26"/>
      <c r="M782" s="26"/>
      <c r="N782" s="26"/>
    </row>
    <row r="783" spans="2:14" ht="17.399999999999999" x14ac:dyDescent="0.45">
      <c r="B783" s="35"/>
      <c r="C783" s="19"/>
      <c r="D783" s="30"/>
      <c r="E783" s="32"/>
      <c r="F783" s="32"/>
      <c r="G783" s="32"/>
      <c r="I783" s="24"/>
      <c r="J783" s="29"/>
      <c r="K783" s="26"/>
      <c r="L783" s="26"/>
      <c r="M783" s="26"/>
      <c r="N783" s="26"/>
    </row>
    <row r="784" spans="2:14" ht="18" thickBot="1" x14ac:dyDescent="0.5">
      <c r="B784" s="35"/>
      <c r="C784" s="19"/>
      <c r="D784" s="30"/>
      <c r="E784" s="32"/>
      <c r="F784" s="32"/>
      <c r="G784" s="32"/>
      <c r="I784" s="24"/>
      <c r="J784" s="29"/>
      <c r="K784" s="26"/>
      <c r="L784" s="26"/>
      <c r="M784" s="26"/>
      <c r="N784" s="26"/>
    </row>
    <row r="785" spans="2:14" ht="21.6" thickBot="1" x14ac:dyDescent="0.55000000000000004">
      <c r="B785" s="35"/>
      <c r="C785" s="19"/>
      <c r="D785" s="30"/>
      <c r="E785" s="32"/>
      <c r="F785" s="32"/>
      <c r="G785" s="32"/>
      <c r="I785" s="15">
        <f>SUM(I780:I784)</f>
        <v>2</v>
      </c>
      <c r="J785" s="66" t="str">
        <f>IF(I785&gt;=5,"YA NO PUEDE SOLICITAR DIAS CAPACITACION","PUEDE SOLICITAR DIAS CAPACITACION")</f>
        <v>PUEDE SOLICITAR DIAS CAPACITACION</v>
      </c>
      <c r="K785" s="67"/>
      <c r="L785" s="67"/>
      <c r="M785" s="67"/>
      <c r="N785" s="68"/>
    </row>
    <row r="786" spans="2:14" ht="21.6" thickBot="1" x14ac:dyDescent="0.55000000000000004">
      <c r="B786" s="35"/>
      <c r="C786" s="19"/>
      <c r="D786" s="30"/>
      <c r="E786" s="32"/>
      <c r="F786" s="32"/>
      <c r="G786" s="32"/>
      <c r="I786" s="17">
        <f>5-I785</f>
        <v>3</v>
      </c>
      <c r="J786" s="66" t="str">
        <f>IF(I785&gt;5,"EXISTE UN ERROR","OK")</f>
        <v>OK</v>
      </c>
      <c r="K786" s="67"/>
      <c r="L786" s="67"/>
      <c r="M786" s="67"/>
      <c r="N786" s="68"/>
    </row>
    <row r="787" spans="2:14" ht="17.399999999999999" x14ac:dyDescent="0.45">
      <c r="B787" s="35"/>
      <c r="C787" s="19"/>
      <c r="D787" s="30"/>
      <c r="E787" s="32"/>
      <c r="F787" s="32"/>
      <c r="G787" s="32"/>
    </row>
    <row r="788" spans="2:14" ht="17.399999999999999" x14ac:dyDescent="0.45">
      <c r="B788" s="35"/>
      <c r="C788" s="19"/>
      <c r="D788" s="30"/>
      <c r="E788" s="32"/>
      <c r="F788" s="32"/>
      <c r="G788" s="32"/>
    </row>
    <row r="789" spans="2:14" ht="18" thickBot="1" x14ac:dyDescent="0.5">
      <c r="B789" s="35"/>
      <c r="C789" s="40"/>
      <c r="D789" s="39"/>
      <c r="E789" s="34"/>
      <c r="F789" s="34"/>
      <c r="G789" s="34"/>
    </row>
    <row r="790" spans="2:14" ht="21.6" thickBot="1" x14ac:dyDescent="0.55000000000000004">
      <c r="B790" s="8">
        <f>+E764-F764</f>
        <v>5</v>
      </c>
      <c r="C790" s="69" t="str">
        <f>IF(E764&lt;=F764,"YA NO TIENE FERIADOS","PUEDE SOLICITAR DIAS FERIADOS")</f>
        <v>PUEDE SOLICITAR DIAS FERIADOS</v>
      </c>
      <c r="D790" s="70"/>
      <c r="E790" s="70"/>
      <c r="F790" s="70"/>
      <c r="G790" s="71"/>
    </row>
    <row r="791" spans="2:14" ht="19.2" thickBot="1" x14ac:dyDescent="0.5">
      <c r="C791" s="72" t="str">
        <f>IF(F764&gt;E764,"EXISTE UN ERROR","OK")</f>
        <v>OK</v>
      </c>
      <c r="D791" s="73"/>
      <c r="E791" s="73"/>
      <c r="F791" s="73"/>
      <c r="G791" s="74"/>
    </row>
    <row r="796" spans="2:14" ht="19.2" thickBot="1" x14ac:dyDescent="0.5">
      <c r="B796" s="16" t="s">
        <v>161</v>
      </c>
      <c r="I796" s="16" t="s">
        <v>161</v>
      </c>
    </row>
    <row r="797" spans="2:14" ht="18.600000000000001" thickBot="1" x14ac:dyDescent="0.4">
      <c r="B797" s="5" t="s">
        <v>0</v>
      </c>
      <c r="C797" s="5" t="s">
        <v>1</v>
      </c>
      <c r="D797" s="5" t="s">
        <v>224</v>
      </c>
      <c r="E797" s="5" t="s">
        <v>12</v>
      </c>
      <c r="F797" s="6" t="s">
        <v>2</v>
      </c>
      <c r="G797" s="6" t="s">
        <v>7</v>
      </c>
      <c r="I797" s="2" t="s">
        <v>3</v>
      </c>
      <c r="J797" s="3" t="s">
        <v>4</v>
      </c>
      <c r="K797" s="3" t="s">
        <v>5</v>
      </c>
      <c r="L797" s="3" t="s">
        <v>6</v>
      </c>
      <c r="M797" s="3" t="s">
        <v>7</v>
      </c>
      <c r="N797" s="4" t="s">
        <v>8</v>
      </c>
    </row>
    <row r="798" spans="2:14" ht="17.399999999999999" x14ac:dyDescent="0.45">
      <c r="B798" s="9">
        <v>15</v>
      </c>
      <c r="C798" s="9">
        <v>0</v>
      </c>
      <c r="D798" s="9">
        <v>0</v>
      </c>
      <c r="E798" s="11">
        <f>+B798+C798+D798</f>
        <v>15</v>
      </c>
      <c r="F798" s="11">
        <f>SUM(B799:B823)+SUM(D799:D823)</f>
        <v>12</v>
      </c>
      <c r="G798" s="19"/>
      <c r="I798" s="20">
        <v>1</v>
      </c>
      <c r="J798" s="21"/>
      <c r="K798" s="22">
        <v>45688</v>
      </c>
      <c r="L798" s="22">
        <v>45688</v>
      </c>
      <c r="M798" s="55" t="s">
        <v>246</v>
      </c>
      <c r="N798" s="23"/>
    </row>
    <row r="799" spans="2:14" ht="17.399999999999999" x14ac:dyDescent="0.45">
      <c r="B799" s="35">
        <v>10</v>
      </c>
      <c r="C799" s="19"/>
      <c r="D799" s="30"/>
      <c r="E799" s="31">
        <v>45831</v>
      </c>
      <c r="F799" s="31">
        <v>45842</v>
      </c>
      <c r="G799" s="54" t="s">
        <v>328</v>
      </c>
      <c r="I799" s="24">
        <v>1</v>
      </c>
      <c r="J799" s="21"/>
      <c r="K799" s="25">
        <v>45721</v>
      </c>
      <c r="L799" s="25">
        <v>45721</v>
      </c>
      <c r="M799" s="54" t="s">
        <v>272</v>
      </c>
      <c r="N799" s="26"/>
    </row>
    <row r="800" spans="2:14" ht="17.399999999999999" x14ac:dyDescent="0.45">
      <c r="B800" s="35">
        <v>2</v>
      </c>
      <c r="C800" s="19"/>
      <c r="D800" s="30"/>
      <c r="E800" s="31">
        <v>45826</v>
      </c>
      <c r="F800" s="31">
        <v>45827</v>
      </c>
      <c r="G800" s="54" t="s">
        <v>317</v>
      </c>
      <c r="I800" s="24">
        <v>0.5</v>
      </c>
      <c r="J800" s="21" t="s">
        <v>10</v>
      </c>
      <c r="K800" s="25">
        <v>45750</v>
      </c>
      <c r="L800" s="25">
        <v>45750</v>
      </c>
      <c r="M800" s="54" t="s">
        <v>293</v>
      </c>
      <c r="N800" s="26"/>
    </row>
    <row r="801" spans="2:14" ht="17.399999999999999" x14ac:dyDescent="0.45">
      <c r="B801" s="35"/>
      <c r="C801" s="19"/>
      <c r="D801" s="30"/>
      <c r="E801" s="31"/>
      <c r="F801" s="31"/>
      <c r="G801" s="30"/>
      <c r="I801" s="24">
        <v>0.5</v>
      </c>
      <c r="J801" s="21" t="s">
        <v>9</v>
      </c>
      <c r="K801" s="25">
        <v>45754</v>
      </c>
      <c r="L801" s="25">
        <v>45754</v>
      </c>
      <c r="M801" s="54" t="s">
        <v>285</v>
      </c>
      <c r="N801" s="26"/>
    </row>
    <row r="802" spans="2:14" ht="17.399999999999999" x14ac:dyDescent="0.45">
      <c r="B802" s="35"/>
      <c r="C802" s="19"/>
      <c r="D802" s="30"/>
      <c r="E802" s="31"/>
      <c r="F802" s="31"/>
      <c r="G802" s="30"/>
      <c r="I802" s="24">
        <v>0.5</v>
      </c>
      <c r="J802" s="21" t="s">
        <v>9</v>
      </c>
      <c r="K802" s="25">
        <v>45784</v>
      </c>
      <c r="L802" s="25">
        <v>45784</v>
      </c>
      <c r="M802" s="56" t="s">
        <v>306</v>
      </c>
      <c r="N802" s="26"/>
    </row>
    <row r="803" spans="2:14" ht="17.399999999999999" x14ac:dyDescent="0.45">
      <c r="B803" s="35"/>
      <c r="C803" s="19"/>
      <c r="D803" s="30"/>
      <c r="E803" s="31"/>
      <c r="F803" s="31"/>
      <c r="G803" s="30"/>
      <c r="I803" s="24">
        <v>0.5</v>
      </c>
      <c r="J803" s="21" t="s">
        <v>9</v>
      </c>
      <c r="K803" s="25">
        <v>45797</v>
      </c>
      <c r="L803" s="25">
        <v>45797</v>
      </c>
      <c r="M803" s="56" t="s">
        <v>312</v>
      </c>
      <c r="N803" s="26"/>
    </row>
    <row r="804" spans="2:14" ht="17.399999999999999" x14ac:dyDescent="0.45">
      <c r="B804" s="35"/>
      <c r="C804" s="19"/>
      <c r="D804" s="30"/>
      <c r="E804" s="30"/>
      <c r="F804" s="30"/>
      <c r="G804" s="30"/>
      <c r="I804" s="24"/>
      <c r="J804" s="21"/>
      <c r="K804" s="26"/>
      <c r="L804" s="26"/>
      <c r="M804" s="26"/>
      <c r="N804" s="26"/>
    </row>
    <row r="805" spans="2:14" ht="17.399999999999999" x14ac:dyDescent="0.45">
      <c r="B805" s="35"/>
      <c r="C805" s="19"/>
      <c r="D805" s="30"/>
      <c r="E805" s="30"/>
      <c r="F805" s="30"/>
      <c r="G805" s="30"/>
      <c r="I805" s="24"/>
      <c r="J805" s="21"/>
      <c r="K805" s="26"/>
      <c r="L805" s="26"/>
      <c r="M805" s="26"/>
      <c r="N805" s="26"/>
    </row>
    <row r="806" spans="2:14" ht="17.399999999999999" x14ac:dyDescent="0.45">
      <c r="B806" s="35"/>
      <c r="C806" s="19"/>
      <c r="D806" s="30"/>
      <c r="E806" s="30"/>
      <c r="F806" s="30"/>
      <c r="G806" s="30"/>
      <c r="I806" s="24"/>
      <c r="J806" s="21"/>
      <c r="K806" s="26"/>
      <c r="L806" s="26"/>
      <c r="M806" s="26"/>
      <c r="N806" s="26"/>
    </row>
    <row r="807" spans="2:14" ht="17.399999999999999" x14ac:dyDescent="0.45">
      <c r="B807" s="35"/>
      <c r="C807" s="19"/>
      <c r="D807" s="30"/>
      <c r="E807" s="30"/>
      <c r="F807" s="30"/>
      <c r="G807" s="30"/>
      <c r="I807" s="24"/>
      <c r="J807" s="21"/>
      <c r="K807" s="26"/>
      <c r="L807" s="26"/>
      <c r="M807" s="26"/>
      <c r="N807" s="26"/>
    </row>
    <row r="808" spans="2:14" ht="17.399999999999999" x14ac:dyDescent="0.45">
      <c r="B808" s="35"/>
      <c r="C808" s="19"/>
      <c r="D808" s="30"/>
      <c r="E808" s="30"/>
      <c r="F808" s="30"/>
      <c r="G808" s="30"/>
      <c r="I808" s="24"/>
      <c r="J808" s="21"/>
      <c r="K808" s="26"/>
      <c r="L808" s="26"/>
      <c r="M808" s="26"/>
      <c r="N808" s="26"/>
    </row>
    <row r="809" spans="2:14" ht="18" thickBot="1" x14ac:dyDescent="0.5">
      <c r="B809" s="35"/>
      <c r="C809" s="19"/>
      <c r="D809" s="30"/>
      <c r="E809" s="30"/>
      <c r="F809" s="30"/>
      <c r="G809" s="30"/>
      <c r="I809" s="27"/>
      <c r="J809" s="21"/>
      <c r="K809" s="28"/>
      <c r="L809" s="28"/>
      <c r="M809" s="28"/>
      <c r="N809" s="28"/>
    </row>
    <row r="810" spans="2:14" ht="21.6" thickBot="1" x14ac:dyDescent="0.55000000000000004">
      <c r="B810" s="35"/>
      <c r="C810" s="19"/>
      <c r="D810" s="30"/>
      <c r="E810" s="32"/>
      <c r="F810" s="32"/>
      <c r="G810" s="32"/>
      <c r="I810" s="15">
        <f>SUM(I798:I809)</f>
        <v>4</v>
      </c>
      <c r="J810" s="66" t="str">
        <f>IF(I810&gt;=6,"YA NO PUEDE SOLICITAR DIAS ADMINISTRATIVOS","PUEDE SOLICITAR DIAS ADMINISTRATIVOS")</f>
        <v>PUEDE SOLICITAR DIAS ADMINISTRATIVOS</v>
      </c>
      <c r="K810" s="67"/>
      <c r="L810" s="67"/>
      <c r="M810" s="67"/>
      <c r="N810" s="68"/>
    </row>
    <row r="811" spans="2:14" ht="21.6" thickBot="1" x14ac:dyDescent="0.55000000000000004">
      <c r="B811" s="35"/>
      <c r="C811" s="19"/>
      <c r="D811" s="30"/>
      <c r="E811" s="32"/>
      <c r="F811" s="32"/>
      <c r="G811" s="32"/>
      <c r="I811" s="17">
        <f>6-I810</f>
        <v>2</v>
      </c>
      <c r="J811" s="66" t="str">
        <f>IF(I810&gt;6,"EXISTE UN ERROR","OK")</f>
        <v>OK</v>
      </c>
      <c r="K811" s="67"/>
      <c r="L811" s="67"/>
      <c r="M811" s="67"/>
      <c r="N811" s="68"/>
    </row>
    <row r="812" spans="2:14" ht="18" thickBot="1" x14ac:dyDescent="0.5">
      <c r="B812" s="35"/>
      <c r="C812" s="19"/>
      <c r="D812" s="30"/>
      <c r="E812" s="32"/>
      <c r="F812" s="32"/>
      <c r="G812" s="32"/>
      <c r="I812" s="1"/>
    </row>
    <row r="813" spans="2:14" ht="19.8" thickBot="1" x14ac:dyDescent="0.5">
      <c r="B813" s="35"/>
      <c r="C813" s="19"/>
      <c r="D813" s="30"/>
      <c r="E813" s="32"/>
      <c r="F813" s="32"/>
      <c r="G813" s="32"/>
      <c r="I813" s="12" t="s">
        <v>3</v>
      </c>
      <c r="J813" s="13"/>
      <c r="K813" s="13" t="s">
        <v>5</v>
      </c>
      <c r="L813" s="13" t="s">
        <v>6</v>
      </c>
      <c r="M813" s="13" t="s">
        <v>7</v>
      </c>
      <c r="N813" s="14" t="s">
        <v>8</v>
      </c>
    </row>
    <row r="814" spans="2:14" ht="17.399999999999999" x14ac:dyDescent="0.45">
      <c r="B814" s="35"/>
      <c r="C814" s="19"/>
      <c r="D814" s="30"/>
      <c r="E814" s="32"/>
      <c r="F814" s="32"/>
      <c r="G814" s="32"/>
      <c r="I814" s="20"/>
      <c r="J814" s="29"/>
      <c r="K814" s="22"/>
      <c r="L814" s="22"/>
      <c r="M814" s="23"/>
      <c r="N814" s="23"/>
    </row>
    <row r="815" spans="2:14" ht="17.399999999999999" x14ac:dyDescent="0.45">
      <c r="B815" s="35"/>
      <c r="C815" s="19"/>
      <c r="D815" s="30"/>
      <c r="E815" s="32"/>
      <c r="F815" s="32"/>
      <c r="G815" s="32"/>
      <c r="I815" s="24"/>
      <c r="J815" s="29"/>
      <c r="K815" s="26"/>
      <c r="L815" s="26"/>
      <c r="M815" s="26"/>
      <c r="N815" s="26"/>
    </row>
    <row r="816" spans="2:14" ht="17.399999999999999" x14ac:dyDescent="0.45">
      <c r="B816" s="35"/>
      <c r="C816" s="19"/>
      <c r="D816" s="30"/>
      <c r="E816" s="32"/>
      <c r="F816" s="32"/>
      <c r="G816" s="32"/>
      <c r="I816" s="24"/>
      <c r="J816" s="29"/>
      <c r="K816" s="26"/>
      <c r="L816" s="26"/>
      <c r="M816" s="26"/>
      <c r="N816" s="26"/>
    </row>
    <row r="817" spans="2:14" ht="17.399999999999999" x14ac:dyDescent="0.45">
      <c r="B817" s="35"/>
      <c r="C817" s="19"/>
      <c r="D817" s="30"/>
      <c r="E817" s="32"/>
      <c r="F817" s="32"/>
      <c r="G817" s="32"/>
      <c r="I817" s="24"/>
      <c r="J817" s="29"/>
      <c r="K817" s="26"/>
      <c r="L817" s="26"/>
      <c r="M817" s="26"/>
      <c r="N817" s="26"/>
    </row>
    <row r="818" spans="2:14" ht="18" thickBot="1" x14ac:dyDescent="0.5">
      <c r="B818" s="35"/>
      <c r="C818" s="19"/>
      <c r="D818" s="30"/>
      <c r="E818" s="32"/>
      <c r="F818" s="32"/>
      <c r="G818" s="32"/>
      <c r="I818" s="24"/>
      <c r="J818" s="29"/>
      <c r="K818" s="26"/>
      <c r="L818" s="26"/>
      <c r="M818" s="26"/>
      <c r="N818" s="26"/>
    </row>
    <row r="819" spans="2:14" ht="21.6" thickBot="1" x14ac:dyDescent="0.55000000000000004">
      <c r="B819" s="35"/>
      <c r="C819" s="19"/>
      <c r="D819" s="30"/>
      <c r="E819" s="32"/>
      <c r="F819" s="32"/>
      <c r="G819" s="32"/>
      <c r="I819" s="15">
        <f>SUM(I814:I818)</f>
        <v>0</v>
      </c>
      <c r="J819" s="66" t="str">
        <f>IF(I819&gt;=5,"YA NO PUEDE SOLICITAR DIAS CAPACITACION","PUEDE SOLICITAR DIAS CAPACITACION")</f>
        <v>PUEDE SOLICITAR DIAS CAPACITACION</v>
      </c>
      <c r="K819" s="67"/>
      <c r="L819" s="67"/>
      <c r="M819" s="67"/>
      <c r="N819" s="68"/>
    </row>
    <row r="820" spans="2:14" ht="21.6" thickBot="1" x14ac:dyDescent="0.55000000000000004">
      <c r="B820" s="35"/>
      <c r="C820" s="19"/>
      <c r="D820" s="30"/>
      <c r="E820" s="32"/>
      <c r="F820" s="32"/>
      <c r="G820" s="32"/>
      <c r="I820" s="17">
        <f>5-I819</f>
        <v>5</v>
      </c>
      <c r="J820" s="66" t="str">
        <f>IF(I819&gt;5,"EXISTE UN ERROR","OK")</f>
        <v>OK</v>
      </c>
      <c r="K820" s="67"/>
      <c r="L820" s="67"/>
      <c r="M820" s="67"/>
      <c r="N820" s="68"/>
    </row>
    <row r="821" spans="2:14" ht="17.399999999999999" x14ac:dyDescent="0.45">
      <c r="B821" s="35"/>
      <c r="C821" s="19"/>
      <c r="D821" s="30"/>
      <c r="E821" s="32"/>
      <c r="F821" s="32"/>
      <c r="G821" s="32"/>
    </row>
    <row r="822" spans="2:14" ht="17.399999999999999" x14ac:dyDescent="0.45">
      <c r="B822" s="35"/>
      <c r="C822" s="19"/>
      <c r="D822" s="30"/>
      <c r="E822" s="32"/>
      <c r="F822" s="32"/>
      <c r="G822" s="32"/>
    </row>
    <row r="823" spans="2:14" ht="18" thickBot="1" x14ac:dyDescent="0.5">
      <c r="B823" s="35"/>
      <c r="C823" s="36"/>
      <c r="D823" s="33"/>
      <c r="E823" s="34"/>
      <c r="F823" s="34"/>
      <c r="G823" s="34"/>
    </row>
    <row r="824" spans="2:14" ht="21.6" thickBot="1" x14ac:dyDescent="0.55000000000000004">
      <c r="B824" s="8">
        <f>+E798-F798</f>
        <v>3</v>
      </c>
      <c r="C824" s="69" t="str">
        <f>IF(E798&lt;=F798,"YA NO TIENE FERIADOS","PUEDE SOLICITAR DIAS FERIADOS")</f>
        <v>PUEDE SOLICITAR DIAS FERIADOS</v>
      </c>
      <c r="D824" s="70"/>
      <c r="E824" s="70"/>
      <c r="F824" s="70"/>
      <c r="G824" s="71"/>
    </row>
    <row r="825" spans="2:14" ht="19.2" thickBot="1" x14ac:dyDescent="0.5">
      <c r="C825" s="72" t="str">
        <f>IF(F798&gt;E798,"EXISTE UN ERROR","OK")</f>
        <v>OK</v>
      </c>
      <c r="D825" s="73"/>
      <c r="E825" s="73"/>
      <c r="F825" s="73"/>
      <c r="G825" s="74"/>
    </row>
    <row r="828" spans="2:14" ht="19.2" thickBot="1" x14ac:dyDescent="0.5">
      <c r="B828" s="16" t="s">
        <v>29</v>
      </c>
      <c r="I828" s="16" t="s">
        <v>29</v>
      </c>
    </row>
    <row r="829" spans="2:14" ht="18.600000000000001" thickBot="1" x14ac:dyDescent="0.4">
      <c r="B829" s="5" t="s">
        <v>0</v>
      </c>
      <c r="C829" s="5" t="s">
        <v>1</v>
      </c>
      <c r="D829" s="5" t="s">
        <v>224</v>
      </c>
      <c r="E829" s="5" t="s">
        <v>12</v>
      </c>
      <c r="F829" s="6" t="s">
        <v>2</v>
      </c>
      <c r="G829" s="6" t="s">
        <v>7</v>
      </c>
      <c r="I829" s="2" t="s">
        <v>3</v>
      </c>
      <c r="J829" s="3" t="s">
        <v>4</v>
      </c>
      <c r="K829" s="3" t="s">
        <v>5</v>
      </c>
      <c r="L829" s="3" t="s">
        <v>6</v>
      </c>
      <c r="M829" s="3" t="s">
        <v>7</v>
      </c>
      <c r="N829" s="4" t="s">
        <v>8</v>
      </c>
    </row>
    <row r="830" spans="2:14" ht="17.399999999999999" x14ac:dyDescent="0.45">
      <c r="B830" s="9">
        <v>25</v>
      </c>
      <c r="C830" s="9">
        <v>2</v>
      </c>
      <c r="D830" s="9">
        <v>0</v>
      </c>
      <c r="E830" s="11">
        <f>+B830+C830+D830</f>
        <v>27</v>
      </c>
      <c r="F830" s="11">
        <f>SUM(B831:B855)+SUM(D831:D855)</f>
        <v>20</v>
      </c>
      <c r="G830" s="19"/>
      <c r="I830" s="20">
        <v>1</v>
      </c>
      <c r="J830" s="21"/>
      <c r="K830" s="22">
        <v>45677</v>
      </c>
      <c r="L830" s="22">
        <v>45677</v>
      </c>
      <c r="M830" s="56" t="s">
        <v>231</v>
      </c>
      <c r="N830" s="23"/>
    </row>
    <row r="831" spans="2:14" ht="17.399999999999999" x14ac:dyDescent="0.45">
      <c r="B831" s="35">
        <v>12</v>
      </c>
      <c r="C831" s="19"/>
      <c r="D831" s="30"/>
      <c r="E831" s="31">
        <v>45715</v>
      </c>
      <c r="F831" s="31">
        <v>45730</v>
      </c>
      <c r="G831" s="54" t="s">
        <v>263</v>
      </c>
      <c r="I831" s="24">
        <v>1</v>
      </c>
      <c r="J831" s="21"/>
      <c r="K831" s="25">
        <v>45685</v>
      </c>
      <c r="L831" s="25">
        <v>45685</v>
      </c>
      <c r="M831" s="57" t="s">
        <v>247</v>
      </c>
      <c r="N831" s="26"/>
    </row>
    <row r="832" spans="2:14" ht="17.399999999999999" x14ac:dyDescent="0.45">
      <c r="B832" s="35">
        <v>6</v>
      </c>
      <c r="C832" s="19"/>
      <c r="D832" s="30"/>
      <c r="E832" s="31">
        <v>45757</v>
      </c>
      <c r="F832" s="31">
        <v>45764</v>
      </c>
      <c r="G832" s="54" t="s">
        <v>283</v>
      </c>
      <c r="I832" s="24">
        <v>0.5</v>
      </c>
      <c r="J832" s="21" t="s">
        <v>10</v>
      </c>
      <c r="K832" s="25">
        <v>45687</v>
      </c>
      <c r="L832" s="25">
        <v>45687</v>
      </c>
      <c r="M832" s="55" t="s">
        <v>246</v>
      </c>
      <c r="N832" s="26"/>
    </row>
    <row r="833" spans="2:14" ht="17.399999999999999" x14ac:dyDescent="0.45">
      <c r="B833" s="35">
        <v>2</v>
      </c>
      <c r="C833" s="19"/>
      <c r="D833" s="30"/>
      <c r="E833" s="31">
        <v>45814</v>
      </c>
      <c r="F833" s="31">
        <v>45817</v>
      </c>
      <c r="G833" s="54" t="s">
        <v>315</v>
      </c>
      <c r="I833" s="24">
        <v>0.5</v>
      </c>
      <c r="J833" s="21" t="s">
        <v>10</v>
      </c>
      <c r="K833" s="25">
        <v>45699</v>
      </c>
      <c r="L833" s="25">
        <v>45699</v>
      </c>
      <c r="M833" s="54" t="s">
        <v>255</v>
      </c>
      <c r="N833" s="26"/>
    </row>
    <row r="834" spans="2:14" ht="17.399999999999999" x14ac:dyDescent="0.45">
      <c r="B834" s="35"/>
      <c r="C834" s="19"/>
      <c r="D834" s="30"/>
      <c r="E834" s="31"/>
      <c r="F834" s="31"/>
      <c r="G834" s="30"/>
      <c r="I834" s="24">
        <v>1</v>
      </c>
      <c r="J834" s="21"/>
      <c r="K834" s="25">
        <v>45747</v>
      </c>
      <c r="L834" s="25">
        <v>45747</v>
      </c>
      <c r="M834" s="62" t="s">
        <v>268</v>
      </c>
      <c r="N834" s="26"/>
    </row>
    <row r="835" spans="2:14" ht="17.399999999999999" x14ac:dyDescent="0.45">
      <c r="B835" s="35"/>
      <c r="C835" s="19"/>
      <c r="D835" s="30"/>
      <c r="E835" s="31"/>
      <c r="F835" s="31"/>
      <c r="G835" s="30"/>
      <c r="I835" s="24">
        <v>0.5</v>
      </c>
      <c r="J835" s="21" t="s">
        <v>10</v>
      </c>
      <c r="K835" s="25">
        <v>45813</v>
      </c>
      <c r="L835" s="25">
        <v>45813</v>
      </c>
      <c r="M835" s="54" t="s">
        <v>311</v>
      </c>
      <c r="N835" s="26"/>
    </row>
    <row r="836" spans="2:14" ht="17.399999999999999" x14ac:dyDescent="0.45">
      <c r="B836" s="35"/>
      <c r="C836" s="19"/>
      <c r="D836" s="30"/>
      <c r="E836" s="31"/>
      <c r="F836" s="31"/>
      <c r="G836" s="30"/>
      <c r="I836" s="24"/>
      <c r="J836" s="21"/>
      <c r="K836" s="25"/>
      <c r="L836" s="25"/>
      <c r="M836" s="30"/>
      <c r="N836" s="26"/>
    </row>
    <row r="837" spans="2:14" ht="17.399999999999999" x14ac:dyDescent="0.45">
      <c r="B837" s="35"/>
      <c r="C837" s="19"/>
      <c r="D837" s="30"/>
      <c r="E837" s="31"/>
      <c r="F837" s="31"/>
      <c r="G837" s="30"/>
      <c r="I837" s="24"/>
      <c r="J837" s="21"/>
      <c r="K837" s="25"/>
      <c r="L837" s="25"/>
      <c r="M837" s="26"/>
      <c r="N837" s="26"/>
    </row>
    <row r="838" spans="2:14" ht="17.399999999999999" x14ac:dyDescent="0.45">
      <c r="B838" s="35"/>
      <c r="C838" s="19"/>
      <c r="D838" s="30"/>
      <c r="E838" s="31"/>
      <c r="F838" s="31"/>
      <c r="G838" s="30"/>
      <c r="I838" s="24"/>
      <c r="J838" s="21"/>
      <c r="K838" s="25"/>
      <c r="L838" s="25"/>
      <c r="M838" s="26"/>
      <c r="N838" s="26"/>
    </row>
    <row r="839" spans="2:14" ht="17.399999999999999" x14ac:dyDescent="0.45">
      <c r="B839" s="35"/>
      <c r="C839" s="19"/>
      <c r="D839" s="30"/>
      <c r="E839" s="31"/>
      <c r="F839" s="31"/>
      <c r="G839" s="30"/>
      <c r="I839" s="24"/>
      <c r="J839" s="21"/>
      <c r="K839" s="25"/>
      <c r="L839" s="25"/>
      <c r="M839" s="26"/>
      <c r="N839" s="26"/>
    </row>
    <row r="840" spans="2:14" ht="17.399999999999999" x14ac:dyDescent="0.45">
      <c r="B840" s="35"/>
      <c r="C840" s="19"/>
      <c r="D840" s="30"/>
      <c r="E840" s="31"/>
      <c r="F840" s="31"/>
      <c r="G840" s="30"/>
      <c r="I840" s="24"/>
      <c r="J840" s="21"/>
      <c r="K840" s="25"/>
      <c r="L840" s="25"/>
      <c r="M840" s="26"/>
      <c r="N840" s="26"/>
    </row>
    <row r="841" spans="2:14" ht="18" thickBot="1" x14ac:dyDescent="0.5">
      <c r="B841" s="35"/>
      <c r="C841" s="19"/>
      <c r="D841" s="30"/>
      <c r="E841" s="31"/>
      <c r="F841" s="31"/>
      <c r="G841" s="30"/>
      <c r="I841" s="27"/>
      <c r="J841" s="21"/>
      <c r="K841" s="43"/>
      <c r="L841" s="43"/>
      <c r="M841" s="30"/>
      <c r="N841" s="28"/>
    </row>
    <row r="842" spans="2:14" ht="21.6" thickBot="1" x14ac:dyDescent="0.55000000000000004">
      <c r="B842" s="35"/>
      <c r="C842" s="19"/>
      <c r="D842" s="30"/>
      <c r="E842" s="31"/>
      <c r="F842" s="31"/>
      <c r="G842" s="30"/>
      <c r="I842" s="15">
        <f>SUM(I830:I841)</f>
        <v>4.5</v>
      </c>
      <c r="J842" s="66" t="str">
        <f>IF(I842&gt;=6,"YA NO PUEDE SOLICITAR DIAS ADMINISTRATIVOS","PUEDE SOLICITAR DIAS ADMINISTRATIVOS")</f>
        <v>PUEDE SOLICITAR DIAS ADMINISTRATIVOS</v>
      </c>
      <c r="K842" s="67"/>
      <c r="L842" s="67"/>
      <c r="M842" s="67"/>
      <c r="N842" s="68"/>
    </row>
    <row r="843" spans="2:14" ht="21.6" thickBot="1" x14ac:dyDescent="0.55000000000000004">
      <c r="B843" s="35"/>
      <c r="C843" s="19"/>
      <c r="D843" s="30"/>
      <c r="E843" s="31"/>
      <c r="F843" s="31"/>
      <c r="G843" s="30"/>
      <c r="I843" s="17">
        <f>6-I842</f>
        <v>1.5</v>
      </c>
      <c r="J843" s="66" t="str">
        <f>IF(I842&gt;6,"EXISTE UN ERROR","OK")</f>
        <v>OK</v>
      </c>
      <c r="K843" s="67"/>
      <c r="L843" s="67"/>
      <c r="M843" s="67"/>
      <c r="N843" s="68"/>
    </row>
    <row r="844" spans="2:14" ht="18" thickBot="1" x14ac:dyDescent="0.5">
      <c r="B844" s="35"/>
      <c r="C844" s="19"/>
      <c r="D844" s="30"/>
      <c r="E844" s="31"/>
      <c r="F844" s="31"/>
      <c r="G844" s="30"/>
      <c r="I844" s="1"/>
    </row>
    <row r="845" spans="2:14" ht="19.8" thickBot="1" x14ac:dyDescent="0.5">
      <c r="B845" s="35"/>
      <c r="C845" s="19"/>
      <c r="D845" s="30"/>
      <c r="E845" s="31"/>
      <c r="F845" s="31"/>
      <c r="G845" s="30"/>
      <c r="I845" s="12" t="s">
        <v>3</v>
      </c>
      <c r="J845" s="13"/>
      <c r="K845" s="13" t="s">
        <v>5</v>
      </c>
      <c r="L845" s="13" t="s">
        <v>6</v>
      </c>
      <c r="M845" s="13" t="s">
        <v>7</v>
      </c>
      <c r="N845" s="14" t="s">
        <v>8</v>
      </c>
    </row>
    <row r="846" spans="2:14" ht="17.399999999999999" x14ac:dyDescent="0.45">
      <c r="B846" s="35"/>
      <c r="C846" s="19"/>
      <c r="D846" s="30"/>
      <c r="E846" s="31"/>
      <c r="F846" s="31"/>
      <c r="G846" s="30"/>
      <c r="I846" s="20">
        <v>2</v>
      </c>
      <c r="J846" s="29"/>
      <c r="K846" s="22">
        <v>45755</v>
      </c>
      <c r="L846" s="22">
        <v>45756</v>
      </c>
      <c r="M846" s="23"/>
      <c r="N846" s="23"/>
    </row>
    <row r="847" spans="2:14" ht="17.399999999999999" x14ac:dyDescent="0.45">
      <c r="B847" s="35"/>
      <c r="C847" s="19"/>
      <c r="D847" s="30"/>
      <c r="E847" s="31"/>
      <c r="F847" s="31"/>
      <c r="G847" s="30"/>
      <c r="I847" s="24">
        <v>1</v>
      </c>
      <c r="J847" s="29"/>
      <c r="K847" s="25">
        <v>45852</v>
      </c>
      <c r="L847" s="25">
        <v>45852</v>
      </c>
      <c r="M847" s="26"/>
      <c r="N847" s="26"/>
    </row>
    <row r="848" spans="2:14" ht="17.399999999999999" x14ac:dyDescent="0.45">
      <c r="B848" s="35"/>
      <c r="C848" s="19"/>
      <c r="D848" s="30"/>
      <c r="E848" s="31"/>
      <c r="F848" s="31"/>
      <c r="G848" s="30"/>
      <c r="I848" s="24">
        <v>1</v>
      </c>
      <c r="J848" s="29"/>
      <c r="K848" s="25">
        <v>45856</v>
      </c>
      <c r="L848" s="25">
        <v>45856</v>
      </c>
      <c r="M848" s="26"/>
      <c r="N848" s="26"/>
    </row>
    <row r="849" spans="2:14" ht="17.399999999999999" x14ac:dyDescent="0.45">
      <c r="B849" s="35"/>
      <c r="C849" s="19"/>
      <c r="D849" s="30"/>
      <c r="E849" s="31"/>
      <c r="F849" s="31"/>
      <c r="G849" s="30"/>
      <c r="I849" s="24"/>
      <c r="J849" s="29"/>
      <c r="K849" s="25"/>
      <c r="L849" s="25"/>
      <c r="M849" s="26"/>
      <c r="N849" s="26"/>
    </row>
    <row r="850" spans="2:14" ht="18" thickBot="1" x14ac:dyDescent="0.5">
      <c r="B850" s="35"/>
      <c r="C850" s="19"/>
      <c r="D850" s="30"/>
      <c r="E850" s="31"/>
      <c r="F850" s="31"/>
      <c r="G850" s="30"/>
      <c r="I850" s="24"/>
      <c r="J850" s="29"/>
      <c r="K850" s="25"/>
      <c r="L850" s="25"/>
      <c r="M850" s="26"/>
      <c r="N850" s="26"/>
    </row>
    <row r="851" spans="2:14" ht="21.6" thickBot="1" x14ac:dyDescent="0.55000000000000004">
      <c r="B851" s="35"/>
      <c r="C851" s="19"/>
      <c r="D851" s="30"/>
      <c r="E851" s="31"/>
      <c r="F851" s="31"/>
      <c r="G851" s="30"/>
      <c r="I851" s="15">
        <f>SUM(I846:I850)</f>
        <v>4</v>
      </c>
      <c r="J851" s="66" t="str">
        <f>IF(I851&gt;=5,"YA NO PUEDE SOLICITAR DIAS CAPACITACION","PUEDE SOLICITAR DIAS CAPACITACION")</f>
        <v>PUEDE SOLICITAR DIAS CAPACITACION</v>
      </c>
      <c r="K851" s="67"/>
      <c r="L851" s="67"/>
      <c r="M851" s="67"/>
      <c r="N851" s="68"/>
    </row>
    <row r="852" spans="2:14" ht="21.6" thickBot="1" x14ac:dyDescent="0.55000000000000004">
      <c r="B852" s="35"/>
      <c r="C852" s="19"/>
      <c r="D852" s="30"/>
      <c r="E852" s="31"/>
      <c r="F852" s="31"/>
      <c r="G852" s="30"/>
      <c r="I852" s="17">
        <f>5-I851</f>
        <v>1</v>
      </c>
      <c r="J852" s="66" t="str">
        <f>IF(I851&gt;5,"EXISTE UN ERROR","OK")</f>
        <v>OK</v>
      </c>
      <c r="K852" s="67"/>
      <c r="L852" s="67"/>
      <c r="M852" s="67"/>
      <c r="N852" s="68"/>
    </row>
    <row r="853" spans="2:14" ht="17.399999999999999" x14ac:dyDescent="0.45">
      <c r="B853" s="35"/>
      <c r="C853" s="19"/>
      <c r="D853" s="30"/>
      <c r="E853" s="31"/>
      <c r="F853" s="31"/>
      <c r="G853" s="30"/>
    </row>
    <row r="854" spans="2:14" ht="17.399999999999999" x14ac:dyDescent="0.45">
      <c r="B854" s="35"/>
      <c r="C854" s="19"/>
      <c r="D854" s="30"/>
      <c r="E854" s="31"/>
      <c r="F854" s="31"/>
      <c r="G854" s="30"/>
    </row>
    <row r="855" spans="2:14" ht="18" thickBot="1" x14ac:dyDescent="0.5">
      <c r="B855" s="35"/>
      <c r="C855" s="42"/>
      <c r="D855" s="41"/>
      <c r="E855" s="31"/>
      <c r="F855" s="31"/>
      <c r="G855" s="34"/>
    </row>
    <row r="856" spans="2:14" ht="21.6" thickBot="1" x14ac:dyDescent="0.55000000000000004">
      <c r="B856" s="8">
        <f>+E830-F830</f>
        <v>7</v>
      </c>
      <c r="C856" s="69" t="str">
        <f>IF(E830&lt;=F830,"YA NO TIENE FERIADOS","PUEDE SOLICITAR DIAS FERIADOS")</f>
        <v>PUEDE SOLICITAR DIAS FERIADOS</v>
      </c>
      <c r="D856" s="70"/>
      <c r="E856" s="70"/>
      <c r="F856" s="70"/>
      <c r="G856" s="71"/>
    </row>
    <row r="857" spans="2:14" ht="19.2" thickBot="1" x14ac:dyDescent="0.5">
      <c r="C857" s="72" t="str">
        <f>IF(F830&gt;E830,"EXISTE UN ERROR","OK")</f>
        <v>OK</v>
      </c>
      <c r="D857" s="73"/>
      <c r="E857" s="73"/>
      <c r="F857" s="73"/>
      <c r="G857" s="74"/>
    </row>
    <row r="859" spans="2:14" ht="19.2" thickBot="1" x14ac:dyDescent="0.5">
      <c r="B859" s="16" t="s">
        <v>30</v>
      </c>
      <c r="I859" s="16" t="s">
        <v>30</v>
      </c>
    </row>
    <row r="860" spans="2:14" ht="18.600000000000001" thickBot="1" x14ac:dyDescent="0.4">
      <c r="B860" s="5" t="s">
        <v>0</v>
      </c>
      <c r="C860" s="5" t="s">
        <v>1</v>
      </c>
      <c r="D860" s="5" t="s">
        <v>224</v>
      </c>
      <c r="E860" s="5" t="s">
        <v>12</v>
      </c>
      <c r="F860" s="6" t="s">
        <v>2</v>
      </c>
      <c r="G860" s="6" t="s">
        <v>7</v>
      </c>
      <c r="I860" s="2" t="s">
        <v>3</v>
      </c>
      <c r="J860" s="3" t="s">
        <v>4</v>
      </c>
      <c r="K860" s="3" t="s">
        <v>5</v>
      </c>
      <c r="L860" s="3" t="s">
        <v>6</v>
      </c>
      <c r="M860" s="3" t="s">
        <v>7</v>
      </c>
      <c r="N860" s="4" t="s">
        <v>8</v>
      </c>
    </row>
    <row r="861" spans="2:14" ht="17.399999999999999" x14ac:dyDescent="0.45">
      <c r="B861" s="9">
        <v>15</v>
      </c>
      <c r="C861" s="9">
        <v>0</v>
      </c>
      <c r="D861" s="9">
        <v>0</v>
      </c>
      <c r="E861" s="11">
        <f>+B861+C861+D861</f>
        <v>15</v>
      </c>
      <c r="F861" s="11">
        <f>SUM(B862:B886)+SUM(D862:D886)</f>
        <v>5</v>
      </c>
      <c r="G861" s="19"/>
      <c r="I861" s="20">
        <v>1</v>
      </c>
      <c r="J861" s="21"/>
      <c r="K861" s="37">
        <v>45674</v>
      </c>
      <c r="L861" s="37">
        <v>45674</v>
      </c>
      <c r="M861" s="54" t="s">
        <v>232</v>
      </c>
      <c r="N861" s="38"/>
    </row>
    <row r="862" spans="2:14" ht="17.399999999999999" x14ac:dyDescent="0.45">
      <c r="B862" s="35">
        <v>3</v>
      </c>
      <c r="C862" s="19"/>
      <c r="D862" s="30"/>
      <c r="E862" s="31">
        <v>45659</v>
      </c>
      <c r="F862" s="31">
        <v>45663</v>
      </c>
      <c r="G862" s="54" t="s">
        <v>233</v>
      </c>
      <c r="I862" s="24">
        <v>0.5</v>
      </c>
      <c r="J862" s="21" t="s">
        <v>9</v>
      </c>
      <c r="K862" s="31">
        <v>45678</v>
      </c>
      <c r="L862" s="31">
        <v>45678</v>
      </c>
      <c r="M862" s="56" t="s">
        <v>231</v>
      </c>
      <c r="N862" s="30"/>
    </row>
    <row r="863" spans="2:14" ht="17.399999999999999" x14ac:dyDescent="0.45">
      <c r="B863" s="35">
        <v>2</v>
      </c>
      <c r="C863" s="19"/>
      <c r="D863" s="30"/>
      <c r="E863" s="31">
        <v>45727</v>
      </c>
      <c r="F863" s="31">
        <v>45728</v>
      </c>
      <c r="G863" s="54" t="s">
        <v>277</v>
      </c>
      <c r="I863" s="24">
        <v>0.5</v>
      </c>
      <c r="J863" s="21" t="s">
        <v>9</v>
      </c>
      <c r="K863" s="31">
        <v>45705</v>
      </c>
      <c r="L863" s="31">
        <v>45705</v>
      </c>
      <c r="M863" s="54" t="s">
        <v>254</v>
      </c>
      <c r="N863" s="30"/>
    </row>
    <row r="864" spans="2:14" ht="17.399999999999999" x14ac:dyDescent="0.45">
      <c r="B864" s="35"/>
      <c r="C864" s="19"/>
      <c r="D864" s="30"/>
      <c r="E864" s="31"/>
      <c r="F864" s="31"/>
      <c r="G864" s="30"/>
      <c r="I864" s="24">
        <v>1</v>
      </c>
      <c r="J864" s="21"/>
      <c r="K864" s="31">
        <v>45706</v>
      </c>
      <c r="L864" s="31">
        <v>45706</v>
      </c>
      <c r="M864" s="54" t="s">
        <v>254</v>
      </c>
      <c r="N864" s="30"/>
    </row>
    <row r="865" spans="2:14" ht="17.399999999999999" x14ac:dyDescent="0.45">
      <c r="B865" s="35"/>
      <c r="C865" s="19"/>
      <c r="D865" s="30"/>
      <c r="E865" s="31"/>
      <c r="F865" s="31"/>
      <c r="G865" s="30"/>
      <c r="I865" s="24">
        <v>3</v>
      </c>
      <c r="J865" s="21"/>
      <c r="K865" s="31">
        <v>45722</v>
      </c>
      <c r="L865" s="31">
        <v>45726</v>
      </c>
      <c r="M865" s="56" t="s">
        <v>275</v>
      </c>
      <c r="N865" s="30"/>
    </row>
    <row r="866" spans="2:14" ht="17.399999999999999" x14ac:dyDescent="0.45">
      <c r="B866" s="35"/>
      <c r="C866" s="19"/>
      <c r="D866" s="30"/>
      <c r="E866" s="31"/>
      <c r="F866" s="31"/>
      <c r="G866" s="30"/>
      <c r="I866" s="24"/>
      <c r="J866" s="21"/>
      <c r="K866" s="31"/>
      <c r="L866" s="31"/>
      <c r="M866" s="26"/>
      <c r="N866" s="30"/>
    </row>
    <row r="867" spans="2:14" ht="17.399999999999999" x14ac:dyDescent="0.45">
      <c r="B867" s="35"/>
      <c r="C867" s="19"/>
      <c r="D867" s="30"/>
      <c r="E867" s="31"/>
      <c r="F867" s="31"/>
      <c r="G867" s="30"/>
      <c r="I867" s="24"/>
      <c r="J867" s="21"/>
      <c r="K867" s="30"/>
      <c r="L867" s="30"/>
      <c r="M867" s="30"/>
      <c r="N867" s="30"/>
    </row>
    <row r="868" spans="2:14" ht="17.399999999999999" x14ac:dyDescent="0.45">
      <c r="B868" s="35"/>
      <c r="C868" s="19"/>
      <c r="D868" s="30"/>
      <c r="E868" s="31"/>
      <c r="F868" s="31"/>
      <c r="G868" s="30"/>
      <c r="I868" s="24"/>
      <c r="J868" s="21"/>
      <c r="K868" s="30"/>
      <c r="L868" s="30"/>
      <c r="M868" s="30"/>
      <c r="N868" s="30"/>
    </row>
    <row r="869" spans="2:14" ht="17.399999999999999" x14ac:dyDescent="0.45">
      <c r="B869" s="35"/>
      <c r="C869" s="19"/>
      <c r="D869" s="30"/>
      <c r="E869" s="31"/>
      <c r="F869" s="31"/>
      <c r="G869" s="30"/>
      <c r="I869" s="24"/>
      <c r="J869" s="21"/>
      <c r="K869" s="30"/>
      <c r="L869" s="30"/>
      <c r="M869" s="30"/>
      <c r="N869" s="30"/>
    </row>
    <row r="870" spans="2:14" ht="17.399999999999999" x14ac:dyDescent="0.45">
      <c r="B870" s="35"/>
      <c r="C870" s="19"/>
      <c r="D870" s="30"/>
      <c r="E870" s="31"/>
      <c r="F870" s="31"/>
      <c r="G870" s="30"/>
      <c r="I870" s="24"/>
      <c r="J870" s="21"/>
      <c r="K870" s="30"/>
      <c r="L870" s="30"/>
      <c r="M870" s="30"/>
      <c r="N870" s="30"/>
    </row>
    <row r="871" spans="2:14" ht="17.399999999999999" x14ac:dyDescent="0.45">
      <c r="B871" s="35"/>
      <c r="C871" s="19"/>
      <c r="D871" s="30"/>
      <c r="E871" s="31"/>
      <c r="F871" s="31"/>
      <c r="G871" s="30"/>
      <c r="I871" s="24"/>
      <c r="J871" s="21"/>
      <c r="K871" s="30"/>
      <c r="L871" s="30"/>
      <c r="M871" s="30"/>
      <c r="N871" s="30"/>
    </row>
    <row r="872" spans="2:14" ht="18" thickBot="1" x14ac:dyDescent="0.5">
      <c r="B872" s="35"/>
      <c r="C872" s="19"/>
      <c r="D872" s="30"/>
      <c r="E872" s="31"/>
      <c r="F872" s="31"/>
      <c r="G872" s="30"/>
      <c r="I872" s="27"/>
      <c r="J872" s="21"/>
      <c r="K872" s="33"/>
      <c r="L872" s="33"/>
      <c r="M872" s="33"/>
      <c r="N872" s="33"/>
    </row>
    <row r="873" spans="2:14" ht="21.6" thickBot="1" x14ac:dyDescent="0.55000000000000004">
      <c r="B873" s="35"/>
      <c r="C873" s="19"/>
      <c r="D873" s="30"/>
      <c r="E873" s="31"/>
      <c r="F873" s="31"/>
      <c r="G873" s="30"/>
      <c r="I873" s="15">
        <f>SUM(I861:I872)</f>
        <v>6</v>
      </c>
      <c r="J873" s="66" t="str">
        <f>IF(I873&gt;=6,"YA NO PUEDE SOLICITAR DIAS ADMINISTRATIVOS","PUEDE SOLICITAR DIAS ADMINISTRATIVOS")</f>
        <v>YA NO PUEDE SOLICITAR DIAS ADMINISTRATIVOS</v>
      </c>
      <c r="K873" s="67"/>
      <c r="L873" s="67"/>
      <c r="M873" s="67"/>
      <c r="N873" s="68"/>
    </row>
    <row r="874" spans="2:14" ht="21.6" thickBot="1" x14ac:dyDescent="0.55000000000000004">
      <c r="B874" s="35"/>
      <c r="C874" s="19"/>
      <c r="D874" s="30"/>
      <c r="E874" s="31"/>
      <c r="F874" s="31"/>
      <c r="G874" s="30"/>
      <c r="I874" s="17">
        <f>6-I873</f>
        <v>0</v>
      </c>
      <c r="J874" s="66" t="str">
        <f>IF(I873&gt;6,"EXISTE UN ERROR","OK")</f>
        <v>OK</v>
      </c>
      <c r="K874" s="67"/>
      <c r="L874" s="67"/>
      <c r="M874" s="67"/>
      <c r="N874" s="68"/>
    </row>
    <row r="875" spans="2:14" ht="18" thickBot="1" x14ac:dyDescent="0.5">
      <c r="B875" s="35"/>
      <c r="C875" s="19"/>
      <c r="D875" s="30"/>
      <c r="E875" s="31"/>
      <c r="F875" s="31"/>
      <c r="G875" s="30"/>
      <c r="I875" s="1"/>
    </row>
    <row r="876" spans="2:14" ht="19.8" thickBot="1" x14ac:dyDescent="0.5">
      <c r="B876" s="35"/>
      <c r="C876" s="19"/>
      <c r="D876" s="30"/>
      <c r="E876" s="31"/>
      <c r="F876" s="31"/>
      <c r="G876" s="30"/>
      <c r="I876" s="12" t="s">
        <v>3</v>
      </c>
      <c r="J876" s="13"/>
      <c r="K876" s="13" t="s">
        <v>5</v>
      </c>
      <c r="L876" s="13" t="s">
        <v>6</v>
      </c>
      <c r="M876" s="13" t="s">
        <v>7</v>
      </c>
      <c r="N876" s="14" t="s">
        <v>8</v>
      </c>
    </row>
    <row r="877" spans="2:14" ht="17.399999999999999" x14ac:dyDescent="0.45">
      <c r="B877" s="35"/>
      <c r="C877" s="19"/>
      <c r="D877" s="30"/>
      <c r="E877" s="31"/>
      <c r="F877" s="31"/>
      <c r="G877" s="30"/>
      <c r="I877" s="20">
        <v>4</v>
      </c>
      <c r="J877" s="23"/>
      <c r="K877" s="22">
        <v>45799</v>
      </c>
      <c r="L877" s="22">
        <v>45804</v>
      </c>
      <c r="M877" s="23"/>
      <c r="N877" s="23"/>
    </row>
    <row r="878" spans="2:14" ht="17.399999999999999" x14ac:dyDescent="0.45">
      <c r="B878" s="35"/>
      <c r="C878" s="19"/>
      <c r="D878" s="30"/>
      <c r="E878" s="31"/>
      <c r="F878" s="31"/>
      <c r="G878" s="30"/>
      <c r="I878" s="24">
        <v>1</v>
      </c>
      <c r="J878" s="23"/>
      <c r="K878" s="25">
        <v>45841</v>
      </c>
      <c r="L878" s="25">
        <v>45841</v>
      </c>
      <c r="M878" s="26"/>
      <c r="N878" s="26"/>
    </row>
    <row r="879" spans="2:14" ht="17.399999999999999" x14ac:dyDescent="0.45">
      <c r="B879" s="35"/>
      <c r="C879" s="19"/>
      <c r="D879" s="30"/>
      <c r="E879" s="31"/>
      <c r="F879" s="31"/>
      <c r="G879" s="30"/>
      <c r="I879" s="24"/>
      <c r="J879" s="23"/>
      <c r="K879" s="26"/>
      <c r="L879" s="26"/>
      <c r="M879" s="26"/>
      <c r="N879" s="26"/>
    </row>
    <row r="880" spans="2:14" ht="17.399999999999999" x14ac:dyDescent="0.45">
      <c r="B880" s="35"/>
      <c r="C880" s="19"/>
      <c r="D880" s="30"/>
      <c r="E880" s="31"/>
      <c r="F880" s="31"/>
      <c r="G880" s="30"/>
      <c r="I880" s="24"/>
      <c r="J880" s="23"/>
      <c r="K880" s="26"/>
      <c r="L880" s="26"/>
      <c r="M880" s="26"/>
      <c r="N880" s="26"/>
    </row>
    <row r="881" spans="2:14" ht="18" thickBot="1" x14ac:dyDescent="0.5">
      <c r="B881" s="35"/>
      <c r="C881" s="19"/>
      <c r="D881" s="30"/>
      <c r="E881" s="31"/>
      <c r="F881" s="31"/>
      <c r="G881" s="30"/>
      <c r="I881" s="24"/>
      <c r="J881" s="23"/>
      <c r="K881" s="26"/>
      <c r="L881" s="26"/>
      <c r="M881" s="26"/>
      <c r="N881" s="26"/>
    </row>
    <row r="882" spans="2:14" ht="21.6" thickBot="1" x14ac:dyDescent="0.55000000000000004">
      <c r="B882" s="35"/>
      <c r="C882" s="19"/>
      <c r="D882" s="30"/>
      <c r="E882" s="30"/>
      <c r="F882" s="30"/>
      <c r="G882" s="30"/>
      <c r="I882" s="15">
        <f>SUM(I877:I881)</f>
        <v>5</v>
      </c>
      <c r="J882" s="66" t="str">
        <f>IF(I882&gt;=5,"YA NO PUEDE SOLICITAR DIAS CAPACITACION","PUEDE SOLICITAR DIAS CAPACITACION")</f>
        <v>YA NO PUEDE SOLICITAR DIAS CAPACITACION</v>
      </c>
      <c r="K882" s="67"/>
      <c r="L882" s="67"/>
      <c r="M882" s="67"/>
      <c r="N882" s="68"/>
    </row>
    <row r="883" spans="2:14" ht="21.6" thickBot="1" x14ac:dyDescent="0.55000000000000004">
      <c r="B883" s="35"/>
      <c r="C883" s="19"/>
      <c r="D883" s="30"/>
      <c r="E883" s="30"/>
      <c r="F883" s="30"/>
      <c r="G883" s="30"/>
      <c r="I883" s="17">
        <f>5-I882</f>
        <v>0</v>
      </c>
      <c r="J883" s="66" t="str">
        <f>IF(I882&gt;5,"EXISTE UN ERROR","OK")</f>
        <v>OK</v>
      </c>
      <c r="K883" s="67"/>
      <c r="L883" s="67"/>
      <c r="M883" s="67"/>
      <c r="N883" s="68"/>
    </row>
    <row r="884" spans="2:14" ht="17.399999999999999" x14ac:dyDescent="0.45">
      <c r="B884" s="35"/>
      <c r="C884" s="19"/>
      <c r="D884" s="30"/>
      <c r="E884" s="30"/>
      <c r="F884" s="30"/>
      <c r="G884" s="30"/>
    </row>
    <row r="885" spans="2:14" ht="17.399999999999999" x14ac:dyDescent="0.45">
      <c r="B885" s="35"/>
      <c r="C885" s="19"/>
      <c r="D885" s="30"/>
      <c r="E885" s="30"/>
      <c r="F885" s="30"/>
      <c r="G885" s="30"/>
    </row>
    <row r="886" spans="2:14" ht="18" thickBot="1" x14ac:dyDescent="0.5">
      <c r="B886" s="35"/>
      <c r="C886" s="36"/>
      <c r="D886" s="33"/>
      <c r="E886" s="33"/>
      <c r="F886" s="33"/>
      <c r="G886" s="33"/>
    </row>
    <row r="887" spans="2:14" ht="21.6" thickBot="1" x14ac:dyDescent="0.55000000000000004">
      <c r="B887" s="8">
        <f>+E861-F861</f>
        <v>10</v>
      </c>
      <c r="C887" s="69" t="str">
        <f>IF(E861&lt;=F861,"YA NO TIENE FERIADOS","PUEDE SOLICITAR DIAS FERIADOS")</f>
        <v>PUEDE SOLICITAR DIAS FERIADOS</v>
      </c>
      <c r="D887" s="70"/>
      <c r="E887" s="70"/>
      <c r="F887" s="70"/>
      <c r="G887" s="71"/>
    </row>
    <row r="888" spans="2:14" ht="19.2" thickBot="1" x14ac:dyDescent="0.5">
      <c r="C888" s="72" t="str">
        <f>IF(F861&gt;E861,"EXISTE UN ERROR","OK")</f>
        <v>OK</v>
      </c>
      <c r="D888" s="73"/>
      <c r="E888" s="73"/>
      <c r="F888" s="73"/>
      <c r="G888" s="74"/>
    </row>
    <row r="890" spans="2:14" ht="19.2" thickBot="1" x14ac:dyDescent="0.5">
      <c r="B890" s="16" t="s">
        <v>31</v>
      </c>
      <c r="I890" s="16" t="s">
        <v>31</v>
      </c>
    </row>
    <row r="891" spans="2:14" ht="18.600000000000001" thickBot="1" x14ac:dyDescent="0.4">
      <c r="B891" s="5" t="s">
        <v>0</v>
      </c>
      <c r="C891" s="5" t="s">
        <v>1</v>
      </c>
      <c r="D891" s="5" t="s">
        <v>224</v>
      </c>
      <c r="E891" s="5" t="s">
        <v>12</v>
      </c>
      <c r="F891" s="6" t="s">
        <v>2</v>
      </c>
      <c r="G891" s="6" t="s">
        <v>7</v>
      </c>
      <c r="I891" s="2" t="s">
        <v>3</v>
      </c>
      <c r="J891" s="3" t="s">
        <v>4</v>
      </c>
      <c r="K891" s="3" t="s">
        <v>5</v>
      </c>
      <c r="L891" s="3" t="s">
        <v>6</v>
      </c>
      <c r="M891" s="3" t="s">
        <v>7</v>
      </c>
      <c r="N891" s="4" t="s">
        <v>8</v>
      </c>
    </row>
    <row r="892" spans="2:14" ht="17.399999999999999" x14ac:dyDescent="0.45">
      <c r="B892" s="9">
        <v>15</v>
      </c>
      <c r="C892" s="9">
        <v>10</v>
      </c>
      <c r="D892" s="9">
        <v>0</v>
      </c>
      <c r="E892" s="11">
        <f>+B892+C892+D892</f>
        <v>25</v>
      </c>
      <c r="F892" s="11">
        <f>SUM(B893:B917)+SUM(D893:D917)</f>
        <v>16</v>
      </c>
      <c r="G892" s="19"/>
      <c r="I892" s="20">
        <v>0.5</v>
      </c>
      <c r="J892" s="21" t="s">
        <v>10</v>
      </c>
      <c r="K892" s="22">
        <v>45701</v>
      </c>
      <c r="L892" s="22">
        <v>45701</v>
      </c>
      <c r="M892" s="54" t="s">
        <v>255</v>
      </c>
      <c r="N892" s="23"/>
    </row>
    <row r="893" spans="2:14" ht="17.399999999999999" x14ac:dyDescent="0.45">
      <c r="B893" s="35">
        <v>10</v>
      </c>
      <c r="C893" s="19"/>
      <c r="D893" s="30"/>
      <c r="E893" s="31">
        <v>45719</v>
      </c>
      <c r="F893" s="31">
        <v>45730</v>
      </c>
      <c r="G893" s="54" t="s">
        <v>279</v>
      </c>
      <c r="I893" s="24">
        <v>1</v>
      </c>
      <c r="J893" s="21"/>
      <c r="K893" s="25">
        <v>45779</v>
      </c>
      <c r="L893" s="25">
        <v>45779</v>
      </c>
      <c r="M893" s="56" t="s">
        <v>300</v>
      </c>
      <c r="N893" s="26"/>
    </row>
    <row r="894" spans="2:14" ht="17.399999999999999" x14ac:dyDescent="0.45">
      <c r="B894" s="35">
        <v>6</v>
      </c>
      <c r="C894" s="19"/>
      <c r="D894" s="30"/>
      <c r="E894" s="31">
        <v>45757</v>
      </c>
      <c r="F894" s="31">
        <v>45764</v>
      </c>
      <c r="G894" s="54" t="s">
        <v>283</v>
      </c>
      <c r="I894" s="24"/>
      <c r="J894" s="21"/>
      <c r="K894" s="25"/>
      <c r="L894" s="25"/>
      <c r="M894" s="26"/>
      <c r="N894" s="26"/>
    </row>
    <row r="895" spans="2:14" ht="17.399999999999999" x14ac:dyDescent="0.45">
      <c r="B895" s="35"/>
      <c r="C895" s="19"/>
      <c r="D895" s="30"/>
      <c r="E895" s="30"/>
      <c r="F895" s="30"/>
      <c r="G895" s="30"/>
      <c r="I895" s="24"/>
      <c r="J895" s="21"/>
      <c r="K895" s="25"/>
      <c r="L895" s="25"/>
      <c r="M895" s="30"/>
      <c r="N895" s="26"/>
    </row>
    <row r="896" spans="2:14" ht="17.399999999999999" x14ac:dyDescent="0.45">
      <c r="B896" s="35"/>
      <c r="C896" s="19"/>
      <c r="D896" s="30"/>
      <c r="E896" s="30"/>
      <c r="F896" s="30"/>
      <c r="G896" s="30"/>
      <c r="I896" s="24"/>
      <c r="J896" s="21"/>
      <c r="K896" s="25"/>
      <c r="L896" s="25"/>
      <c r="M896" s="26"/>
      <c r="N896" s="26"/>
    </row>
    <row r="897" spans="2:14" ht="17.399999999999999" x14ac:dyDescent="0.45">
      <c r="B897" s="35"/>
      <c r="C897" s="19"/>
      <c r="D897" s="30"/>
      <c r="E897" s="30"/>
      <c r="F897" s="30"/>
      <c r="G897" s="30"/>
      <c r="I897" s="24"/>
      <c r="J897" s="21"/>
      <c r="K897" s="26"/>
      <c r="L897" s="26"/>
      <c r="M897" s="26"/>
      <c r="N897" s="26"/>
    </row>
    <row r="898" spans="2:14" ht="17.399999999999999" x14ac:dyDescent="0.45">
      <c r="B898" s="35"/>
      <c r="C898" s="19"/>
      <c r="D898" s="30"/>
      <c r="E898" s="30"/>
      <c r="F898" s="30"/>
      <c r="G898" s="30"/>
      <c r="I898" s="24"/>
      <c r="J898" s="21"/>
      <c r="K898" s="26"/>
      <c r="L898" s="26"/>
      <c r="M898" s="26"/>
      <c r="N898" s="26"/>
    </row>
    <row r="899" spans="2:14" ht="17.399999999999999" x14ac:dyDescent="0.45">
      <c r="B899" s="35"/>
      <c r="C899" s="19"/>
      <c r="D899" s="30"/>
      <c r="E899" s="30"/>
      <c r="F899" s="30"/>
      <c r="G899" s="30"/>
      <c r="I899" s="24"/>
      <c r="J899" s="21"/>
      <c r="K899" s="26"/>
      <c r="L899" s="26"/>
      <c r="M899" s="26"/>
      <c r="N899" s="26"/>
    </row>
    <row r="900" spans="2:14" ht="17.399999999999999" x14ac:dyDescent="0.45">
      <c r="B900" s="35"/>
      <c r="C900" s="19"/>
      <c r="D900" s="30"/>
      <c r="E900" s="30"/>
      <c r="F900" s="30"/>
      <c r="G900" s="30"/>
      <c r="I900" s="24"/>
      <c r="J900" s="21"/>
      <c r="K900" s="26"/>
      <c r="L900" s="26"/>
      <c r="M900" s="26"/>
      <c r="N900" s="26"/>
    </row>
    <row r="901" spans="2:14" ht="17.399999999999999" x14ac:dyDescent="0.45">
      <c r="B901" s="35"/>
      <c r="C901" s="19"/>
      <c r="D901" s="30"/>
      <c r="E901" s="30"/>
      <c r="F901" s="30"/>
      <c r="G901" s="30"/>
      <c r="I901" s="24"/>
      <c r="J901" s="21"/>
      <c r="K901" s="26"/>
      <c r="L901" s="26"/>
      <c r="M901" s="26"/>
      <c r="N901" s="26"/>
    </row>
    <row r="902" spans="2:14" ht="17.399999999999999" x14ac:dyDescent="0.45">
      <c r="B902" s="35"/>
      <c r="C902" s="19"/>
      <c r="D902" s="30"/>
      <c r="E902" s="30"/>
      <c r="F902" s="30"/>
      <c r="G902" s="30"/>
      <c r="I902" s="24"/>
      <c r="J902" s="21"/>
      <c r="K902" s="26"/>
      <c r="L902" s="26"/>
      <c r="M902" s="26"/>
      <c r="N902" s="26"/>
    </row>
    <row r="903" spans="2:14" ht="18" thickBot="1" x14ac:dyDescent="0.5">
      <c r="B903" s="35"/>
      <c r="C903" s="19"/>
      <c r="D903" s="30"/>
      <c r="E903" s="30"/>
      <c r="F903" s="30"/>
      <c r="G903" s="30"/>
      <c r="I903" s="27"/>
      <c r="J903" s="21"/>
      <c r="K903" s="28"/>
      <c r="L903" s="28"/>
      <c r="M903" s="28"/>
      <c r="N903" s="28"/>
    </row>
    <row r="904" spans="2:14" ht="21.6" thickBot="1" x14ac:dyDescent="0.55000000000000004">
      <c r="B904" s="35"/>
      <c r="C904" s="19"/>
      <c r="D904" s="30"/>
      <c r="E904" s="32"/>
      <c r="F904" s="32"/>
      <c r="G904" s="32"/>
      <c r="I904" s="15">
        <f>SUM(I892:I903)</f>
        <v>1.5</v>
      </c>
      <c r="J904" s="66" t="str">
        <f>IF(I904&gt;=6,"YA NO PUEDE SOLICITAR DIAS ADMINISTRATIVOS","PUEDE SOLICITAR DIAS ADMINISTRATIVOS")</f>
        <v>PUEDE SOLICITAR DIAS ADMINISTRATIVOS</v>
      </c>
      <c r="K904" s="67"/>
      <c r="L904" s="67"/>
      <c r="M904" s="67"/>
      <c r="N904" s="68"/>
    </row>
    <row r="905" spans="2:14" ht="21.6" thickBot="1" x14ac:dyDescent="0.55000000000000004">
      <c r="B905" s="35"/>
      <c r="C905" s="19"/>
      <c r="D905" s="30"/>
      <c r="E905" s="32"/>
      <c r="F905" s="32"/>
      <c r="G905" s="32"/>
      <c r="I905" s="17">
        <f>6-I904</f>
        <v>4.5</v>
      </c>
      <c r="J905" s="66" t="str">
        <f>IF(I904&gt;6,"EXISTE UN ERROR","OK")</f>
        <v>OK</v>
      </c>
      <c r="K905" s="67"/>
      <c r="L905" s="67"/>
      <c r="M905" s="67"/>
      <c r="N905" s="68"/>
    </row>
    <row r="906" spans="2:14" ht="18" thickBot="1" x14ac:dyDescent="0.5">
      <c r="B906" s="35"/>
      <c r="C906" s="19"/>
      <c r="D906" s="30"/>
      <c r="E906" s="32"/>
      <c r="F906" s="32"/>
      <c r="G906" s="32"/>
      <c r="I906" s="1"/>
    </row>
    <row r="907" spans="2:14" ht="19.8" thickBot="1" x14ac:dyDescent="0.5">
      <c r="B907" s="35"/>
      <c r="C907" s="19"/>
      <c r="D907" s="30"/>
      <c r="E907" s="32"/>
      <c r="F907" s="32"/>
      <c r="G907" s="32"/>
      <c r="I907" s="12" t="s">
        <v>3</v>
      </c>
      <c r="J907" s="13"/>
      <c r="K907" s="13" t="s">
        <v>5</v>
      </c>
      <c r="L907" s="13" t="s">
        <v>6</v>
      </c>
      <c r="M907" s="13" t="s">
        <v>7</v>
      </c>
      <c r="N907" s="14" t="s">
        <v>8</v>
      </c>
    </row>
    <row r="908" spans="2:14" ht="17.399999999999999" x14ac:dyDescent="0.45">
      <c r="B908" s="35"/>
      <c r="C908" s="19"/>
      <c r="D908" s="30"/>
      <c r="E908" s="32"/>
      <c r="F908" s="32"/>
      <c r="G908" s="32"/>
      <c r="I908" s="20"/>
      <c r="J908" s="29"/>
      <c r="K908" s="22"/>
      <c r="L908" s="22"/>
      <c r="M908" s="23"/>
      <c r="N908" s="23"/>
    </row>
    <row r="909" spans="2:14" ht="17.399999999999999" x14ac:dyDescent="0.45">
      <c r="B909" s="35"/>
      <c r="C909" s="19"/>
      <c r="D909" s="30"/>
      <c r="E909" s="32"/>
      <c r="F909" s="32"/>
      <c r="G909" s="32"/>
      <c r="I909" s="24"/>
      <c r="J909" s="29"/>
      <c r="K909" s="25"/>
      <c r="L909" s="25"/>
      <c r="M909" s="26"/>
      <c r="N909" s="26"/>
    </row>
    <row r="910" spans="2:14" ht="17.399999999999999" x14ac:dyDescent="0.45">
      <c r="B910" s="35"/>
      <c r="C910" s="19"/>
      <c r="D910" s="30"/>
      <c r="E910" s="32"/>
      <c r="F910" s="32"/>
      <c r="G910" s="32"/>
      <c r="I910" s="24"/>
      <c r="J910" s="29"/>
      <c r="K910" s="26"/>
      <c r="L910" s="26"/>
      <c r="M910" s="26"/>
      <c r="N910" s="26"/>
    </row>
    <row r="911" spans="2:14" ht="17.399999999999999" x14ac:dyDescent="0.45">
      <c r="B911" s="35"/>
      <c r="C911" s="19"/>
      <c r="D911" s="30"/>
      <c r="E911" s="32"/>
      <c r="F911" s="32"/>
      <c r="G911" s="32"/>
      <c r="I911" s="24"/>
      <c r="J911" s="29"/>
      <c r="K911" s="26"/>
      <c r="L911" s="26"/>
      <c r="M911" s="26"/>
      <c r="N911" s="26"/>
    </row>
    <row r="912" spans="2:14" ht="18" thickBot="1" x14ac:dyDescent="0.5">
      <c r="B912" s="35"/>
      <c r="C912" s="19"/>
      <c r="D912" s="30"/>
      <c r="E912" s="32"/>
      <c r="F912" s="32"/>
      <c r="G912" s="32"/>
      <c r="I912" s="24"/>
      <c r="J912" s="29"/>
      <c r="K912" s="26"/>
      <c r="L912" s="26"/>
      <c r="M912" s="26"/>
      <c r="N912" s="26"/>
    </row>
    <row r="913" spans="2:14" ht="21.6" thickBot="1" x14ac:dyDescent="0.55000000000000004">
      <c r="B913" s="35"/>
      <c r="C913" s="19"/>
      <c r="D913" s="30"/>
      <c r="E913" s="32"/>
      <c r="F913" s="32"/>
      <c r="G913" s="32"/>
      <c r="I913" s="15">
        <f>SUM(I908:I912)</f>
        <v>0</v>
      </c>
      <c r="J913" s="66" t="str">
        <f>IF(I913&gt;=5,"YA NO PUEDE SOLICITAR DIAS CAPACITACION","PUEDE SOLICITAR DIAS CAPACITACION")</f>
        <v>PUEDE SOLICITAR DIAS CAPACITACION</v>
      </c>
      <c r="K913" s="67"/>
      <c r="L913" s="67"/>
      <c r="M913" s="67"/>
      <c r="N913" s="68"/>
    </row>
    <row r="914" spans="2:14" ht="21.6" thickBot="1" x14ac:dyDescent="0.55000000000000004">
      <c r="B914" s="35"/>
      <c r="C914" s="19"/>
      <c r="D914" s="30"/>
      <c r="E914" s="32"/>
      <c r="F914" s="32"/>
      <c r="G914" s="32"/>
      <c r="I914" s="17">
        <f>5-I913</f>
        <v>5</v>
      </c>
      <c r="J914" s="66" t="str">
        <f>IF(I913&gt;5,"EXISTE UN ERROR","OK")</f>
        <v>OK</v>
      </c>
      <c r="K914" s="67"/>
      <c r="L914" s="67"/>
      <c r="M914" s="67"/>
      <c r="N914" s="68"/>
    </row>
    <row r="915" spans="2:14" ht="17.399999999999999" x14ac:dyDescent="0.45">
      <c r="B915" s="35"/>
      <c r="C915" s="19"/>
      <c r="D915" s="30"/>
      <c r="E915" s="32"/>
      <c r="F915" s="32"/>
      <c r="G915" s="32"/>
    </row>
    <row r="916" spans="2:14" ht="17.399999999999999" x14ac:dyDescent="0.45">
      <c r="B916" s="35"/>
      <c r="C916" s="19"/>
      <c r="D916" s="30"/>
      <c r="E916" s="32"/>
      <c r="F916" s="32"/>
      <c r="G916" s="32"/>
    </row>
    <row r="917" spans="2:14" ht="18" thickBot="1" x14ac:dyDescent="0.5">
      <c r="B917" s="35"/>
      <c r="C917" s="40"/>
      <c r="D917" s="39"/>
      <c r="E917" s="34"/>
      <c r="F917" s="34"/>
      <c r="G917" s="34"/>
    </row>
    <row r="918" spans="2:14" ht="21.6" thickBot="1" x14ac:dyDescent="0.55000000000000004">
      <c r="B918" s="8">
        <f>+E892-F892</f>
        <v>9</v>
      </c>
      <c r="C918" s="69" t="str">
        <f>IF(E892&lt;=F892,"YA NO TIENE FERIADOS","PUEDE SOLICITAR DIAS FERIADOS")</f>
        <v>PUEDE SOLICITAR DIAS FERIADOS</v>
      </c>
      <c r="D918" s="70"/>
      <c r="E918" s="70"/>
      <c r="F918" s="70"/>
      <c r="G918" s="71"/>
    </row>
    <row r="919" spans="2:14" ht="19.2" thickBot="1" x14ac:dyDescent="0.5">
      <c r="C919" s="72" t="str">
        <f>IF(F892&gt;E892,"EXISTE UN ERROR","OK")</f>
        <v>OK</v>
      </c>
      <c r="D919" s="73"/>
      <c r="E919" s="73"/>
      <c r="F919" s="73"/>
      <c r="G919" s="74"/>
    </row>
    <row r="921" spans="2:14" ht="19.2" thickBot="1" x14ac:dyDescent="0.5">
      <c r="B921" s="16" t="s">
        <v>32</v>
      </c>
      <c r="I921" s="16" t="s">
        <v>32</v>
      </c>
    </row>
    <row r="922" spans="2:14" ht="18.600000000000001" thickBot="1" x14ac:dyDescent="0.4">
      <c r="B922" s="5" t="s">
        <v>0</v>
      </c>
      <c r="C922" s="5" t="s">
        <v>1</v>
      </c>
      <c r="D922" s="5" t="s">
        <v>224</v>
      </c>
      <c r="E922" s="5" t="s">
        <v>12</v>
      </c>
      <c r="F922" s="6" t="s">
        <v>2</v>
      </c>
      <c r="G922" s="6" t="s">
        <v>7</v>
      </c>
      <c r="I922" s="2" t="s">
        <v>3</v>
      </c>
      <c r="J922" s="3" t="s">
        <v>4</v>
      </c>
      <c r="K922" s="3" t="s">
        <v>5</v>
      </c>
      <c r="L922" s="3" t="s">
        <v>6</v>
      </c>
      <c r="M922" s="3" t="s">
        <v>7</v>
      </c>
      <c r="N922" s="4" t="s">
        <v>8</v>
      </c>
    </row>
    <row r="923" spans="2:14" ht="17.399999999999999" x14ac:dyDescent="0.45">
      <c r="B923" s="9">
        <v>15</v>
      </c>
      <c r="C923" s="10">
        <v>0</v>
      </c>
      <c r="D923" s="9">
        <v>0</v>
      </c>
      <c r="E923" s="11">
        <f>+B923+C923+D923</f>
        <v>15</v>
      </c>
      <c r="F923" s="11">
        <f>SUM(B924:B948)+SUM(D924:D948)</f>
        <v>9</v>
      </c>
      <c r="G923" s="19"/>
      <c r="I923" s="20">
        <v>1</v>
      </c>
      <c r="J923" s="21"/>
      <c r="K923" s="37">
        <v>45667</v>
      </c>
      <c r="L923" s="37">
        <v>45667</v>
      </c>
      <c r="M923" s="54" t="s">
        <v>236</v>
      </c>
      <c r="N923" s="38"/>
    </row>
    <row r="924" spans="2:14" ht="17.399999999999999" x14ac:dyDescent="0.45">
      <c r="B924" s="35">
        <v>1</v>
      </c>
      <c r="C924" s="19"/>
      <c r="D924" s="30"/>
      <c r="E924" s="31">
        <v>45659</v>
      </c>
      <c r="F924" s="31">
        <v>45659</v>
      </c>
      <c r="G924" s="54" t="s">
        <v>233</v>
      </c>
      <c r="I924" s="24">
        <v>1</v>
      </c>
      <c r="J924" s="21"/>
      <c r="K924" s="31">
        <v>45687</v>
      </c>
      <c r="L924" s="31">
        <v>45687</v>
      </c>
      <c r="M924" s="55" t="s">
        <v>246</v>
      </c>
      <c r="N924" s="30"/>
    </row>
    <row r="925" spans="2:14" ht="17.399999999999999" x14ac:dyDescent="0.45">
      <c r="B925" s="35">
        <v>1</v>
      </c>
      <c r="C925" s="19"/>
      <c r="D925" s="30"/>
      <c r="E925" s="31">
        <v>45660</v>
      </c>
      <c r="F925" s="31">
        <v>45660</v>
      </c>
      <c r="G925" s="54" t="s">
        <v>234</v>
      </c>
      <c r="I925" s="24">
        <v>0.5</v>
      </c>
      <c r="J925" s="21" t="s">
        <v>9</v>
      </c>
      <c r="K925" s="31">
        <v>45713</v>
      </c>
      <c r="L925" s="31">
        <v>45713</v>
      </c>
      <c r="M925" s="54" t="s">
        <v>257</v>
      </c>
      <c r="N925" s="30"/>
    </row>
    <row r="926" spans="2:14" ht="17.399999999999999" x14ac:dyDescent="0.45">
      <c r="B926" s="35">
        <v>7</v>
      </c>
      <c r="C926" s="19"/>
      <c r="D926" s="30"/>
      <c r="E926" s="31">
        <v>45715</v>
      </c>
      <c r="F926" s="31">
        <v>45723</v>
      </c>
      <c r="G926" s="54" t="s">
        <v>258</v>
      </c>
      <c r="I926" s="24">
        <v>1</v>
      </c>
      <c r="J926" s="21"/>
      <c r="K926" s="31">
        <v>45726</v>
      </c>
      <c r="L926" s="31">
        <v>45726</v>
      </c>
      <c r="M926" s="56" t="s">
        <v>275</v>
      </c>
      <c r="N926" s="30"/>
    </row>
    <row r="927" spans="2:14" ht="17.399999999999999" x14ac:dyDescent="0.45">
      <c r="B927" s="35"/>
      <c r="C927" s="19"/>
      <c r="D927" s="30"/>
      <c r="E927" s="31"/>
      <c r="F927" s="31"/>
      <c r="G927" s="30"/>
      <c r="I927" s="24">
        <v>0.5</v>
      </c>
      <c r="J927" s="21" t="s">
        <v>9</v>
      </c>
      <c r="K927" s="31">
        <v>45736</v>
      </c>
      <c r="L927" s="31">
        <v>45736</v>
      </c>
      <c r="M927" s="54" t="s">
        <v>273</v>
      </c>
      <c r="N927" s="30"/>
    </row>
    <row r="928" spans="2:14" ht="17.399999999999999" x14ac:dyDescent="0.45">
      <c r="B928" s="35"/>
      <c r="C928" s="19"/>
      <c r="D928" s="30"/>
      <c r="E928" s="31"/>
      <c r="F928" s="31"/>
      <c r="G928" s="30"/>
      <c r="I928" s="24">
        <v>1</v>
      </c>
      <c r="J928" s="21"/>
      <c r="K928" s="31">
        <v>45741</v>
      </c>
      <c r="L928" s="31">
        <v>45741</v>
      </c>
      <c r="M928" s="56" t="s">
        <v>281</v>
      </c>
      <c r="N928" s="30"/>
    </row>
    <row r="929" spans="2:14" ht="17.399999999999999" x14ac:dyDescent="0.45">
      <c r="B929" s="35"/>
      <c r="C929" s="19"/>
      <c r="D929" s="30"/>
      <c r="E929" s="31"/>
      <c r="F929" s="31"/>
      <c r="G929" s="30"/>
      <c r="I929" s="24">
        <v>0.5</v>
      </c>
      <c r="J929" s="21" t="s">
        <v>9</v>
      </c>
      <c r="K929" s="31">
        <v>45749</v>
      </c>
      <c r="L929" s="31">
        <v>45749</v>
      </c>
      <c r="M929" s="54" t="s">
        <v>285</v>
      </c>
      <c r="N929" s="30"/>
    </row>
    <row r="930" spans="2:14" ht="17.399999999999999" x14ac:dyDescent="0.45">
      <c r="B930" s="35"/>
      <c r="C930" s="19"/>
      <c r="D930" s="30"/>
      <c r="E930" s="31"/>
      <c r="F930" s="31"/>
      <c r="G930" s="30"/>
      <c r="I930" s="24">
        <v>0.5</v>
      </c>
      <c r="J930" s="21" t="s">
        <v>10</v>
      </c>
      <c r="K930" s="31">
        <v>45764</v>
      </c>
      <c r="L930" s="31">
        <v>45764</v>
      </c>
      <c r="M930" s="54" t="s">
        <v>292</v>
      </c>
      <c r="N930" s="30"/>
    </row>
    <row r="931" spans="2:14" ht="17.399999999999999" x14ac:dyDescent="0.45">
      <c r="B931" s="35"/>
      <c r="C931" s="19"/>
      <c r="D931" s="30"/>
      <c r="E931" s="31"/>
      <c r="F931" s="31"/>
      <c r="G931" s="30"/>
      <c r="I931" s="24"/>
      <c r="J931" s="21"/>
      <c r="K931" s="30"/>
      <c r="L931" s="30"/>
      <c r="M931" s="30"/>
      <c r="N931" s="30"/>
    </row>
    <row r="932" spans="2:14" ht="17.399999999999999" x14ac:dyDescent="0.45">
      <c r="B932" s="35"/>
      <c r="C932" s="19"/>
      <c r="D932" s="30"/>
      <c r="E932" s="31"/>
      <c r="F932" s="31"/>
      <c r="G932" s="30"/>
      <c r="I932" s="24"/>
      <c r="J932" s="21"/>
      <c r="K932" s="30"/>
      <c r="L932" s="30"/>
      <c r="M932" s="30"/>
      <c r="N932" s="30"/>
    </row>
    <row r="933" spans="2:14" ht="17.399999999999999" x14ac:dyDescent="0.45">
      <c r="B933" s="35"/>
      <c r="C933" s="19"/>
      <c r="D933" s="30"/>
      <c r="E933" s="31"/>
      <c r="F933" s="31"/>
      <c r="G933" s="30"/>
      <c r="I933" s="24"/>
      <c r="J933" s="21"/>
      <c r="K933" s="30"/>
      <c r="L933" s="30"/>
      <c r="M933" s="30"/>
      <c r="N933" s="30"/>
    </row>
    <row r="934" spans="2:14" ht="18" thickBot="1" x14ac:dyDescent="0.5">
      <c r="B934" s="35"/>
      <c r="C934" s="19"/>
      <c r="D934" s="30"/>
      <c r="E934" s="31"/>
      <c r="F934" s="31"/>
      <c r="G934" s="30"/>
      <c r="I934" s="27"/>
      <c r="J934" s="21"/>
      <c r="K934" s="33"/>
      <c r="L934" s="33"/>
      <c r="M934" s="33"/>
      <c r="N934" s="33"/>
    </row>
    <row r="935" spans="2:14" ht="21.6" thickBot="1" x14ac:dyDescent="0.55000000000000004">
      <c r="B935" s="35"/>
      <c r="C935" s="19"/>
      <c r="D935" s="30"/>
      <c r="E935" s="31"/>
      <c r="F935" s="31"/>
      <c r="G935" s="30"/>
      <c r="I935" s="15">
        <f>SUM(I923:I934)</f>
        <v>6</v>
      </c>
      <c r="J935" s="66" t="str">
        <f>IF(I935&gt;=6,"YA NO PUEDE SOLICITAR DIAS ADMINISTRATIVOS","PUEDE SOLICITAR DIAS ADMINISTRATIVOS")</f>
        <v>YA NO PUEDE SOLICITAR DIAS ADMINISTRATIVOS</v>
      </c>
      <c r="K935" s="67"/>
      <c r="L935" s="67"/>
      <c r="M935" s="67"/>
      <c r="N935" s="68"/>
    </row>
    <row r="936" spans="2:14" ht="21.6" thickBot="1" x14ac:dyDescent="0.55000000000000004">
      <c r="B936" s="35"/>
      <c r="C936" s="19"/>
      <c r="D936" s="30"/>
      <c r="E936" s="31"/>
      <c r="F936" s="31"/>
      <c r="G936" s="30"/>
      <c r="I936" s="17">
        <f>6-I935</f>
        <v>0</v>
      </c>
      <c r="J936" s="66" t="str">
        <f>IF(I935&gt;6,"EXISTE UN ERROR","OK")</f>
        <v>OK</v>
      </c>
      <c r="K936" s="67"/>
      <c r="L936" s="67"/>
      <c r="M936" s="67"/>
      <c r="N936" s="68"/>
    </row>
    <row r="937" spans="2:14" ht="18" thickBot="1" x14ac:dyDescent="0.5">
      <c r="B937" s="35"/>
      <c r="C937" s="19"/>
      <c r="D937" s="30"/>
      <c r="E937" s="31"/>
      <c r="F937" s="31"/>
      <c r="G937" s="30"/>
      <c r="I937" s="1"/>
    </row>
    <row r="938" spans="2:14" ht="19.8" thickBot="1" x14ac:dyDescent="0.5">
      <c r="B938" s="35"/>
      <c r="C938" s="19"/>
      <c r="D938" s="30"/>
      <c r="E938" s="31"/>
      <c r="F938" s="31"/>
      <c r="G938" s="32"/>
      <c r="I938" s="12" t="s">
        <v>3</v>
      </c>
      <c r="J938" s="13"/>
      <c r="K938" s="13" t="s">
        <v>5</v>
      </c>
      <c r="L938" s="13" t="s">
        <v>6</v>
      </c>
      <c r="M938" s="13" t="s">
        <v>7</v>
      </c>
      <c r="N938" s="14" t="s">
        <v>8</v>
      </c>
    </row>
    <row r="939" spans="2:14" ht="17.399999999999999" x14ac:dyDescent="0.45">
      <c r="B939" s="35"/>
      <c r="C939" s="19"/>
      <c r="D939" s="30"/>
      <c r="E939" s="31"/>
      <c r="F939" s="31"/>
      <c r="G939" s="32"/>
      <c r="I939" s="20">
        <v>1</v>
      </c>
      <c r="J939" s="29"/>
      <c r="K939" s="22">
        <v>45768</v>
      </c>
      <c r="L939" s="22">
        <v>45768</v>
      </c>
      <c r="M939" s="23"/>
      <c r="N939" s="23"/>
    </row>
    <row r="940" spans="2:14" ht="17.399999999999999" x14ac:dyDescent="0.45">
      <c r="B940" s="35"/>
      <c r="C940" s="19"/>
      <c r="D940" s="30"/>
      <c r="E940" s="31"/>
      <c r="F940" s="31"/>
      <c r="G940" s="32"/>
      <c r="I940" s="24">
        <v>1</v>
      </c>
      <c r="J940" s="29"/>
      <c r="K940" s="25">
        <v>45805</v>
      </c>
      <c r="L940" s="25">
        <v>45805</v>
      </c>
      <c r="M940" s="26"/>
      <c r="N940" s="26"/>
    </row>
    <row r="941" spans="2:14" ht="17.399999999999999" x14ac:dyDescent="0.45">
      <c r="B941" s="35"/>
      <c r="C941" s="19"/>
      <c r="D941" s="30"/>
      <c r="E941" s="31"/>
      <c r="F941" s="31"/>
      <c r="G941" s="32"/>
      <c r="I941" s="24">
        <v>1</v>
      </c>
      <c r="J941" s="29"/>
      <c r="K941" s="25">
        <v>45841</v>
      </c>
      <c r="L941" s="25">
        <v>45841</v>
      </c>
      <c r="M941" s="26"/>
      <c r="N941" s="26"/>
    </row>
    <row r="942" spans="2:14" ht="17.399999999999999" x14ac:dyDescent="0.45">
      <c r="B942" s="35"/>
      <c r="C942" s="19"/>
      <c r="D942" s="30"/>
      <c r="E942" s="31"/>
      <c r="F942" s="31"/>
      <c r="G942" s="32"/>
      <c r="I942" s="24"/>
      <c r="J942" s="29"/>
      <c r="K942" s="25"/>
      <c r="L942" s="25"/>
      <c r="M942" s="26"/>
      <c r="N942" s="26"/>
    </row>
    <row r="943" spans="2:14" ht="18" thickBot="1" x14ac:dyDescent="0.5">
      <c r="B943" s="35"/>
      <c r="C943" s="19"/>
      <c r="D943" s="30"/>
      <c r="E943" s="31"/>
      <c r="F943" s="31"/>
      <c r="G943" s="32"/>
      <c r="I943" s="24"/>
      <c r="J943" s="29"/>
      <c r="K943" s="25"/>
      <c r="L943" s="25"/>
      <c r="M943" s="26"/>
      <c r="N943" s="26"/>
    </row>
    <row r="944" spans="2:14" ht="21.6" thickBot="1" x14ac:dyDescent="0.55000000000000004">
      <c r="B944" s="35"/>
      <c r="C944" s="19"/>
      <c r="D944" s="30"/>
      <c r="E944" s="31"/>
      <c r="F944" s="31"/>
      <c r="G944" s="32"/>
      <c r="I944" s="15">
        <f>SUM(I939:I943)</f>
        <v>3</v>
      </c>
      <c r="J944" s="66" t="str">
        <f>IF(I944&gt;=5,"YA NO PUEDE SOLICITAR DIAS CAPACITACION","PUEDE SOLICITAR DIAS CAPACITACION")</f>
        <v>PUEDE SOLICITAR DIAS CAPACITACION</v>
      </c>
      <c r="K944" s="67"/>
      <c r="L944" s="67"/>
      <c r="M944" s="67"/>
      <c r="N944" s="68"/>
    </row>
    <row r="945" spans="2:14" ht="21.6" thickBot="1" x14ac:dyDescent="0.55000000000000004">
      <c r="B945" s="35"/>
      <c r="C945" s="19"/>
      <c r="D945" s="30"/>
      <c r="E945" s="31"/>
      <c r="F945" s="31"/>
      <c r="G945" s="32"/>
      <c r="I945" s="17">
        <f>5-I944</f>
        <v>2</v>
      </c>
      <c r="J945" s="66" t="str">
        <f>IF(I944&gt;5,"EXISTE UN ERROR","OK")</f>
        <v>OK</v>
      </c>
      <c r="K945" s="67"/>
      <c r="L945" s="67"/>
      <c r="M945" s="67"/>
      <c r="N945" s="68"/>
    </row>
    <row r="946" spans="2:14" ht="17.399999999999999" x14ac:dyDescent="0.45">
      <c r="B946" s="35"/>
      <c r="C946" s="19"/>
      <c r="D946" s="30"/>
      <c r="E946" s="31"/>
      <c r="F946" s="31"/>
      <c r="G946" s="32"/>
    </row>
    <row r="947" spans="2:14" ht="17.399999999999999" x14ac:dyDescent="0.45">
      <c r="B947" s="35"/>
      <c r="C947" s="19"/>
      <c r="D947" s="30"/>
      <c r="E947" s="31"/>
      <c r="F947" s="31"/>
      <c r="G947" s="32"/>
    </row>
    <row r="948" spans="2:14" ht="18" thickBot="1" x14ac:dyDescent="0.5">
      <c r="B948" s="35"/>
      <c r="C948" s="36"/>
      <c r="D948" s="33"/>
      <c r="E948" s="31"/>
      <c r="F948" s="31"/>
      <c r="G948" s="34"/>
    </row>
    <row r="949" spans="2:14" ht="21.6" thickBot="1" x14ac:dyDescent="0.55000000000000004">
      <c r="B949" s="8">
        <f>+E923-F923</f>
        <v>6</v>
      </c>
      <c r="C949" s="69" t="str">
        <f>IF(E923&lt;=F923,"YA NO TIENE FERIADOS","PUEDE SOLICITAR DIAS FERIADOS")</f>
        <v>PUEDE SOLICITAR DIAS FERIADOS</v>
      </c>
      <c r="D949" s="70"/>
      <c r="E949" s="70"/>
      <c r="F949" s="70"/>
      <c r="G949" s="71"/>
    </row>
    <row r="950" spans="2:14" ht="19.2" thickBot="1" x14ac:dyDescent="0.5">
      <c r="C950" s="72" t="str">
        <f>IF(F923&gt;E923,"EXISTE UN ERROR","OK")</f>
        <v>OK</v>
      </c>
      <c r="D950" s="73"/>
      <c r="E950" s="73"/>
      <c r="F950" s="73"/>
      <c r="G950" s="74"/>
    </row>
    <row r="952" spans="2:14" ht="19.2" thickBot="1" x14ac:dyDescent="0.5">
      <c r="B952" s="16" t="s">
        <v>33</v>
      </c>
      <c r="I952" s="16" t="s">
        <v>33</v>
      </c>
    </row>
    <row r="953" spans="2:14" ht="18.600000000000001" thickBot="1" x14ac:dyDescent="0.4">
      <c r="B953" s="5" t="s">
        <v>0</v>
      </c>
      <c r="C953" s="5" t="s">
        <v>1</v>
      </c>
      <c r="D953" s="5" t="s">
        <v>224</v>
      </c>
      <c r="E953" s="5" t="s">
        <v>12</v>
      </c>
      <c r="F953" s="6" t="s">
        <v>2</v>
      </c>
      <c r="G953" s="6" t="s">
        <v>7</v>
      </c>
      <c r="I953" s="2" t="s">
        <v>3</v>
      </c>
      <c r="J953" s="3" t="s">
        <v>4</v>
      </c>
      <c r="K953" s="3" t="s">
        <v>5</v>
      </c>
      <c r="L953" s="3" t="s">
        <v>6</v>
      </c>
      <c r="M953" s="3" t="s">
        <v>7</v>
      </c>
      <c r="N953" s="4" t="s">
        <v>8</v>
      </c>
    </row>
    <row r="954" spans="2:14" ht="17.399999999999999" x14ac:dyDescent="0.45">
      <c r="B954" s="9">
        <v>15</v>
      </c>
      <c r="C954" s="9">
        <v>5</v>
      </c>
      <c r="D954" s="9">
        <v>0</v>
      </c>
      <c r="E954" s="11">
        <f>+B954+C954+D954</f>
        <v>20</v>
      </c>
      <c r="F954" s="11">
        <f>SUM(B955:B979)+SUM(D955:D979)</f>
        <v>3</v>
      </c>
      <c r="G954" s="19"/>
      <c r="I954" s="20">
        <v>0.5</v>
      </c>
      <c r="J954" s="21" t="s">
        <v>9</v>
      </c>
      <c r="K954" s="37">
        <v>45699</v>
      </c>
      <c r="L954" s="37">
        <v>45699</v>
      </c>
      <c r="M954" s="54" t="s">
        <v>255</v>
      </c>
      <c r="N954" s="38"/>
    </row>
    <row r="955" spans="2:14" ht="17.399999999999999" x14ac:dyDescent="0.45">
      <c r="B955" s="35">
        <v>2</v>
      </c>
      <c r="C955" s="19"/>
      <c r="D955" s="30"/>
      <c r="E955" s="31">
        <v>45716</v>
      </c>
      <c r="F955" s="31">
        <v>45719</v>
      </c>
      <c r="G955" s="54" t="s">
        <v>258</v>
      </c>
      <c r="I955" s="24">
        <v>1</v>
      </c>
      <c r="J955" s="21"/>
      <c r="K955" s="31">
        <v>45707</v>
      </c>
      <c r="L955" s="31">
        <v>45707</v>
      </c>
      <c r="M955" s="54" t="s">
        <v>254</v>
      </c>
      <c r="N955" s="30"/>
    </row>
    <row r="956" spans="2:14" ht="17.399999999999999" x14ac:dyDescent="0.45">
      <c r="B956" s="35">
        <v>1</v>
      </c>
      <c r="C956" s="19"/>
      <c r="D956" s="30"/>
      <c r="E956" s="31">
        <v>45849</v>
      </c>
      <c r="F956" s="31">
        <v>45849</v>
      </c>
      <c r="G956" s="30"/>
      <c r="I956" s="24">
        <v>1</v>
      </c>
      <c r="J956" s="21"/>
      <c r="K956" s="31">
        <v>45755</v>
      </c>
      <c r="L956" s="31">
        <v>45755</v>
      </c>
      <c r="M956" s="54" t="s">
        <v>285</v>
      </c>
      <c r="N956" s="30"/>
    </row>
    <row r="957" spans="2:14" ht="17.399999999999999" x14ac:dyDescent="0.45">
      <c r="B957" s="35"/>
      <c r="C957" s="19"/>
      <c r="D957" s="30"/>
      <c r="E957" s="31"/>
      <c r="F957" s="31"/>
      <c r="G957" s="30"/>
      <c r="I957" s="24">
        <v>0.5</v>
      </c>
      <c r="J957" s="21" t="s">
        <v>11</v>
      </c>
      <c r="K957" s="31">
        <v>45756</v>
      </c>
      <c r="L957" s="31">
        <v>45756</v>
      </c>
      <c r="M957" s="54" t="s">
        <v>285</v>
      </c>
      <c r="N957" s="30"/>
    </row>
    <row r="958" spans="2:14" ht="17.399999999999999" x14ac:dyDescent="0.45">
      <c r="B958" s="35"/>
      <c r="C958" s="19"/>
      <c r="D958" s="30"/>
      <c r="E958" s="31"/>
      <c r="F958" s="31"/>
      <c r="G958" s="30"/>
      <c r="I958" s="24">
        <v>1</v>
      </c>
      <c r="J958" s="21"/>
      <c r="K958" s="31">
        <v>45779</v>
      </c>
      <c r="L958" s="31">
        <v>45779</v>
      </c>
      <c r="M958" s="54" t="s">
        <v>299</v>
      </c>
      <c r="N958" s="30"/>
    </row>
    <row r="959" spans="2:14" ht="17.399999999999999" x14ac:dyDescent="0.45">
      <c r="B959" s="35"/>
      <c r="C959" s="19"/>
      <c r="D959" s="30"/>
      <c r="E959" s="31"/>
      <c r="F959" s="31"/>
      <c r="G959" s="30"/>
      <c r="I959" s="24">
        <v>1</v>
      </c>
      <c r="J959" s="21"/>
      <c r="K959" s="31">
        <v>45827</v>
      </c>
      <c r="L959" s="31">
        <v>45827</v>
      </c>
      <c r="M959" s="54" t="s">
        <v>322</v>
      </c>
      <c r="N959" s="30"/>
    </row>
    <row r="960" spans="2:14" ht="17.399999999999999" x14ac:dyDescent="0.45">
      <c r="B960" s="35"/>
      <c r="C960" s="19"/>
      <c r="D960" s="30"/>
      <c r="E960" s="31"/>
      <c r="F960" s="31"/>
      <c r="G960" s="30"/>
      <c r="I960" s="24">
        <v>0.5</v>
      </c>
      <c r="J960" s="21" t="s">
        <v>10</v>
      </c>
      <c r="K960" s="31">
        <v>45835</v>
      </c>
      <c r="L960" s="31">
        <v>45835</v>
      </c>
      <c r="M960" s="30"/>
      <c r="N960" s="30"/>
    </row>
    <row r="961" spans="2:14" ht="17.399999999999999" x14ac:dyDescent="0.45">
      <c r="B961" s="35"/>
      <c r="C961" s="19"/>
      <c r="D961" s="30"/>
      <c r="E961" s="31"/>
      <c r="F961" s="31"/>
      <c r="G961" s="30"/>
      <c r="I961" s="24"/>
      <c r="J961" s="21"/>
      <c r="K961" s="31"/>
      <c r="L961" s="31"/>
      <c r="M961" s="30"/>
      <c r="N961" s="30"/>
    </row>
    <row r="962" spans="2:14" ht="17.399999999999999" x14ac:dyDescent="0.45">
      <c r="B962" s="35"/>
      <c r="C962" s="19"/>
      <c r="D962" s="30"/>
      <c r="E962" s="30"/>
      <c r="F962" s="30"/>
      <c r="G962" s="30"/>
      <c r="I962" s="24"/>
      <c r="J962" s="21"/>
      <c r="K962" s="31"/>
      <c r="L962" s="31"/>
      <c r="M962" s="30"/>
      <c r="N962" s="30"/>
    </row>
    <row r="963" spans="2:14" ht="17.399999999999999" x14ac:dyDescent="0.45">
      <c r="B963" s="35"/>
      <c r="C963" s="19"/>
      <c r="D963" s="30"/>
      <c r="E963" s="30"/>
      <c r="F963" s="30"/>
      <c r="G963" s="30"/>
      <c r="I963" s="24"/>
      <c r="J963" s="21"/>
      <c r="K963" s="30"/>
      <c r="L963" s="30"/>
      <c r="M963" s="30"/>
      <c r="N963" s="30"/>
    </row>
    <row r="964" spans="2:14" ht="17.399999999999999" x14ac:dyDescent="0.45">
      <c r="B964" s="35"/>
      <c r="C964" s="19"/>
      <c r="D964" s="30"/>
      <c r="E964" s="30"/>
      <c r="F964" s="30"/>
      <c r="G964" s="30"/>
      <c r="I964" s="24"/>
      <c r="J964" s="21"/>
      <c r="K964" s="30"/>
      <c r="L964" s="30"/>
      <c r="M964" s="30"/>
      <c r="N964" s="30"/>
    </row>
    <row r="965" spans="2:14" ht="18" thickBot="1" x14ac:dyDescent="0.5">
      <c r="B965" s="35"/>
      <c r="C965" s="19"/>
      <c r="D965" s="30"/>
      <c r="E965" s="30"/>
      <c r="F965" s="30"/>
      <c r="G965" s="30"/>
      <c r="I965" s="27"/>
      <c r="J965" s="21"/>
      <c r="K965" s="33"/>
      <c r="L965" s="33"/>
      <c r="M965" s="33"/>
      <c r="N965" s="33"/>
    </row>
    <row r="966" spans="2:14" ht="21.6" thickBot="1" x14ac:dyDescent="0.55000000000000004">
      <c r="B966" s="35"/>
      <c r="C966" s="19"/>
      <c r="D966" s="30"/>
      <c r="E966" s="32"/>
      <c r="F966" s="32"/>
      <c r="G966" s="32"/>
      <c r="I966" s="15">
        <f>SUM(I954:I965)</f>
        <v>5.5</v>
      </c>
      <c r="J966" s="66" t="str">
        <f>IF(I966&gt;=6,"YA NO PUEDE SOLICITAR DIAS ADMINISTRATIVOS","PUEDE SOLICITAR DIAS ADMINISTRATIVOS")</f>
        <v>PUEDE SOLICITAR DIAS ADMINISTRATIVOS</v>
      </c>
      <c r="K966" s="67"/>
      <c r="L966" s="67"/>
      <c r="M966" s="67"/>
      <c r="N966" s="68"/>
    </row>
    <row r="967" spans="2:14" ht="21.6" thickBot="1" x14ac:dyDescent="0.55000000000000004">
      <c r="B967" s="35"/>
      <c r="C967" s="19"/>
      <c r="D967" s="30"/>
      <c r="E967" s="32"/>
      <c r="F967" s="32"/>
      <c r="G967" s="32"/>
      <c r="I967" s="17">
        <f>6-I966</f>
        <v>0.5</v>
      </c>
      <c r="J967" s="66" t="str">
        <f>IF(I966&gt;6,"EXISTE UN ERROR","OK")</f>
        <v>OK</v>
      </c>
      <c r="K967" s="67"/>
      <c r="L967" s="67"/>
      <c r="M967" s="67"/>
      <c r="N967" s="68"/>
    </row>
    <row r="968" spans="2:14" ht="18" thickBot="1" x14ac:dyDescent="0.5">
      <c r="B968" s="35"/>
      <c r="C968" s="19"/>
      <c r="D968" s="30"/>
      <c r="E968" s="32"/>
      <c r="F968" s="32"/>
      <c r="G968" s="32"/>
      <c r="I968" s="1"/>
    </row>
    <row r="969" spans="2:14" ht="19.8" thickBot="1" x14ac:dyDescent="0.5">
      <c r="B969" s="35"/>
      <c r="C969" s="19"/>
      <c r="D969" s="30"/>
      <c r="E969" s="32"/>
      <c r="F969" s="32"/>
      <c r="G969" s="32"/>
      <c r="I969" s="12" t="s">
        <v>3</v>
      </c>
      <c r="J969" s="13"/>
      <c r="K969" s="13" t="s">
        <v>5</v>
      </c>
      <c r="L969" s="13" t="s">
        <v>6</v>
      </c>
      <c r="M969" s="13" t="s">
        <v>7</v>
      </c>
      <c r="N969" s="14" t="s">
        <v>8</v>
      </c>
    </row>
    <row r="970" spans="2:14" ht="17.399999999999999" x14ac:dyDescent="0.45">
      <c r="B970" s="35"/>
      <c r="C970" s="19"/>
      <c r="D970" s="30"/>
      <c r="E970" s="32"/>
      <c r="F970" s="32"/>
      <c r="G970" s="32"/>
      <c r="I970" s="20">
        <v>1</v>
      </c>
      <c r="J970" s="29"/>
      <c r="K970" s="22">
        <v>45715</v>
      </c>
      <c r="L970" s="22">
        <v>45715</v>
      </c>
      <c r="M970" s="23"/>
      <c r="N970" s="23"/>
    </row>
    <row r="971" spans="2:14" ht="17.399999999999999" x14ac:dyDescent="0.45">
      <c r="B971" s="35"/>
      <c r="C971" s="19"/>
      <c r="D971" s="30"/>
      <c r="E971" s="32"/>
      <c r="F971" s="32"/>
      <c r="G971" s="32"/>
      <c r="I971" s="24">
        <v>2</v>
      </c>
      <c r="J971" s="29"/>
      <c r="K971" s="25">
        <v>45855</v>
      </c>
      <c r="L971" s="25">
        <v>45856</v>
      </c>
      <c r="M971" s="26"/>
      <c r="N971" s="26"/>
    </row>
    <row r="972" spans="2:14" ht="17.399999999999999" x14ac:dyDescent="0.45">
      <c r="B972" s="35"/>
      <c r="C972" s="19"/>
      <c r="D972" s="30"/>
      <c r="E972" s="32"/>
      <c r="F972" s="32"/>
      <c r="G972" s="32"/>
      <c r="I972" s="24"/>
      <c r="J972" s="29"/>
      <c r="K972" s="25"/>
      <c r="L972" s="25"/>
      <c r="M972" s="26"/>
      <c r="N972" s="26"/>
    </row>
    <row r="973" spans="2:14" ht="17.399999999999999" x14ac:dyDescent="0.45">
      <c r="B973" s="35"/>
      <c r="C973" s="19"/>
      <c r="D973" s="30"/>
      <c r="E973" s="32"/>
      <c r="F973" s="32"/>
      <c r="G973" s="32"/>
      <c r="I973" s="24"/>
      <c r="J973" s="29"/>
      <c r="K973" s="25"/>
      <c r="L973" s="25"/>
      <c r="M973" s="26"/>
      <c r="N973" s="26"/>
    </row>
    <row r="974" spans="2:14" ht="18" thickBot="1" x14ac:dyDescent="0.5">
      <c r="B974" s="35"/>
      <c r="C974" s="19"/>
      <c r="D974" s="30"/>
      <c r="E974" s="32"/>
      <c r="F974" s="32"/>
      <c r="G974" s="32"/>
      <c r="I974" s="24"/>
      <c r="J974" s="29"/>
      <c r="K974" s="25"/>
      <c r="L974" s="25"/>
      <c r="M974" s="26"/>
      <c r="N974" s="26"/>
    </row>
    <row r="975" spans="2:14" ht="21.6" thickBot="1" x14ac:dyDescent="0.55000000000000004">
      <c r="B975" s="35"/>
      <c r="C975" s="19"/>
      <c r="D975" s="30"/>
      <c r="E975" s="32"/>
      <c r="F975" s="32"/>
      <c r="G975" s="32"/>
      <c r="I975" s="15">
        <f>SUM(I970:I974)</f>
        <v>3</v>
      </c>
      <c r="J975" s="66" t="str">
        <f>IF(I975&gt;=5,"YA NO PUEDE SOLICITAR DIAS CAPACITACION","PUEDE SOLICITAR DIAS CAPACITACION")</f>
        <v>PUEDE SOLICITAR DIAS CAPACITACION</v>
      </c>
      <c r="K975" s="67"/>
      <c r="L975" s="67"/>
      <c r="M975" s="67"/>
      <c r="N975" s="68"/>
    </row>
    <row r="976" spans="2:14" ht="21.6" thickBot="1" x14ac:dyDescent="0.55000000000000004">
      <c r="B976" s="35"/>
      <c r="C976" s="19"/>
      <c r="D976" s="30"/>
      <c r="E976" s="32"/>
      <c r="F976" s="32"/>
      <c r="G976" s="32"/>
      <c r="I976" s="17">
        <f>5-I975</f>
        <v>2</v>
      </c>
      <c r="J976" s="66" t="str">
        <f>IF(I975&gt;5,"EXISTE UN ERROR","OK")</f>
        <v>OK</v>
      </c>
      <c r="K976" s="67"/>
      <c r="L976" s="67"/>
      <c r="M976" s="67"/>
      <c r="N976" s="68"/>
    </row>
    <row r="977" spans="2:14" ht="17.399999999999999" x14ac:dyDescent="0.45">
      <c r="B977" s="35"/>
      <c r="C977" s="19"/>
      <c r="D977" s="30"/>
      <c r="E977" s="32"/>
      <c r="F977" s="32"/>
      <c r="G977" s="32"/>
    </row>
    <row r="978" spans="2:14" ht="17.399999999999999" x14ac:dyDescent="0.45">
      <c r="B978" s="35"/>
      <c r="C978" s="19"/>
      <c r="D978" s="30"/>
      <c r="E978" s="32"/>
      <c r="F978" s="32"/>
      <c r="G978" s="32"/>
    </row>
    <row r="979" spans="2:14" ht="18" thickBot="1" x14ac:dyDescent="0.5">
      <c r="B979" s="35"/>
      <c r="C979" s="40"/>
      <c r="D979" s="39"/>
      <c r="E979" s="34"/>
      <c r="F979" s="34"/>
      <c r="G979" s="34"/>
    </row>
    <row r="980" spans="2:14" ht="21.6" thickBot="1" x14ac:dyDescent="0.55000000000000004">
      <c r="B980" s="8">
        <f>+E954-F954</f>
        <v>17</v>
      </c>
      <c r="C980" s="69" t="str">
        <f>IF(E954&lt;=F954,"YA NO TIENE FERIADOS","PUEDE SOLICITAR DIAS FERIADOS")</f>
        <v>PUEDE SOLICITAR DIAS FERIADOS</v>
      </c>
      <c r="D980" s="70"/>
      <c r="E980" s="70"/>
      <c r="F980" s="70"/>
      <c r="G980" s="71"/>
    </row>
    <row r="981" spans="2:14" ht="19.2" thickBot="1" x14ac:dyDescent="0.5">
      <c r="C981" s="72" t="str">
        <f>IF(F954&gt;E954,"EXISTE UN ERROR","OK")</f>
        <v>OK</v>
      </c>
      <c r="D981" s="73"/>
      <c r="E981" s="73"/>
      <c r="F981" s="73"/>
      <c r="G981" s="74"/>
    </row>
    <row r="983" spans="2:14" ht="19.2" thickBot="1" x14ac:dyDescent="0.5">
      <c r="B983" s="16" t="s">
        <v>201</v>
      </c>
      <c r="I983" s="16" t="str">
        <f>+B983</f>
        <v>BUSTOS HERNANDEZ SALVADOR ANTONIO</v>
      </c>
    </row>
    <row r="984" spans="2:14" ht="18.600000000000001" thickBot="1" x14ac:dyDescent="0.4">
      <c r="B984" s="5" t="s">
        <v>0</v>
      </c>
      <c r="C984" s="5" t="s">
        <v>1</v>
      </c>
      <c r="D984" s="5" t="s">
        <v>224</v>
      </c>
      <c r="E984" s="5" t="s">
        <v>12</v>
      </c>
      <c r="F984" s="6" t="s">
        <v>2</v>
      </c>
      <c r="G984" s="6" t="s">
        <v>7</v>
      </c>
      <c r="I984" s="2" t="s">
        <v>3</v>
      </c>
      <c r="J984" s="3" t="s">
        <v>4</v>
      </c>
      <c r="K984" s="3" t="s">
        <v>5</v>
      </c>
      <c r="L984" s="3" t="s">
        <v>6</v>
      </c>
      <c r="M984" s="3" t="s">
        <v>7</v>
      </c>
      <c r="N984" s="4" t="s">
        <v>8</v>
      </c>
    </row>
    <row r="985" spans="2:14" ht="17.399999999999999" x14ac:dyDescent="0.45">
      <c r="B985" s="9">
        <v>15</v>
      </c>
      <c r="C985" s="10">
        <v>0</v>
      </c>
      <c r="D985" s="9">
        <v>0</v>
      </c>
      <c r="E985" s="11">
        <f>+B985+C985+D985</f>
        <v>15</v>
      </c>
      <c r="F985" s="11">
        <f>SUM(B986:B1010)+SUM(D986:D1010)</f>
        <v>13</v>
      </c>
      <c r="G985" s="19"/>
      <c r="I985" s="20">
        <v>0.5</v>
      </c>
      <c r="J985" s="21" t="s">
        <v>10</v>
      </c>
      <c r="K985" s="37">
        <v>45684</v>
      </c>
      <c r="L985" s="37">
        <v>45684</v>
      </c>
      <c r="M985" s="57" t="s">
        <v>247</v>
      </c>
      <c r="N985" s="38"/>
    </row>
    <row r="986" spans="2:14" ht="17.399999999999999" x14ac:dyDescent="0.45">
      <c r="B986" s="35">
        <v>10</v>
      </c>
      <c r="C986" s="19"/>
      <c r="D986" s="30"/>
      <c r="E986" s="31">
        <v>45698</v>
      </c>
      <c r="F986" s="31">
        <v>45709</v>
      </c>
      <c r="G986" s="54" t="s">
        <v>260</v>
      </c>
      <c r="I986" s="24">
        <v>0.5</v>
      </c>
      <c r="J986" s="21" t="s">
        <v>10</v>
      </c>
      <c r="K986" s="31">
        <v>45764</v>
      </c>
      <c r="L986" s="31">
        <v>45764</v>
      </c>
      <c r="M986" s="54" t="s">
        <v>292</v>
      </c>
      <c r="N986" s="30"/>
    </row>
    <row r="987" spans="2:14" ht="17.399999999999999" x14ac:dyDescent="0.45">
      <c r="B987" s="35">
        <v>3</v>
      </c>
      <c r="C987" s="19"/>
      <c r="D987" s="30"/>
      <c r="E987" s="31">
        <v>45834</v>
      </c>
      <c r="F987" s="31">
        <v>45838</v>
      </c>
      <c r="G987" s="54" t="s">
        <v>317</v>
      </c>
      <c r="I987" s="24">
        <v>0.5</v>
      </c>
      <c r="J987" s="21" t="s">
        <v>10</v>
      </c>
      <c r="K987" s="31">
        <v>45796</v>
      </c>
      <c r="L987" s="31">
        <v>45796</v>
      </c>
      <c r="M987" s="56" t="s">
        <v>312</v>
      </c>
      <c r="N987" s="30"/>
    </row>
    <row r="988" spans="2:14" ht="17.399999999999999" x14ac:dyDescent="0.45">
      <c r="B988" s="35"/>
      <c r="C988" s="19"/>
      <c r="D988" s="30"/>
      <c r="E988" s="30"/>
      <c r="F988" s="30"/>
      <c r="G988" s="30"/>
      <c r="I988" s="24">
        <v>1</v>
      </c>
      <c r="J988" s="21"/>
      <c r="K988" s="31">
        <v>45827</v>
      </c>
      <c r="L988" s="31">
        <v>45827</v>
      </c>
      <c r="M988" s="54" t="s">
        <v>318</v>
      </c>
      <c r="N988" s="30"/>
    </row>
    <row r="989" spans="2:14" ht="17.399999999999999" x14ac:dyDescent="0.45">
      <c r="B989" s="35"/>
      <c r="C989" s="19"/>
      <c r="D989" s="30"/>
      <c r="E989" s="30"/>
      <c r="F989" s="30"/>
      <c r="G989" s="30"/>
      <c r="I989" s="24"/>
      <c r="J989" s="21"/>
      <c r="K989" s="31"/>
      <c r="L989" s="31"/>
      <c r="M989" s="30"/>
      <c r="N989" s="30"/>
    </row>
    <row r="990" spans="2:14" ht="17.399999999999999" x14ac:dyDescent="0.45">
      <c r="B990" s="35"/>
      <c r="C990" s="19"/>
      <c r="D990" s="30"/>
      <c r="E990" s="30"/>
      <c r="F990" s="30"/>
      <c r="G990" s="30"/>
      <c r="I990" s="24"/>
      <c r="J990" s="21"/>
      <c r="K990" s="30"/>
      <c r="L990" s="30"/>
      <c r="M990" s="30"/>
      <c r="N990" s="30"/>
    </row>
    <row r="991" spans="2:14" ht="17.399999999999999" x14ac:dyDescent="0.45">
      <c r="B991" s="35"/>
      <c r="C991" s="19"/>
      <c r="D991" s="30"/>
      <c r="E991" s="30"/>
      <c r="F991" s="30"/>
      <c r="G991" s="30"/>
      <c r="I991" s="24"/>
      <c r="J991" s="21"/>
      <c r="K991" s="30"/>
      <c r="L991" s="30"/>
      <c r="M991" s="30"/>
      <c r="N991" s="30"/>
    </row>
    <row r="992" spans="2:14" ht="17.399999999999999" x14ac:dyDescent="0.45">
      <c r="B992" s="35"/>
      <c r="C992" s="19"/>
      <c r="D992" s="30"/>
      <c r="E992" s="30"/>
      <c r="F992" s="30"/>
      <c r="G992" s="30"/>
      <c r="I992" s="24"/>
      <c r="J992" s="21"/>
      <c r="K992" s="30"/>
      <c r="L992" s="30"/>
      <c r="M992" s="30"/>
      <c r="N992" s="30"/>
    </row>
    <row r="993" spans="2:14" ht="17.399999999999999" x14ac:dyDescent="0.45">
      <c r="B993" s="35"/>
      <c r="C993" s="19"/>
      <c r="D993" s="30"/>
      <c r="E993" s="30"/>
      <c r="F993" s="30"/>
      <c r="G993" s="30"/>
      <c r="I993" s="24"/>
      <c r="J993" s="21"/>
      <c r="K993" s="30"/>
      <c r="L993" s="30"/>
      <c r="M993" s="30"/>
      <c r="N993" s="30"/>
    </row>
    <row r="994" spans="2:14" ht="17.399999999999999" x14ac:dyDescent="0.45">
      <c r="B994" s="35"/>
      <c r="C994" s="19"/>
      <c r="D994" s="30"/>
      <c r="E994" s="30"/>
      <c r="F994" s="30"/>
      <c r="G994" s="30"/>
      <c r="I994" s="24"/>
      <c r="J994" s="21"/>
      <c r="K994" s="30"/>
      <c r="L994" s="30"/>
      <c r="M994" s="30"/>
      <c r="N994" s="30"/>
    </row>
    <row r="995" spans="2:14" ht="17.399999999999999" x14ac:dyDescent="0.45">
      <c r="B995" s="35"/>
      <c r="C995" s="19"/>
      <c r="D995" s="30"/>
      <c r="E995" s="30"/>
      <c r="F995" s="30"/>
      <c r="G995" s="30"/>
      <c r="I995" s="24"/>
      <c r="J995" s="21"/>
      <c r="K995" s="30"/>
      <c r="L995" s="30"/>
      <c r="M995" s="30"/>
      <c r="N995" s="30"/>
    </row>
    <row r="996" spans="2:14" ht="18" thickBot="1" x14ac:dyDescent="0.5">
      <c r="B996" s="35"/>
      <c r="C996" s="19"/>
      <c r="D996" s="30"/>
      <c r="E996" s="30"/>
      <c r="F996" s="30"/>
      <c r="G996" s="30"/>
      <c r="I996" s="27"/>
      <c r="J996" s="21"/>
      <c r="K996" s="33"/>
      <c r="L996" s="33"/>
      <c r="M996" s="33"/>
      <c r="N996" s="33"/>
    </row>
    <row r="997" spans="2:14" ht="21.6" thickBot="1" x14ac:dyDescent="0.55000000000000004">
      <c r="B997" s="35"/>
      <c r="C997" s="19"/>
      <c r="D997" s="30"/>
      <c r="E997" s="32"/>
      <c r="F997" s="32"/>
      <c r="G997" s="32"/>
      <c r="I997" s="15">
        <f>SUM(I985:I996)</f>
        <v>2.5</v>
      </c>
      <c r="J997" s="66" t="str">
        <f>IF(I997&gt;=6,"YA NO PUEDE SOLICITAR DIAS ADMINISTRATIVOS","PUEDE SOLICITAR DIAS ADMINISTRATIVOS")</f>
        <v>PUEDE SOLICITAR DIAS ADMINISTRATIVOS</v>
      </c>
      <c r="K997" s="67"/>
      <c r="L997" s="67"/>
      <c r="M997" s="67"/>
      <c r="N997" s="68"/>
    </row>
    <row r="998" spans="2:14" ht="21.6" thickBot="1" x14ac:dyDescent="0.55000000000000004">
      <c r="B998" s="35"/>
      <c r="C998" s="19"/>
      <c r="D998" s="30"/>
      <c r="E998" s="32"/>
      <c r="F998" s="32"/>
      <c r="G998" s="32"/>
      <c r="I998" s="17">
        <f>6-I997</f>
        <v>3.5</v>
      </c>
      <c r="J998" s="66" t="str">
        <f>IF(I997&gt;6,"EXISTE UN ERROR","OK")</f>
        <v>OK</v>
      </c>
      <c r="K998" s="67"/>
      <c r="L998" s="67"/>
      <c r="M998" s="67"/>
      <c r="N998" s="68"/>
    </row>
    <row r="999" spans="2:14" ht="18" thickBot="1" x14ac:dyDescent="0.5">
      <c r="B999" s="35"/>
      <c r="C999" s="19"/>
      <c r="D999" s="30"/>
      <c r="E999" s="32"/>
      <c r="F999" s="32"/>
      <c r="G999" s="32"/>
      <c r="I999" s="1"/>
    </row>
    <row r="1000" spans="2:14" ht="19.8" thickBot="1" x14ac:dyDescent="0.5">
      <c r="B1000" s="35"/>
      <c r="C1000" s="19"/>
      <c r="D1000" s="30"/>
      <c r="E1000" s="32"/>
      <c r="F1000" s="32"/>
      <c r="G1000" s="32"/>
      <c r="I1000" s="12" t="s">
        <v>3</v>
      </c>
      <c r="J1000" s="13"/>
      <c r="K1000" s="13" t="s">
        <v>5</v>
      </c>
      <c r="L1000" s="13" t="s">
        <v>6</v>
      </c>
      <c r="M1000" s="13" t="s">
        <v>7</v>
      </c>
      <c r="N1000" s="14" t="s">
        <v>8</v>
      </c>
    </row>
    <row r="1001" spans="2:14" ht="17.399999999999999" x14ac:dyDescent="0.45">
      <c r="B1001" s="35"/>
      <c r="C1001" s="19"/>
      <c r="D1001" s="30"/>
      <c r="E1001" s="32"/>
      <c r="F1001" s="32"/>
      <c r="G1001" s="32"/>
      <c r="I1001" s="20"/>
      <c r="J1001" s="29"/>
      <c r="K1001" s="22"/>
      <c r="L1001" s="22"/>
      <c r="M1001" s="23"/>
      <c r="N1001" s="23"/>
    </row>
    <row r="1002" spans="2:14" ht="17.399999999999999" x14ac:dyDescent="0.45">
      <c r="B1002" s="35"/>
      <c r="C1002" s="19"/>
      <c r="D1002" s="30"/>
      <c r="E1002" s="32"/>
      <c r="F1002" s="32"/>
      <c r="G1002" s="32"/>
      <c r="I1002" s="24"/>
      <c r="J1002" s="29"/>
      <c r="K1002" s="25"/>
      <c r="L1002" s="25"/>
      <c r="M1002" s="26"/>
      <c r="N1002" s="26"/>
    </row>
    <row r="1003" spans="2:14" ht="17.399999999999999" x14ac:dyDescent="0.45">
      <c r="B1003" s="35"/>
      <c r="C1003" s="19"/>
      <c r="D1003" s="30"/>
      <c r="E1003" s="32"/>
      <c r="F1003" s="32"/>
      <c r="G1003" s="32"/>
      <c r="I1003" s="24"/>
      <c r="J1003" s="29"/>
      <c r="K1003" s="26"/>
      <c r="L1003" s="26"/>
      <c r="M1003" s="26"/>
      <c r="N1003" s="26"/>
    </row>
    <row r="1004" spans="2:14" ht="17.399999999999999" x14ac:dyDescent="0.45">
      <c r="B1004" s="35"/>
      <c r="C1004" s="19"/>
      <c r="D1004" s="30"/>
      <c r="E1004" s="32"/>
      <c r="F1004" s="32"/>
      <c r="G1004" s="32"/>
      <c r="I1004" s="24"/>
      <c r="J1004" s="29"/>
      <c r="K1004" s="26"/>
      <c r="L1004" s="26"/>
      <c r="M1004" s="26"/>
      <c r="N1004" s="26"/>
    </row>
    <row r="1005" spans="2:14" ht="18" thickBot="1" x14ac:dyDescent="0.5">
      <c r="B1005" s="35"/>
      <c r="C1005" s="19"/>
      <c r="D1005" s="30"/>
      <c r="E1005" s="32"/>
      <c r="F1005" s="32"/>
      <c r="G1005" s="32"/>
      <c r="I1005" s="24"/>
      <c r="J1005" s="29"/>
      <c r="K1005" s="26"/>
      <c r="L1005" s="26"/>
      <c r="M1005" s="26"/>
      <c r="N1005" s="26"/>
    </row>
    <row r="1006" spans="2:14" ht="21.6" thickBot="1" x14ac:dyDescent="0.55000000000000004">
      <c r="B1006" s="35"/>
      <c r="C1006" s="19"/>
      <c r="D1006" s="30"/>
      <c r="E1006" s="32"/>
      <c r="F1006" s="32"/>
      <c r="G1006" s="32"/>
      <c r="I1006" s="15">
        <f>SUM(I1001:I1005)</f>
        <v>0</v>
      </c>
      <c r="J1006" s="66" t="str">
        <f>IF(I1006&gt;=5,"YA NO PUEDE SOLICITAR DIAS CAPACITACION","PUEDE SOLICITAR DIAS CAPACITACION")</f>
        <v>PUEDE SOLICITAR DIAS CAPACITACION</v>
      </c>
      <c r="K1006" s="67"/>
      <c r="L1006" s="67"/>
      <c r="M1006" s="67"/>
      <c r="N1006" s="68"/>
    </row>
    <row r="1007" spans="2:14" ht="21.6" thickBot="1" x14ac:dyDescent="0.55000000000000004">
      <c r="B1007" s="35"/>
      <c r="C1007" s="19"/>
      <c r="D1007" s="30"/>
      <c r="E1007" s="32"/>
      <c r="F1007" s="32"/>
      <c r="G1007" s="32"/>
      <c r="I1007" s="17">
        <f>5-I1006</f>
        <v>5</v>
      </c>
      <c r="J1007" s="66" t="str">
        <f>IF(I1006&gt;5,"EXISTE UN ERROR","OK")</f>
        <v>OK</v>
      </c>
      <c r="K1007" s="67"/>
      <c r="L1007" s="67"/>
      <c r="M1007" s="67"/>
      <c r="N1007" s="68"/>
    </row>
    <row r="1008" spans="2:14" ht="17.399999999999999" x14ac:dyDescent="0.45">
      <c r="B1008" s="35"/>
      <c r="C1008" s="19"/>
      <c r="D1008" s="30"/>
      <c r="E1008" s="32"/>
      <c r="F1008" s="32"/>
      <c r="G1008" s="32"/>
    </row>
    <row r="1009" spans="2:7" ht="17.399999999999999" x14ac:dyDescent="0.45">
      <c r="B1009" s="35"/>
      <c r="C1009" s="19"/>
      <c r="D1009" s="30"/>
      <c r="E1009" s="32"/>
      <c r="F1009" s="32"/>
      <c r="G1009" s="32"/>
    </row>
    <row r="1010" spans="2:7" ht="18" thickBot="1" x14ac:dyDescent="0.5">
      <c r="B1010" s="35"/>
      <c r="C1010" s="36"/>
      <c r="D1010" s="33"/>
      <c r="E1010" s="34"/>
      <c r="F1010" s="34"/>
      <c r="G1010" s="34"/>
    </row>
    <row r="1011" spans="2:7" ht="21.6" thickBot="1" x14ac:dyDescent="0.55000000000000004">
      <c r="B1011" s="8">
        <f>+E985-F985</f>
        <v>2</v>
      </c>
      <c r="C1011" s="69" t="str">
        <f>IF(E985&lt;=F985,"YA NO TIENE FERIADOS","PUEDE SOLICITAR DIAS FERIADOS")</f>
        <v>PUEDE SOLICITAR DIAS FERIADOS</v>
      </c>
      <c r="D1011" s="70"/>
      <c r="E1011" s="70"/>
      <c r="F1011" s="70"/>
      <c r="G1011" s="71"/>
    </row>
    <row r="1012" spans="2:7" ht="19.2" thickBot="1" x14ac:dyDescent="0.5">
      <c r="C1012" s="72" t="str">
        <f>IF(F985&gt;E985,"EXISTE UN ERROR","OK")</f>
        <v>OK</v>
      </c>
      <c r="D1012" s="73"/>
      <c r="E1012" s="73"/>
      <c r="F1012" s="73"/>
      <c r="G1012" s="74"/>
    </row>
  </sheetData>
  <mergeCells count="192">
    <mergeCell ref="J48:N48"/>
    <mergeCell ref="J49:N49"/>
    <mergeCell ref="J57:N57"/>
    <mergeCell ref="J58:N58"/>
    <mergeCell ref="C62:G62"/>
    <mergeCell ref="C63:G63"/>
    <mergeCell ref="J997:N997"/>
    <mergeCell ref="J998:N998"/>
    <mergeCell ref="J1006:N1006"/>
    <mergeCell ref="J842:N842"/>
    <mergeCell ref="J843:N843"/>
    <mergeCell ref="J851:N851"/>
    <mergeCell ref="J852:N852"/>
    <mergeCell ref="C856:G856"/>
    <mergeCell ref="J936:N936"/>
    <mergeCell ref="C887:G887"/>
    <mergeCell ref="C888:G888"/>
    <mergeCell ref="J904:N904"/>
    <mergeCell ref="J905:N905"/>
    <mergeCell ref="J913:N913"/>
    <mergeCell ref="C857:G857"/>
    <mergeCell ref="J873:N873"/>
    <mergeCell ref="J874:N874"/>
    <mergeCell ref="J882:N882"/>
    <mergeCell ref="J1007:N1007"/>
    <mergeCell ref="C1011:G1011"/>
    <mergeCell ref="C1012:G1012"/>
    <mergeCell ref="C981:G981"/>
    <mergeCell ref="J944:N944"/>
    <mergeCell ref="J945:N945"/>
    <mergeCell ref="C949:G949"/>
    <mergeCell ref="C950:G950"/>
    <mergeCell ref="J966:N966"/>
    <mergeCell ref="J967:N967"/>
    <mergeCell ref="J975:N975"/>
    <mergeCell ref="J976:N976"/>
    <mergeCell ref="C980:G980"/>
    <mergeCell ref="J883:N883"/>
    <mergeCell ref="J914:N914"/>
    <mergeCell ref="C918:G918"/>
    <mergeCell ref="C919:G919"/>
    <mergeCell ref="J935:N935"/>
    <mergeCell ref="J746:N746"/>
    <mergeCell ref="J754:N754"/>
    <mergeCell ref="J755:N755"/>
    <mergeCell ref="C759:G759"/>
    <mergeCell ref="C760:G760"/>
    <mergeCell ref="J820:N820"/>
    <mergeCell ref="C824:G824"/>
    <mergeCell ref="C825:G825"/>
    <mergeCell ref="J810:N810"/>
    <mergeCell ref="J811:N811"/>
    <mergeCell ref="J819:N819"/>
    <mergeCell ref="J776:N776"/>
    <mergeCell ref="J777:N777"/>
    <mergeCell ref="J785:N785"/>
    <mergeCell ref="J786:N786"/>
    <mergeCell ref="C790:G790"/>
    <mergeCell ref="C791:G791"/>
    <mergeCell ref="J723:N723"/>
    <mergeCell ref="J724:N724"/>
    <mergeCell ref="C728:G728"/>
    <mergeCell ref="C729:G729"/>
    <mergeCell ref="J745:N745"/>
    <mergeCell ref="J693:N693"/>
    <mergeCell ref="C697:G697"/>
    <mergeCell ref="C698:G698"/>
    <mergeCell ref="J714:N714"/>
    <mergeCell ref="J715:N715"/>
    <mergeCell ref="C666:G666"/>
    <mergeCell ref="C667:G667"/>
    <mergeCell ref="J683:N683"/>
    <mergeCell ref="J684:N684"/>
    <mergeCell ref="J692:N692"/>
    <mergeCell ref="J590:N590"/>
    <mergeCell ref="C636:G636"/>
    <mergeCell ref="J652:N652"/>
    <mergeCell ref="J653:N653"/>
    <mergeCell ref="J661:N661"/>
    <mergeCell ref="J662:N662"/>
    <mergeCell ref="J621:N621"/>
    <mergeCell ref="J622:N622"/>
    <mergeCell ref="J630:N630"/>
    <mergeCell ref="J631:N631"/>
    <mergeCell ref="C635:G635"/>
    <mergeCell ref="J591:N591"/>
    <mergeCell ref="J599:N599"/>
    <mergeCell ref="J600:N600"/>
    <mergeCell ref="C604:G604"/>
    <mergeCell ref="C605:G605"/>
    <mergeCell ref="J527:N527"/>
    <mergeCell ref="J493:N493"/>
    <mergeCell ref="J494:N494"/>
    <mergeCell ref="J502:N502"/>
    <mergeCell ref="J503:N503"/>
    <mergeCell ref="C507:G507"/>
    <mergeCell ref="C508:G508"/>
    <mergeCell ref="J463:N463"/>
    <mergeCell ref="J471:N471"/>
    <mergeCell ref="J472:N472"/>
    <mergeCell ref="C476:G476"/>
    <mergeCell ref="C477:G477"/>
    <mergeCell ref="C379:G379"/>
    <mergeCell ref="C380:G380"/>
    <mergeCell ref="J462:N462"/>
    <mergeCell ref="J396:N396"/>
    <mergeCell ref="J397:N397"/>
    <mergeCell ref="J405:N405"/>
    <mergeCell ref="J406:N406"/>
    <mergeCell ref="C410:G410"/>
    <mergeCell ref="C411:G411"/>
    <mergeCell ref="J427:N427"/>
    <mergeCell ref="J428:N428"/>
    <mergeCell ref="J436:N436"/>
    <mergeCell ref="J437:N437"/>
    <mergeCell ref="C441:G441"/>
    <mergeCell ref="C442:G442"/>
    <mergeCell ref="J25:N25"/>
    <mergeCell ref="J26:N26"/>
    <mergeCell ref="J16:N16"/>
    <mergeCell ref="J17:N17"/>
    <mergeCell ref="C30:G30"/>
    <mergeCell ref="J189:N189"/>
    <mergeCell ref="C193:G193"/>
    <mergeCell ref="C194:G194"/>
    <mergeCell ref="J210:N210"/>
    <mergeCell ref="C95:G95"/>
    <mergeCell ref="C96:G96"/>
    <mergeCell ref="J179:N179"/>
    <mergeCell ref="J180:N180"/>
    <mergeCell ref="J188:N188"/>
    <mergeCell ref="J145:N145"/>
    <mergeCell ref="J146:N146"/>
    <mergeCell ref="J154:N154"/>
    <mergeCell ref="J155:N155"/>
    <mergeCell ref="C159:G159"/>
    <mergeCell ref="C160:G160"/>
    <mergeCell ref="C31:G31"/>
    <mergeCell ref="J81:N81"/>
    <mergeCell ref="J82:N82"/>
    <mergeCell ref="J90:N90"/>
    <mergeCell ref="J91:N91"/>
    <mergeCell ref="J211:N211"/>
    <mergeCell ref="J242:N242"/>
    <mergeCell ref="J250:N250"/>
    <mergeCell ref="J251:N251"/>
    <mergeCell ref="J112:N112"/>
    <mergeCell ref="J113:N113"/>
    <mergeCell ref="J121:N121"/>
    <mergeCell ref="J122:N122"/>
    <mergeCell ref="C126:G126"/>
    <mergeCell ref="C127:G127"/>
    <mergeCell ref="C255:G255"/>
    <mergeCell ref="C256:G256"/>
    <mergeCell ref="J219:N219"/>
    <mergeCell ref="J220:N220"/>
    <mergeCell ref="C224:G224"/>
    <mergeCell ref="C225:G225"/>
    <mergeCell ref="J241:N241"/>
    <mergeCell ref="C287:G287"/>
    <mergeCell ref="J303:N303"/>
    <mergeCell ref="J272:N272"/>
    <mergeCell ref="J273:N273"/>
    <mergeCell ref="J281:N281"/>
    <mergeCell ref="J282:N282"/>
    <mergeCell ref="C286:G286"/>
    <mergeCell ref="J528:N528"/>
    <mergeCell ref="J536:N536"/>
    <mergeCell ref="J344:N344"/>
    <mergeCell ref="C348:G348"/>
    <mergeCell ref="C349:G349"/>
    <mergeCell ref="J365:N365"/>
    <mergeCell ref="J304:N304"/>
    <mergeCell ref="J312:N312"/>
    <mergeCell ref="J313:N313"/>
    <mergeCell ref="J366:N366"/>
    <mergeCell ref="C317:G317"/>
    <mergeCell ref="C318:G318"/>
    <mergeCell ref="J334:N334"/>
    <mergeCell ref="J335:N335"/>
    <mergeCell ref="J343:N343"/>
    <mergeCell ref="J374:N374"/>
    <mergeCell ref="J375:N375"/>
    <mergeCell ref="J537:N537"/>
    <mergeCell ref="J568:N568"/>
    <mergeCell ref="C572:G572"/>
    <mergeCell ref="C573:G573"/>
    <mergeCell ref="C541:G541"/>
    <mergeCell ref="C542:G542"/>
    <mergeCell ref="J558:N558"/>
    <mergeCell ref="J559:N559"/>
    <mergeCell ref="J567:N567"/>
  </mergeCells>
  <dataValidations count="1">
    <dataValidation type="list" allowBlank="1" showInputMessage="1" showErrorMessage="1" sqref="J4:J15 J415:J426 J100:J111 J985:J996 J764:J775 J384:J395 J481:J492 J133:J144 J798:J809 J322:J333 J923:J934 J892:J903 J861:J872 J830:J841 J733:J744 J702:J713 J69:J80 J640:J651 J609:J620 J578:J589 J546:J557 J515:J526 J450:J461 J353:J364 J954:J965 J291:J302 J260:J271 J229:J240 J198:J209 J167:J178 J671:J682 J36:J47" xr:uid="{36C64F3A-2C7B-41E5-B7BA-14BC405323B7}">
      <formula1>$Y$3:$Y$5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33B6-6093-4B9A-8943-BD7ED04D943F}">
  <dimension ref="A1:Y977"/>
  <sheetViews>
    <sheetView zoomScale="70" zoomScaleNormal="70" workbookViewId="0"/>
  </sheetViews>
  <sheetFormatPr baseColWidth="10" defaultRowHeight="14.4" x14ac:dyDescent="0.3"/>
  <cols>
    <col min="1" max="1" width="6.109375" customWidth="1"/>
    <col min="2" max="2" width="25.77734375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16.77734375" bestFit="1" customWidth="1"/>
  </cols>
  <sheetData>
    <row r="1" spans="1:25" x14ac:dyDescent="0.3">
      <c r="A1" s="18"/>
    </row>
    <row r="2" spans="1:25" ht="19.2" thickBot="1" x14ac:dyDescent="0.5">
      <c r="B2" s="16" t="s">
        <v>34</v>
      </c>
      <c r="I2" s="16" t="s">
        <v>34</v>
      </c>
    </row>
    <row r="3" spans="1:25" ht="18.600000000000001" thickBot="1" x14ac:dyDescent="0.4">
      <c r="B3" s="5" t="s">
        <v>0</v>
      </c>
      <c r="C3" s="5" t="s">
        <v>1</v>
      </c>
      <c r="D3" s="5" t="s">
        <v>224</v>
      </c>
      <c r="E3" s="5" t="s">
        <v>12</v>
      </c>
      <c r="F3" s="6" t="s">
        <v>2</v>
      </c>
      <c r="G3" s="6" t="s">
        <v>7</v>
      </c>
      <c r="I3" s="2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4" t="s">
        <v>8</v>
      </c>
      <c r="Y3" s="7" t="s">
        <v>9</v>
      </c>
    </row>
    <row r="4" spans="1:25" ht="19.2" x14ac:dyDescent="0.45">
      <c r="B4" s="9">
        <v>15</v>
      </c>
      <c r="C4" s="9">
        <v>0</v>
      </c>
      <c r="D4" s="9">
        <v>0</v>
      </c>
      <c r="E4" s="11">
        <f>+B4+C4+D4</f>
        <v>15</v>
      </c>
      <c r="F4" s="11">
        <f>SUM(B5:B29)+SUM(D5:D29)</f>
        <v>10</v>
      </c>
      <c r="G4" s="19"/>
      <c r="I4" s="20">
        <v>1</v>
      </c>
      <c r="J4" s="21"/>
      <c r="K4" s="22">
        <v>45716</v>
      </c>
      <c r="L4" s="22">
        <v>45716</v>
      </c>
      <c r="M4" s="54" t="s">
        <v>252</v>
      </c>
      <c r="N4" s="23"/>
      <c r="Y4" s="7" t="s">
        <v>10</v>
      </c>
    </row>
    <row r="5" spans="1:25" ht="19.2" x14ac:dyDescent="0.45">
      <c r="B5" s="35">
        <v>10</v>
      </c>
      <c r="C5" s="19"/>
      <c r="D5" s="30"/>
      <c r="E5" s="31">
        <v>45698</v>
      </c>
      <c r="F5" s="31">
        <v>45709</v>
      </c>
      <c r="G5" s="54" t="s">
        <v>261</v>
      </c>
      <c r="I5" s="24">
        <v>1</v>
      </c>
      <c r="J5" s="21"/>
      <c r="K5" s="25">
        <v>45720</v>
      </c>
      <c r="L5" s="25">
        <v>45720</v>
      </c>
      <c r="M5" s="54" t="s">
        <v>272</v>
      </c>
      <c r="N5" s="26"/>
      <c r="Y5" s="7" t="s">
        <v>11</v>
      </c>
    </row>
    <row r="6" spans="1:25" ht="17.399999999999999" x14ac:dyDescent="0.45">
      <c r="B6" s="35"/>
      <c r="C6" s="19"/>
      <c r="D6" s="30"/>
      <c r="E6" s="31"/>
      <c r="F6" s="31"/>
      <c r="G6" s="30"/>
      <c r="I6" s="24">
        <v>1</v>
      </c>
      <c r="J6" s="21"/>
      <c r="K6" s="25">
        <v>45747</v>
      </c>
      <c r="L6" s="25">
        <v>45747</v>
      </c>
      <c r="M6" s="55" t="s">
        <v>280</v>
      </c>
      <c r="N6" s="26"/>
    </row>
    <row r="7" spans="1:25" ht="17.399999999999999" x14ac:dyDescent="0.45">
      <c r="B7" s="35"/>
      <c r="C7" s="19"/>
      <c r="D7" s="30"/>
      <c r="E7" s="31"/>
      <c r="F7" s="31"/>
      <c r="G7" s="30"/>
      <c r="I7" s="24">
        <v>1</v>
      </c>
      <c r="J7" s="21"/>
      <c r="K7" s="25">
        <v>45775</v>
      </c>
      <c r="L7" s="25">
        <v>45775</v>
      </c>
      <c r="M7" s="54" t="s">
        <v>290</v>
      </c>
      <c r="N7" s="26"/>
    </row>
    <row r="8" spans="1:25" ht="17.399999999999999" x14ac:dyDescent="0.45">
      <c r="B8" s="35"/>
      <c r="C8" s="19"/>
      <c r="D8" s="30"/>
      <c r="E8" s="31"/>
      <c r="F8" s="31"/>
      <c r="G8" s="30"/>
      <c r="I8" s="24">
        <v>1</v>
      </c>
      <c r="J8" s="21"/>
      <c r="K8" s="25">
        <v>45845</v>
      </c>
      <c r="L8" s="25">
        <v>45845</v>
      </c>
      <c r="M8" s="26"/>
      <c r="N8" s="26"/>
    </row>
    <row r="9" spans="1:25" ht="17.399999999999999" x14ac:dyDescent="0.45">
      <c r="B9" s="35"/>
      <c r="C9" s="19"/>
      <c r="D9" s="30"/>
      <c r="E9" s="31"/>
      <c r="F9" s="31"/>
      <c r="G9" s="30"/>
      <c r="I9" s="24"/>
      <c r="J9" s="21"/>
      <c r="K9" s="25"/>
      <c r="L9" s="25"/>
      <c r="M9" s="30"/>
      <c r="N9" s="26"/>
    </row>
    <row r="10" spans="1:25" ht="17.399999999999999" x14ac:dyDescent="0.45">
      <c r="B10" s="35"/>
      <c r="C10" s="19"/>
      <c r="D10" s="30"/>
      <c r="E10" s="30"/>
      <c r="F10" s="30"/>
      <c r="G10" s="30"/>
      <c r="I10" s="24"/>
      <c r="J10" s="21"/>
      <c r="K10" s="26"/>
      <c r="L10" s="26"/>
      <c r="M10" s="26"/>
      <c r="N10" s="26"/>
    </row>
    <row r="11" spans="1:25" ht="17.399999999999999" x14ac:dyDescent="0.45">
      <c r="B11" s="35"/>
      <c r="C11" s="19"/>
      <c r="D11" s="30"/>
      <c r="E11" s="30"/>
      <c r="F11" s="30"/>
      <c r="G11" s="30"/>
      <c r="I11" s="24"/>
      <c r="J11" s="21"/>
      <c r="K11" s="26"/>
      <c r="L11" s="26"/>
      <c r="M11" s="26"/>
      <c r="N11" s="26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26"/>
      <c r="L12" s="26"/>
      <c r="M12" s="26"/>
      <c r="N12" s="26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26"/>
      <c r="L13" s="26"/>
      <c r="M13" s="26"/>
      <c r="N13" s="26"/>
    </row>
    <row r="14" spans="1:25" ht="17.399999999999999" x14ac:dyDescent="0.45">
      <c r="B14" s="35"/>
      <c r="C14" s="19"/>
      <c r="D14" s="30"/>
      <c r="E14" s="30"/>
      <c r="F14" s="30"/>
      <c r="G14" s="30"/>
      <c r="I14" s="24"/>
      <c r="J14" s="21"/>
      <c r="K14" s="26"/>
      <c r="L14" s="26"/>
      <c r="M14" s="26"/>
      <c r="N14" s="26"/>
    </row>
    <row r="15" spans="1:25" ht="18" thickBot="1" x14ac:dyDescent="0.5">
      <c r="B15" s="35"/>
      <c r="C15" s="19"/>
      <c r="D15" s="30"/>
      <c r="E15" s="30"/>
      <c r="F15" s="30"/>
      <c r="G15" s="30"/>
      <c r="I15" s="27"/>
      <c r="J15" s="21"/>
      <c r="K15" s="28"/>
      <c r="L15" s="28"/>
      <c r="M15" s="28"/>
      <c r="N15" s="28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5">
        <f>SUM(I4:I15)</f>
        <v>5</v>
      </c>
      <c r="J16" s="66" t="str">
        <f>IF(I16&gt;=6,"YA NO PUEDE SOLICITAR DIAS ADMINISTRATIVOS","PUEDE SOLICITAR DIAS ADMINISTRATIVOS")</f>
        <v>PUEDE SOLICITAR DIAS ADMINISTRATIVOS</v>
      </c>
      <c r="K16" s="67"/>
      <c r="L16" s="67"/>
      <c r="M16" s="67"/>
      <c r="N16" s="68"/>
    </row>
    <row r="17" spans="2:14" ht="21.6" thickBot="1" x14ac:dyDescent="0.55000000000000004">
      <c r="B17" s="35"/>
      <c r="C17" s="19"/>
      <c r="D17" s="30"/>
      <c r="E17" s="32"/>
      <c r="F17" s="32"/>
      <c r="G17" s="32"/>
      <c r="I17" s="17">
        <f>6-I16</f>
        <v>1</v>
      </c>
      <c r="J17" s="66" t="str">
        <f>IF(I16&gt;6,"EXISTE UN ERROR","OK")</f>
        <v>OK</v>
      </c>
      <c r="K17" s="67"/>
      <c r="L17" s="67"/>
      <c r="M17" s="67"/>
      <c r="N17" s="68"/>
    </row>
    <row r="18" spans="2:14" ht="18" thickBot="1" x14ac:dyDescent="0.5">
      <c r="B18" s="35"/>
      <c r="C18" s="19"/>
      <c r="D18" s="30"/>
      <c r="E18" s="32"/>
      <c r="F18" s="32"/>
      <c r="G18" s="32"/>
      <c r="I18" s="1"/>
    </row>
    <row r="19" spans="2:14" ht="19.8" thickBot="1" x14ac:dyDescent="0.5">
      <c r="B19" s="35"/>
      <c r="C19" s="19"/>
      <c r="D19" s="30"/>
      <c r="E19" s="32"/>
      <c r="F19" s="32"/>
      <c r="G19" s="32"/>
      <c r="I19" s="12" t="s">
        <v>3</v>
      </c>
      <c r="J19" s="13"/>
      <c r="K19" s="13" t="s">
        <v>5</v>
      </c>
      <c r="L19" s="13" t="s">
        <v>6</v>
      </c>
      <c r="M19" s="13" t="s">
        <v>7</v>
      </c>
      <c r="N19" s="14" t="s">
        <v>8</v>
      </c>
    </row>
    <row r="20" spans="2:14" ht="17.399999999999999" x14ac:dyDescent="0.45">
      <c r="B20" s="35"/>
      <c r="C20" s="19"/>
      <c r="D20" s="30"/>
      <c r="E20" s="32"/>
      <c r="F20" s="32"/>
      <c r="G20" s="32"/>
      <c r="I20" s="20">
        <v>3</v>
      </c>
      <c r="J20" s="29"/>
      <c r="K20" s="22">
        <v>45859</v>
      </c>
      <c r="L20" s="22">
        <v>45861</v>
      </c>
      <c r="M20" s="23"/>
      <c r="N20" s="23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6"/>
      <c r="L21" s="26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6"/>
      <c r="L22" s="26"/>
      <c r="M22" s="26"/>
      <c r="N22" s="26"/>
    </row>
    <row r="23" spans="2:14" ht="17.399999999999999" x14ac:dyDescent="0.45">
      <c r="B23" s="35"/>
      <c r="C23" s="19"/>
      <c r="D23" s="30"/>
      <c r="E23" s="32"/>
      <c r="F23" s="32"/>
      <c r="G23" s="32"/>
      <c r="I23" s="24"/>
      <c r="J23" s="29"/>
      <c r="K23" s="26"/>
      <c r="L23" s="26"/>
      <c r="M23" s="26"/>
      <c r="N23" s="26"/>
    </row>
    <row r="24" spans="2:14" ht="18" thickBot="1" x14ac:dyDescent="0.5">
      <c r="B24" s="35"/>
      <c r="C24" s="19"/>
      <c r="D24" s="30"/>
      <c r="E24" s="32"/>
      <c r="F24" s="32"/>
      <c r="G24" s="32"/>
      <c r="I24" s="24"/>
      <c r="J24" s="29"/>
      <c r="K24" s="26"/>
      <c r="L24" s="26"/>
      <c r="M24" s="26"/>
      <c r="N24" s="26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5">
        <f>SUM(I20:I24)</f>
        <v>3</v>
      </c>
      <c r="J25" s="66" t="str">
        <f>IF(I25&gt;=5,"YA NO PUEDE SOLICITAR DIAS CAPACITACION","PUEDE SOLICITAR DIAS CAPACITACION")</f>
        <v>PUEDE SOLICITAR DIAS CAPACITACION</v>
      </c>
      <c r="K25" s="67"/>
      <c r="L25" s="67"/>
      <c r="M25" s="67"/>
      <c r="N25" s="68"/>
    </row>
    <row r="26" spans="2:14" ht="21.6" thickBot="1" x14ac:dyDescent="0.55000000000000004">
      <c r="B26" s="35"/>
      <c r="C26" s="19"/>
      <c r="D26" s="30"/>
      <c r="E26" s="32"/>
      <c r="F26" s="32"/>
      <c r="G26" s="32"/>
      <c r="I26" s="17">
        <f>5-I25</f>
        <v>2</v>
      </c>
      <c r="J26" s="66" t="str">
        <f>IF(I25&gt;5,"EXISTE UN ERROR","OK")</f>
        <v>OK</v>
      </c>
      <c r="K26" s="67"/>
      <c r="L26" s="67"/>
      <c r="M26" s="67"/>
      <c r="N26" s="68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7.399999999999999" x14ac:dyDescent="0.45">
      <c r="B28" s="35"/>
      <c r="C28" s="19"/>
      <c r="D28" s="30"/>
      <c r="E28" s="32"/>
      <c r="F28" s="32"/>
      <c r="G28" s="32"/>
    </row>
    <row r="29" spans="2:14" ht="18" thickBot="1" x14ac:dyDescent="0.5">
      <c r="B29" s="35"/>
      <c r="C29" s="36"/>
      <c r="D29" s="33"/>
      <c r="E29" s="34"/>
      <c r="F29" s="34"/>
      <c r="G29" s="34"/>
    </row>
    <row r="30" spans="2:14" ht="21.6" thickBot="1" x14ac:dyDescent="0.55000000000000004">
      <c r="B30" s="8">
        <f>+E4-F4</f>
        <v>5</v>
      </c>
      <c r="C30" s="69" t="str">
        <f>IF(E4&lt;=F4,"YA NO TIENE FERIADOS","PUEDE SOLICITAR DIAS FERIADOS")</f>
        <v>PUEDE SOLICITAR DIAS FERIADOS</v>
      </c>
      <c r="D30" s="70"/>
      <c r="E30" s="70"/>
      <c r="F30" s="70"/>
      <c r="G30" s="71"/>
    </row>
    <row r="31" spans="2:14" ht="19.2" thickBot="1" x14ac:dyDescent="0.5">
      <c r="C31" s="72" t="str">
        <f>IF(F4&gt;E4,"EXISTE UN ERROR","OK")</f>
        <v>OK</v>
      </c>
      <c r="D31" s="73"/>
      <c r="E31" s="73"/>
      <c r="F31" s="73"/>
      <c r="G31" s="74"/>
    </row>
    <row r="34" spans="2:14" ht="19.2" thickBot="1" x14ac:dyDescent="0.5">
      <c r="B34" s="16" t="s">
        <v>35</v>
      </c>
      <c r="I34" s="16" t="s">
        <v>35</v>
      </c>
    </row>
    <row r="35" spans="2:14" ht="18.600000000000001" thickBot="1" x14ac:dyDescent="0.4">
      <c r="B35" s="5" t="s">
        <v>0</v>
      </c>
      <c r="C35" s="5" t="s">
        <v>1</v>
      </c>
      <c r="D35" s="5" t="s">
        <v>224</v>
      </c>
      <c r="E35" s="5" t="s">
        <v>12</v>
      </c>
      <c r="F35" s="6" t="s">
        <v>2</v>
      </c>
      <c r="G35" s="6" t="s">
        <v>7</v>
      </c>
      <c r="I35" s="2" t="s">
        <v>3</v>
      </c>
      <c r="J35" s="3" t="s">
        <v>4</v>
      </c>
      <c r="K35" s="3" t="s">
        <v>5</v>
      </c>
      <c r="L35" s="3" t="s">
        <v>6</v>
      </c>
      <c r="M35" s="3" t="s">
        <v>7</v>
      </c>
      <c r="N35" s="4" t="s">
        <v>8</v>
      </c>
    </row>
    <row r="36" spans="2:14" ht="17.399999999999999" x14ac:dyDescent="0.45">
      <c r="B36" s="9">
        <v>25</v>
      </c>
      <c r="C36" s="9">
        <v>0</v>
      </c>
      <c r="D36" s="9">
        <v>0</v>
      </c>
      <c r="E36" s="11">
        <f>+B36+C36+D36</f>
        <v>25</v>
      </c>
      <c r="F36" s="11">
        <f>SUM(B37:B61)+SUM(D37:D61)</f>
        <v>0</v>
      </c>
      <c r="G36" s="19"/>
      <c r="I36" s="20"/>
      <c r="J36" s="21"/>
      <c r="K36" s="37"/>
      <c r="L36" s="37"/>
      <c r="M36" s="38"/>
      <c r="N36" s="38"/>
    </row>
    <row r="37" spans="2:14" ht="17.399999999999999" x14ac:dyDescent="0.45">
      <c r="B37" s="35"/>
      <c r="C37" s="19"/>
      <c r="D37" s="30"/>
      <c r="E37" s="31"/>
      <c r="F37" s="31"/>
      <c r="G37" s="30"/>
      <c r="I37" s="24"/>
      <c r="J37" s="21"/>
      <c r="K37" s="30"/>
      <c r="L37" s="30"/>
      <c r="M37" s="30"/>
      <c r="N37" s="30"/>
    </row>
    <row r="38" spans="2:14" ht="17.399999999999999" x14ac:dyDescent="0.45">
      <c r="B38" s="35"/>
      <c r="C38" s="19"/>
      <c r="D38" s="30"/>
      <c r="E38" s="30"/>
      <c r="F38" s="30"/>
      <c r="G38" s="30"/>
      <c r="I38" s="24"/>
      <c r="J38" s="21"/>
      <c r="K38" s="30"/>
      <c r="L38" s="30"/>
      <c r="M38" s="30"/>
      <c r="N38" s="30"/>
    </row>
    <row r="39" spans="2:14" ht="17.399999999999999" x14ac:dyDescent="0.45">
      <c r="B39" s="35"/>
      <c r="C39" s="19"/>
      <c r="D39" s="30"/>
      <c r="E39" s="30"/>
      <c r="F39" s="30"/>
      <c r="G39" s="30"/>
      <c r="I39" s="24"/>
      <c r="J39" s="21"/>
      <c r="K39" s="30"/>
      <c r="L39" s="30"/>
      <c r="M39" s="30"/>
      <c r="N39" s="30"/>
    </row>
    <row r="40" spans="2:14" ht="17.399999999999999" x14ac:dyDescent="0.45">
      <c r="B40" s="35"/>
      <c r="C40" s="19"/>
      <c r="D40" s="30"/>
      <c r="E40" s="30"/>
      <c r="F40" s="30"/>
      <c r="G40" s="30"/>
      <c r="I40" s="24"/>
      <c r="J40" s="21"/>
      <c r="K40" s="30"/>
      <c r="L40" s="30"/>
      <c r="M40" s="30"/>
      <c r="N40" s="30"/>
    </row>
    <row r="41" spans="2:14" ht="17.399999999999999" x14ac:dyDescent="0.45">
      <c r="B41" s="35"/>
      <c r="C41" s="19"/>
      <c r="D41" s="30"/>
      <c r="E41" s="30"/>
      <c r="F41" s="30"/>
      <c r="G41" s="30"/>
      <c r="I41" s="24"/>
      <c r="J41" s="21"/>
      <c r="K41" s="30"/>
      <c r="L41" s="30"/>
      <c r="M41" s="30"/>
      <c r="N41" s="30"/>
    </row>
    <row r="42" spans="2:14" ht="17.399999999999999" x14ac:dyDescent="0.45">
      <c r="B42" s="35"/>
      <c r="C42" s="19"/>
      <c r="D42" s="30"/>
      <c r="E42" s="30"/>
      <c r="F42" s="30"/>
      <c r="G42" s="30"/>
      <c r="I42" s="24"/>
      <c r="J42" s="21"/>
      <c r="K42" s="30"/>
      <c r="L42" s="30"/>
      <c r="M42" s="30"/>
      <c r="N42" s="30"/>
    </row>
    <row r="43" spans="2:14" ht="17.399999999999999" x14ac:dyDescent="0.45">
      <c r="B43" s="35"/>
      <c r="C43" s="19"/>
      <c r="D43" s="30"/>
      <c r="E43" s="30"/>
      <c r="F43" s="30"/>
      <c r="G43" s="30"/>
      <c r="I43" s="24"/>
      <c r="J43" s="21"/>
      <c r="K43" s="30"/>
      <c r="L43" s="30"/>
      <c r="M43" s="30"/>
      <c r="N43" s="30"/>
    </row>
    <row r="44" spans="2:14" ht="17.399999999999999" x14ac:dyDescent="0.45">
      <c r="B44" s="35"/>
      <c r="C44" s="19"/>
      <c r="D44" s="30"/>
      <c r="E44" s="30"/>
      <c r="F44" s="30"/>
      <c r="G44" s="30"/>
      <c r="I44" s="24"/>
      <c r="J44" s="21"/>
      <c r="K44" s="30"/>
      <c r="L44" s="30"/>
      <c r="M44" s="30"/>
      <c r="N44" s="30"/>
    </row>
    <row r="45" spans="2:14" ht="17.399999999999999" x14ac:dyDescent="0.45">
      <c r="B45" s="35"/>
      <c r="C45" s="19"/>
      <c r="D45" s="30"/>
      <c r="E45" s="30"/>
      <c r="F45" s="30"/>
      <c r="G45" s="30"/>
      <c r="I45" s="24"/>
      <c r="J45" s="21"/>
      <c r="K45" s="30"/>
      <c r="L45" s="30"/>
      <c r="M45" s="30"/>
      <c r="N45" s="30"/>
    </row>
    <row r="46" spans="2:14" ht="17.399999999999999" x14ac:dyDescent="0.45">
      <c r="B46" s="35"/>
      <c r="C46" s="19"/>
      <c r="D46" s="30"/>
      <c r="E46" s="30"/>
      <c r="F46" s="30"/>
      <c r="G46" s="30"/>
      <c r="I46" s="24"/>
      <c r="J46" s="21"/>
      <c r="K46" s="30"/>
      <c r="L46" s="30"/>
      <c r="M46" s="30"/>
      <c r="N46" s="30"/>
    </row>
    <row r="47" spans="2:14" ht="18" thickBot="1" x14ac:dyDescent="0.5">
      <c r="B47" s="35"/>
      <c r="C47" s="19"/>
      <c r="D47" s="30"/>
      <c r="E47" s="30"/>
      <c r="F47" s="30"/>
      <c r="G47" s="30"/>
      <c r="I47" s="27"/>
      <c r="J47" s="21"/>
      <c r="K47" s="33"/>
      <c r="L47" s="33"/>
      <c r="M47" s="33"/>
      <c r="N47" s="33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5">
        <f>SUM(I36:I47)</f>
        <v>0</v>
      </c>
      <c r="J48" s="66" t="str">
        <f>IF(I48&gt;=6,"YA NO PUEDE SOLICITAR DIAS ADMINISTRATIVOS","PUEDE SOLICITAR DIAS ADMINISTRATIVOS")</f>
        <v>PUEDE SOLICITAR DIAS ADMINISTRATIVOS</v>
      </c>
      <c r="K48" s="67"/>
      <c r="L48" s="67"/>
      <c r="M48" s="67"/>
      <c r="N48" s="6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7">
        <f>6-I48</f>
        <v>6</v>
      </c>
      <c r="J49" s="66" t="str">
        <f>IF(I48&gt;6,"EXISTE UN ERROR","OK")</f>
        <v>OK</v>
      </c>
      <c r="K49" s="67"/>
      <c r="L49" s="67"/>
      <c r="M49" s="67"/>
      <c r="N49" s="68"/>
    </row>
    <row r="50" spans="2:14" ht="18" thickBot="1" x14ac:dyDescent="0.5">
      <c r="B50" s="35"/>
      <c r="C50" s="19"/>
      <c r="D50" s="30"/>
      <c r="E50" s="32"/>
      <c r="F50" s="32"/>
      <c r="G50" s="32"/>
      <c r="I50" s="1"/>
    </row>
    <row r="51" spans="2:14" ht="19.8" thickBot="1" x14ac:dyDescent="0.5">
      <c r="B51" s="35"/>
      <c r="C51" s="19"/>
      <c r="D51" s="30"/>
      <c r="E51" s="32"/>
      <c r="F51" s="32"/>
      <c r="G51" s="32"/>
      <c r="I51" s="12" t="s">
        <v>3</v>
      </c>
      <c r="J51" s="13"/>
      <c r="K51" s="13" t="s">
        <v>5</v>
      </c>
      <c r="L51" s="13" t="s">
        <v>6</v>
      </c>
      <c r="M51" s="13" t="s">
        <v>7</v>
      </c>
      <c r="N51" s="14" t="s">
        <v>8</v>
      </c>
    </row>
    <row r="52" spans="2:14" ht="17.399999999999999" x14ac:dyDescent="0.45">
      <c r="B52" s="35"/>
      <c r="C52" s="19"/>
      <c r="D52" s="30"/>
      <c r="E52" s="32"/>
      <c r="F52" s="32"/>
      <c r="G52" s="32"/>
      <c r="I52" s="20"/>
      <c r="J52" s="29"/>
      <c r="K52" s="29"/>
      <c r="L52" s="29"/>
      <c r="M52" s="29"/>
      <c r="N52" s="29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9"/>
      <c r="K53" s="32"/>
      <c r="L53" s="32"/>
      <c r="M53" s="32"/>
      <c r="N53" s="32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32"/>
      <c r="L54" s="32"/>
      <c r="M54" s="32"/>
      <c r="N54" s="32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9"/>
      <c r="K55" s="32"/>
      <c r="L55" s="32"/>
      <c r="M55" s="32"/>
      <c r="N55" s="32"/>
    </row>
    <row r="56" spans="2:14" ht="18" thickBot="1" x14ac:dyDescent="0.5">
      <c r="B56" s="35"/>
      <c r="C56" s="19"/>
      <c r="D56" s="30"/>
      <c r="E56" s="32"/>
      <c r="F56" s="32"/>
      <c r="G56" s="32"/>
      <c r="I56" s="24"/>
      <c r="J56" s="29"/>
      <c r="K56" s="32"/>
      <c r="L56" s="32"/>
      <c r="M56" s="32"/>
      <c r="N56" s="32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5">
        <f>SUM(I52:I56)</f>
        <v>0</v>
      </c>
      <c r="J57" s="66" t="str">
        <f>IF(I57&gt;=5,"YA NO PUEDE SOLICITAR DIAS CAPACITACION","PUEDE SOLICITAR DIAS CAPACITACION")</f>
        <v>PUEDE SOLICITAR DIAS CAPACITACION</v>
      </c>
      <c r="K57" s="67"/>
      <c r="L57" s="67"/>
      <c r="M57" s="67"/>
      <c r="N57" s="68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7">
        <f>5-I57</f>
        <v>5</v>
      </c>
      <c r="J58" s="66" t="str">
        <f>IF(I57&gt;5,"EXISTE UN ERROR","OK")</f>
        <v>OK</v>
      </c>
      <c r="K58" s="67"/>
      <c r="L58" s="67"/>
      <c r="M58" s="67"/>
      <c r="N58" s="68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8" thickBot="1" x14ac:dyDescent="0.5">
      <c r="B61" s="35"/>
      <c r="C61" s="36"/>
      <c r="D61" s="33"/>
      <c r="E61" s="34"/>
      <c r="F61" s="34"/>
      <c r="G61" s="34"/>
    </row>
    <row r="62" spans="2:14" ht="21.6" thickBot="1" x14ac:dyDescent="0.55000000000000004">
      <c r="B62" s="8">
        <f>+E36-F36</f>
        <v>25</v>
      </c>
      <c r="C62" s="69" t="str">
        <f>IF(E36&lt;=F36,"YA NO TIENE FERIADOS","PUEDE SOLICITAR DIAS FERIADOS")</f>
        <v>PUEDE SOLICITAR DIAS FERIADOS</v>
      </c>
      <c r="D62" s="70"/>
      <c r="E62" s="70"/>
      <c r="F62" s="70"/>
      <c r="G62" s="71"/>
    </row>
    <row r="63" spans="2:14" ht="19.2" thickBot="1" x14ac:dyDescent="0.5">
      <c r="C63" s="72" t="str">
        <f>IF(F36&gt;E36,"EXISTE UN ERROR","OK")</f>
        <v>OK</v>
      </c>
      <c r="D63" s="73"/>
      <c r="E63" s="73"/>
      <c r="F63" s="73"/>
      <c r="G63" s="74"/>
    </row>
    <row r="65" spans="2:14" ht="19.2" thickBot="1" x14ac:dyDescent="0.5">
      <c r="B65" s="16" t="s">
        <v>36</v>
      </c>
      <c r="I65" s="16" t="s">
        <v>36</v>
      </c>
    </row>
    <row r="66" spans="2:14" ht="18.600000000000001" thickBot="1" x14ac:dyDescent="0.4">
      <c r="B66" s="5" t="s">
        <v>0</v>
      </c>
      <c r="C66" s="5" t="s">
        <v>1</v>
      </c>
      <c r="D66" s="5" t="s">
        <v>224</v>
      </c>
      <c r="E66" s="5" t="s">
        <v>12</v>
      </c>
      <c r="F66" s="6" t="s">
        <v>2</v>
      </c>
      <c r="G66" s="6" t="s">
        <v>7</v>
      </c>
      <c r="I66" s="2" t="s">
        <v>3</v>
      </c>
      <c r="J66" s="3" t="s">
        <v>4</v>
      </c>
      <c r="K66" s="3" t="s">
        <v>5</v>
      </c>
      <c r="L66" s="3" t="s">
        <v>6</v>
      </c>
      <c r="M66" s="3" t="s">
        <v>7</v>
      </c>
      <c r="N66" s="4" t="s">
        <v>8</v>
      </c>
    </row>
    <row r="67" spans="2:14" ht="17.399999999999999" x14ac:dyDescent="0.45">
      <c r="B67" s="9">
        <v>25</v>
      </c>
      <c r="C67" s="9">
        <v>25</v>
      </c>
      <c r="D67" s="9">
        <v>0</v>
      </c>
      <c r="E67" s="11">
        <f>+B67+C67+D67</f>
        <v>50</v>
      </c>
      <c r="F67" s="11">
        <f>SUM(B68:B92)+SUM(D68:D92)</f>
        <v>22</v>
      </c>
      <c r="G67" s="19"/>
      <c r="I67" s="20">
        <v>1</v>
      </c>
      <c r="J67" s="21"/>
      <c r="K67" s="22">
        <v>45748</v>
      </c>
      <c r="L67" s="22">
        <v>45748</v>
      </c>
      <c r="M67" s="54" t="s">
        <v>293</v>
      </c>
      <c r="N67" s="23"/>
    </row>
    <row r="68" spans="2:14" ht="17.399999999999999" x14ac:dyDescent="0.45">
      <c r="B68" s="35">
        <v>22</v>
      </c>
      <c r="C68" s="19"/>
      <c r="D68" s="30"/>
      <c r="E68" s="31">
        <v>45659</v>
      </c>
      <c r="F68" s="31">
        <v>45688</v>
      </c>
      <c r="G68" s="54" t="s">
        <v>234</v>
      </c>
      <c r="I68" s="24"/>
      <c r="J68" s="21"/>
      <c r="K68" s="26"/>
      <c r="L68" s="26"/>
      <c r="M68" s="26"/>
      <c r="N68" s="26"/>
    </row>
    <row r="69" spans="2:14" ht="17.399999999999999" x14ac:dyDescent="0.45">
      <c r="B69" s="35"/>
      <c r="C69" s="19"/>
      <c r="D69" s="30"/>
      <c r="E69" s="30"/>
      <c r="F69" s="30"/>
      <c r="G69" s="30"/>
      <c r="I69" s="24"/>
      <c r="J69" s="21"/>
      <c r="K69" s="26"/>
      <c r="L69" s="26"/>
      <c r="M69" s="26"/>
      <c r="N69" s="26"/>
    </row>
    <row r="70" spans="2:14" ht="17.399999999999999" x14ac:dyDescent="0.45">
      <c r="B70" s="35"/>
      <c r="C70" s="19"/>
      <c r="D70" s="30"/>
      <c r="E70" s="30"/>
      <c r="F70" s="30"/>
      <c r="G70" s="30"/>
      <c r="I70" s="24"/>
      <c r="J70" s="21"/>
      <c r="K70" s="26"/>
      <c r="L70" s="26"/>
      <c r="M70" s="26"/>
      <c r="N70" s="26"/>
    </row>
    <row r="71" spans="2:14" ht="17.399999999999999" x14ac:dyDescent="0.45">
      <c r="B71" s="35"/>
      <c r="C71" s="19"/>
      <c r="D71" s="30"/>
      <c r="E71" s="30"/>
      <c r="F71" s="30"/>
      <c r="G71" s="30"/>
      <c r="I71" s="24"/>
      <c r="J71" s="21"/>
      <c r="K71" s="26"/>
      <c r="L71" s="26"/>
      <c r="M71" s="26"/>
      <c r="N71" s="26"/>
    </row>
    <row r="72" spans="2:14" ht="17.399999999999999" x14ac:dyDescent="0.45">
      <c r="B72" s="35"/>
      <c r="C72" s="19"/>
      <c r="D72" s="30"/>
      <c r="E72" s="30"/>
      <c r="F72" s="30"/>
      <c r="G72" s="30"/>
      <c r="I72" s="24"/>
      <c r="J72" s="21"/>
      <c r="K72" s="26"/>
      <c r="L72" s="26"/>
      <c r="M72" s="26"/>
      <c r="N72" s="26"/>
    </row>
    <row r="73" spans="2:14" ht="17.399999999999999" x14ac:dyDescent="0.45">
      <c r="B73" s="35"/>
      <c r="C73" s="19"/>
      <c r="D73" s="30"/>
      <c r="E73" s="30"/>
      <c r="F73" s="30"/>
      <c r="G73" s="30"/>
      <c r="I73" s="24"/>
      <c r="J73" s="21"/>
      <c r="K73" s="26"/>
      <c r="L73" s="26"/>
      <c r="M73" s="26"/>
      <c r="N73" s="26"/>
    </row>
    <row r="74" spans="2:14" ht="17.399999999999999" x14ac:dyDescent="0.45">
      <c r="B74" s="35"/>
      <c r="C74" s="19"/>
      <c r="D74" s="30"/>
      <c r="E74" s="30"/>
      <c r="F74" s="30"/>
      <c r="G74" s="30"/>
      <c r="I74" s="24"/>
      <c r="J74" s="21"/>
      <c r="K74" s="26"/>
      <c r="L74" s="26"/>
      <c r="M74" s="26"/>
      <c r="N74" s="26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26"/>
      <c r="L75" s="26"/>
      <c r="M75" s="26"/>
      <c r="N75" s="26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26"/>
      <c r="L76" s="26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6"/>
      <c r="L77" s="26"/>
      <c r="M77" s="26"/>
      <c r="N77" s="26"/>
    </row>
    <row r="78" spans="2:14" ht="18" thickBot="1" x14ac:dyDescent="0.5">
      <c r="B78" s="35"/>
      <c r="C78" s="19"/>
      <c r="D78" s="30"/>
      <c r="E78" s="30"/>
      <c r="F78" s="30"/>
      <c r="G78" s="30"/>
      <c r="I78" s="27"/>
      <c r="J78" s="21"/>
      <c r="K78" s="28"/>
      <c r="L78" s="28"/>
      <c r="M78" s="28"/>
      <c r="N78" s="28"/>
    </row>
    <row r="79" spans="2:14" ht="21.6" thickBot="1" x14ac:dyDescent="0.55000000000000004">
      <c r="B79" s="35"/>
      <c r="C79" s="19"/>
      <c r="D79" s="30"/>
      <c r="E79" s="32"/>
      <c r="F79" s="32"/>
      <c r="G79" s="32"/>
      <c r="I79" s="15">
        <f>SUM(I67:I78)</f>
        <v>1</v>
      </c>
      <c r="J79" s="66" t="str">
        <f>IF(I79&gt;=6,"YA NO PUEDE SOLICITAR DIAS ADMINISTRATIVOS","PUEDE SOLICITAR DIAS ADMINISTRATIVOS")</f>
        <v>PUEDE SOLICITAR DIAS ADMINISTRATIVOS</v>
      </c>
      <c r="K79" s="67"/>
      <c r="L79" s="67"/>
      <c r="M79" s="67"/>
      <c r="N79" s="68"/>
    </row>
    <row r="80" spans="2:14" ht="21.6" thickBot="1" x14ac:dyDescent="0.55000000000000004">
      <c r="B80" s="35"/>
      <c r="C80" s="19"/>
      <c r="D80" s="30"/>
      <c r="E80" s="32"/>
      <c r="F80" s="32"/>
      <c r="G80" s="32"/>
      <c r="I80" s="17">
        <f>6-I79</f>
        <v>5</v>
      </c>
      <c r="J80" s="66" t="str">
        <f>IF(I79&gt;6,"EXISTE UN ERROR","OK")</f>
        <v>OK</v>
      </c>
      <c r="K80" s="67"/>
      <c r="L80" s="67"/>
      <c r="M80" s="67"/>
      <c r="N80" s="68"/>
    </row>
    <row r="81" spans="2:14" ht="18" thickBot="1" x14ac:dyDescent="0.5">
      <c r="B81" s="35"/>
      <c r="C81" s="19"/>
      <c r="D81" s="30"/>
      <c r="E81" s="32"/>
      <c r="F81" s="32"/>
      <c r="G81" s="32"/>
      <c r="I81" s="1"/>
    </row>
    <row r="82" spans="2:14" ht="19.8" thickBot="1" x14ac:dyDescent="0.5">
      <c r="B82" s="35"/>
      <c r="C82" s="19"/>
      <c r="D82" s="30"/>
      <c r="E82" s="32"/>
      <c r="F82" s="32"/>
      <c r="G82" s="32"/>
      <c r="I82" s="12" t="s">
        <v>3</v>
      </c>
      <c r="J82" s="13"/>
      <c r="K82" s="13" t="s">
        <v>5</v>
      </c>
      <c r="L82" s="13" t="s">
        <v>6</v>
      </c>
      <c r="M82" s="13" t="s">
        <v>7</v>
      </c>
      <c r="N82" s="14" t="s">
        <v>8</v>
      </c>
    </row>
    <row r="83" spans="2:14" ht="17.399999999999999" x14ac:dyDescent="0.45">
      <c r="B83" s="35"/>
      <c r="C83" s="19"/>
      <c r="D83" s="30"/>
      <c r="E83" s="32"/>
      <c r="F83" s="32"/>
      <c r="G83" s="32"/>
      <c r="I83" s="20"/>
      <c r="J83" s="29"/>
      <c r="K83" s="29"/>
      <c r="L83" s="29"/>
      <c r="M83" s="29"/>
      <c r="N83" s="29"/>
    </row>
    <row r="84" spans="2:14" ht="17.399999999999999" x14ac:dyDescent="0.45">
      <c r="B84" s="35"/>
      <c r="C84" s="19"/>
      <c r="D84" s="30"/>
      <c r="E84" s="32"/>
      <c r="F84" s="32"/>
      <c r="G84" s="32"/>
      <c r="I84" s="24"/>
      <c r="J84" s="29"/>
      <c r="K84" s="32"/>
      <c r="L84" s="32"/>
      <c r="M84" s="32"/>
      <c r="N84" s="32"/>
    </row>
    <row r="85" spans="2:14" ht="17.399999999999999" x14ac:dyDescent="0.45">
      <c r="B85" s="35"/>
      <c r="C85" s="19"/>
      <c r="D85" s="30"/>
      <c r="E85" s="32"/>
      <c r="F85" s="32"/>
      <c r="G85" s="32"/>
      <c r="I85" s="24"/>
      <c r="J85" s="29"/>
      <c r="K85" s="32"/>
      <c r="L85" s="32"/>
      <c r="M85" s="32"/>
      <c r="N85" s="32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32"/>
      <c r="L86" s="32"/>
      <c r="M86" s="32"/>
      <c r="N86" s="32"/>
    </row>
    <row r="87" spans="2:14" ht="18" thickBot="1" x14ac:dyDescent="0.5">
      <c r="B87" s="35"/>
      <c r="C87" s="19"/>
      <c r="D87" s="30"/>
      <c r="E87" s="32"/>
      <c r="F87" s="32"/>
      <c r="G87" s="32"/>
      <c r="I87" s="24"/>
      <c r="J87" s="29"/>
      <c r="K87" s="32"/>
      <c r="L87" s="32"/>
      <c r="M87" s="32"/>
      <c r="N87" s="32"/>
    </row>
    <row r="88" spans="2:14" ht="21.6" thickBot="1" x14ac:dyDescent="0.55000000000000004">
      <c r="B88" s="35"/>
      <c r="C88" s="19"/>
      <c r="D88" s="30"/>
      <c r="E88" s="32"/>
      <c r="F88" s="32"/>
      <c r="G88" s="32"/>
      <c r="I88" s="15">
        <f>SUM(I83:I87)</f>
        <v>0</v>
      </c>
      <c r="J88" s="66" t="str">
        <f>IF(I88&gt;=5,"YA NO PUEDE SOLICITAR DIAS CAPACITACION","PUEDE SOLICITAR DIAS CAPACITACION")</f>
        <v>PUEDE SOLICITAR DIAS CAPACITACION</v>
      </c>
      <c r="K88" s="67"/>
      <c r="L88" s="67"/>
      <c r="M88" s="67"/>
      <c r="N88" s="68"/>
    </row>
    <row r="89" spans="2:14" ht="21.6" thickBot="1" x14ac:dyDescent="0.55000000000000004">
      <c r="B89" s="35"/>
      <c r="C89" s="19"/>
      <c r="D89" s="30"/>
      <c r="E89" s="32"/>
      <c r="F89" s="32"/>
      <c r="G89" s="32"/>
      <c r="I89" s="17">
        <f>5-I88</f>
        <v>5</v>
      </c>
      <c r="J89" s="66" t="str">
        <f>IF(I88&gt;5,"EXISTE UN ERROR","OK")</f>
        <v>OK</v>
      </c>
      <c r="K89" s="67"/>
      <c r="L89" s="67"/>
      <c r="M89" s="67"/>
      <c r="N89" s="68"/>
    </row>
    <row r="90" spans="2:14" ht="17.399999999999999" x14ac:dyDescent="0.45">
      <c r="B90" s="35"/>
      <c r="C90" s="19"/>
      <c r="D90" s="30"/>
      <c r="E90" s="32"/>
      <c r="F90" s="32"/>
      <c r="G90" s="32"/>
    </row>
    <row r="91" spans="2:14" ht="17.399999999999999" x14ac:dyDescent="0.45">
      <c r="B91" s="35"/>
      <c r="C91" s="19"/>
      <c r="D91" s="30"/>
      <c r="E91" s="32"/>
      <c r="F91" s="32"/>
      <c r="G91" s="32"/>
    </row>
    <row r="92" spans="2:14" ht="18" thickBot="1" x14ac:dyDescent="0.5">
      <c r="B92" s="35"/>
      <c r="C92" s="40"/>
      <c r="D92" s="39"/>
      <c r="E92" s="34"/>
      <c r="F92" s="34"/>
      <c r="G92" s="34"/>
    </row>
    <row r="93" spans="2:14" ht="21.6" thickBot="1" x14ac:dyDescent="0.55000000000000004">
      <c r="B93" s="8">
        <f>+E67-F67</f>
        <v>28</v>
      </c>
      <c r="C93" s="69" t="str">
        <f>IF(E67&lt;=F67,"YA NO TIENE FERIADOS","PUEDE SOLICITAR DIAS FERIADOS")</f>
        <v>PUEDE SOLICITAR DIAS FERIADOS</v>
      </c>
      <c r="D93" s="70"/>
      <c r="E93" s="70"/>
      <c r="F93" s="70"/>
      <c r="G93" s="71"/>
    </row>
    <row r="94" spans="2:14" ht="19.2" thickBot="1" x14ac:dyDescent="0.5">
      <c r="C94" s="72" t="str">
        <f>IF(F67&gt;E67,"EXISTE UN ERROR","OK")</f>
        <v>OK</v>
      </c>
      <c r="D94" s="73"/>
      <c r="E94" s="73"/>
      <c r="F94" s="73"/>
      <c r="G94" s="74"/>
    </row>
    <row r="96" spans="2:14" ht="19.2" thickBot="1" x14ac:dyDescent="0.5">
      <c r="B96" s="16" t="s">
        <v>37</v>
      </c>
      <c r="I96" s="16" t="s">
        <v>37</v>
      </c>
    </row>
    <row r="97" spans="2:14" ht="18.600000000000001" thickBot="1" x14ac:dyDescent="0.4">
      <c r="B97" s="5" t="s">
        <v>0</v>
      </c>
      <c r="C97" s="5" t="s">
        <v>1</v>
      </c>
      <c r="D97" s="5" t="s">
        <v>224</v>
      </c>
      <c r="E97" s="5" t="s">
        <v>12</v>
      </c>
      <c r="F97" s="6" t="s">
        <v>2</v>
      </c>
      <c r="G97" s="6" t="s">
        <v>7</v>
      </c>
      <c r="I97" s="2" t="s">
        <v>3</v>
      </c>
      <c r="J97" s="3" t="s">
        <v>4</v>
      </c>
      <c r="K97" s="3" t="s">
        <v>5</v>
      </c>
      <c r="L97" s="3" t="s">
        <v>6</v>
      </c>
      <c r="M97" s="3" t="s">
        <v>7</v>
      </c>
      <c r="N97" s="4" t="s">
        <v>8</v>
      </c>
    </row>
    <row r="98" spans="2:14" ht="17.399999999999999" x14ac:dyDescent="0.45">
      <c r="B98" s="9">
        <v>15</v>
      </c>
      <c r="C98" s="9">
        <v>15</v>
      </c>
      <c r="D98" s="9">
        <v>27</v>
      </c>
      <c r="E98" s="11">
        <f>+B98+C98+D98</f>
        <v>57</v>
      </c>
      <c r="F98" s="11">
        <f>SUM(B99:B123)+SUM(D99:D123)</f>
        <v>11</v>
      </c>
      <c r="G98" s="19"/>
      <c r="I98" s="20">
        <v>1</v>
      </c>
      <c r="J98" s="21"/>
      <c r="K98" s="22">
        <v>45716</v>
      </c>
      <c r="L98" s="22">
        <v>45716</v>
      </c>
      <c r="M98" s="54" t="s">
        <v>252</v>
      </c>
      <c r="N98" s="23"/>
    </row>
    <row r="99" spans="2:14" ht="17.399999999999999" x14ac:dyDescent="0.45">
      <c r="B99" s="35">
        <v>4</v>
      </c>
      <c r="C99" s="19">
        <v>0</v>
      </c>
      <c r="D99" s="30"/>
      <c r="E99" s="31">
        <v>45659</v>
      </c>
      <c r="F99" s="31">
        <v>45664</v>
      </c>
      <c r="G99" s="54" t="s">
        <v>234</v>
      </c>
      <c r="I99" s="24">
        <v>0.5</v>
      </c>
      <c r="J99" s="21" t="s">
        <v>9</v>
      </c>
      <c r="K99" s="25">
        <v>45742</v>
      </c>
      <c r="L99" s="25">
        <v>45742</v>
      </c>
      <c r="M99" s="56" t="s">
        <v>281</v>
      </c>
      <c r="N99" s="26"/>
    </row>
    <row r="100" spans="2:14" ht="17.399999999999999" x14ac:dyDescent="0.45">
      <c r="B100" s="35">
        <v>5</v>
      </c>
      <c r="C100" s="19">
        <v>0</v>
      </c>
      <c r="D100" s="30"/>
      <c r="E100" s="31">
        <v>45705</v>
      </c>
      <c r="F100" s="31">
        <v>45709</v>
      </c>
      <c r="G100" s="54" t="s">
        <v>261</v>
      </c>
      <c r="I100" s="24">
        <v>1</v>
      </c>
      <c r="J100" s="21"/>
      <c r="K100" s="25">
        <v>45747</v>
      </c>
      <c r="L100" s="25">
        <v>45747</v>
      </c>
      <c r="M100" s="55" t="s">
        <v>280</v>
      </c>
      <c r="N100" s="26"/>
    </row>
    <row r="101" spans="2:14" ht="17.399999999999999" x14ac:dyDescent="0.45">
      <c r="B101" s="35">
        <v>2</v>
      </c>
      <c r="C101" s="19">
        <v>0</v>
      </c>
      <c r="D101" s="30"/>
      <c r="E101" s="31">
        <v>45852</v>
      </c>
      <c r="F101" s="31">
        <v>45853</v>
      </c>
      <c r="G101" s="30"/>
      <c r="I101" s="24">
        <v>1</v>
      </c>
      <c r="J101" s="21"/>
      <c r="K101" s="25">
        <v>45768</v>
      </c>
      <c r="L101" s="25">
        <v>45768</v>
      </c>
      <c r="M101" s="54" t="s">
        <v>292</v>
      </c>
      <c r="N101" s="26"/>
    </row>
    <row r="102" spans="2:14" ht="17.399999999999999" x14ac:dyDescent="0.45">
      <c r="B102" s="35"/>
      <c r="C102" s="19">
        <v>0</v>
      </c>
      <c r="D102" s="30"/>
      <c r="E102" s="30"/>
      <c r="F102" s="30"/>
      <c r="G102" s="30"/>
      <c r="I102" s="64"/>
      <c r="J102" s="21"/>
      <c r="K102" s="25">
        <v>45749</v>
      </c>
      <c r="L102" s="25">
        <v>45749</v>
      </c>
      <c r="M102" s="56" t="s">
        <v>300</v>
      </c>
      <c r="N102" s="65" t="s">
        <v>295</v>
      </c>
    </row>
    <row r="103" spans="2:14" ht="17.399999999999999" x14ac:dyDescent="0.45">
      <c r="B103" s="35"/>
      <c r="C103" s="19">
        <v>0</v>
      </c>
      <c r="D103" s="30"/>
      <c r="E103" s="30"/>
      <c r="F103" s="30"/>
      <c r="G103" s="30"/>
      <c r="I103" s="24">
        <v>1</v>
      </c>
      <c r="J103" s="21"/>
      <c r="K103" s="25">
        <v>45779</v>
      </c>
      <c r="L103" s="25">
        <v>45779</v>
      </c>
      <c r="M103" s="56" t="s">
        <v>309</v>
      </c>
      <c r="N103" s="26"/>
    </row>
    <row r="104" spans="2:14" ht="17.399999999999999" x14ac:dyDescent="0.45">
      <c r="B104" s="35"/>
      <c r="C104" s="19">
        <v>0</v>
      </c>
      <c r="D104" s="30"/>
      <c r="E104" s="30"/>
      <c r="F104" s="30"/>
      <c r="G104" s="30"/>
      <c r="I104" s="24"/>
      <c r="J104" s="21"/>
      <c r="K104" s="25"/>
      <c r="L104" s="25"/>
      <c r="M104" s="26"/>
      <c r="N104" s="26"/>
    </row>
    <row r="105" spans="2:14" ht="17.399999999999999" x14ac:dyDescent="0.45">
      <c r="B105" s="35"/>
      <c r="C105" s="19">
        <v>0</v>
      </c>
      <c r="D105" s="30"/>
      <c r="E105" s="30"/>
      <c r="F105" s="30"/>
      <c r="G105" s="30"/>
      <c r="I105" s="24"/>
      <c r="J105" s="21"/>
      <c r="K105" s="25"/>
      <c r="L105" s="25"/>
      <c r="M105" s="26"/>
      <c r="N105" s="26"/>
    </row>
    <row r="106" spans="2:14" ht="17.399999999999999" x14ac:dyDescent="0.45">
      <c r="B106" s="35"/>
      <c r="C106" s="19">
        <v>0</v>
      </c>
      <c r="D106" s="30"/>
      <c r="E106" s="30"/>
      <c r="F106" s="30"/>
      <c r="G106" s="30"/>
      <c r="I106" s="24"/>
      <c r="J106" s="21"/>
      <c r="K106" s="26"/>
      <c r="L106" s="26"/>
      <c r="M106" s="26"/>
      <c r="N106" s="26"/>
    </row>
    <row r="107" spans="2:14" ht="17.399999999999999" x14ac:dyDescent="0.45">
      <c r="B107" s="35"/>
      <c r="C107" s="19">
        <v>0</v>
      </c>
      <c r="D107" s="30"/>
      <c r="E107" s="30"/>
      <c r="F107" s="30"/>
      <c r="G107" s="30"/>
      <c r="I107" s="24"/>
      <c r="J107" s="21"/>
      <c r="K107" s="26"/>
      <c r="L107" s="26"/>
      <c r="M107" s="26"/>
      <c r="N107" s="26"/>
    </row>
    <row r="108" spans="2:14" ht="17.399999999999999" x14ac:dyDescent="0.45">
      <c r="B108" s="35"/>
      <c r="C108" s="19">
        <v>0</v>
      </c>
      <c r="D108" s="30"/>
      <c r="E108" s="30"/>
      <c r="F108" s="30"/>
      <c r="G108" s="30"/>
      <c r="I108" s="24"/>
      <c r="J108" s="21"/>
      <c r="K108" s="26"/>
      <c r="L108" s="26"/>
      <c r="M108" s="26"/>
      <c r="N108" s="26"/>
    </row>
    <row r="109" spans="2:14" ht="18" thickBot="1" x14ac:dyDescent="0.5">
      <c r="B109" s="35"/>
      <c r="C109" s="19">
        <v>0</v>
      </c>
      <c r="D109" s="30"/>
      <c r="E109" s="30"/>
      <c r="F109" s="30"/>
      <c r="G109" s="30"/>
      <c r="I109" s="27"/>
      <c r="J109" s="21"/>
      <c r="K109" s="28"/>
      <c r="L109" s="28"/>
      <c r="M109" s="28"/>
      <c r="N109" s="28"/>
    </row>
    <row r="110" spans="2:14" ht="21.6" thickBot="1" x14ac:dyDescent="0.55000000000000004">
      <c r="B110" s="35"/>
      <c r="C110" s="19">
        <v>0</v>
      </c>
      <c r="D110" s="30"/>
      <c r="E110" s="32"/>
      <c r="F110" s="32"/>
      <c r="G110" s="32"/>
      <c r="I110" s="15">
        <f>SUM(I98:I109)</f>
        <v>4.5</v>
      </c>
      <c r="J110" s="66" t="str">
        <f>IF(I110&gt;=6,"YA NO PUEDE SOLICITAR DIAS ADMINISTRATIVOS","PUEDE SOLICITAR DIAS ADMINISTRATIVOS")</f>
        <v>PUEDE SOLICITAR DIAS ADMINISTRATIVOS</v>
      </c>
      <c r="K110" s="67"/>
      <c r="L110" s="67"/>
      <c r="M110" s="67"/>
      <c r="N110" s="68"/>
    </row>
    <row r="111" spans="2:14" ht="21.6" thickBot="1" x14ac:dyDescent="0.55000000000000004">
      <c r="B111" s="35"/>
      <c r="C111" s="19">
        <v>0</v>
      </c>
      <c r="D111" s="30"/>
      <c r="E111" s="32"/>
      <c r="F111" s="32"/>
      <c r="G111" s="32"/>
      <c r="I111" s="17">
        <f>6-I110</f>
        <v>1.5</v>
      </c>
      <c r="J111" s="66" t="str">
        <f>IF(I110&gt;6,"EXISTE UN ERROR","OK")</f>
        <v>OK</v>
      </c>
      <c r="K111" s="67"/>
      <c r="L111" s="67"/>
      <c r="M111" s="67"/>
      <c r="N111" s="68"/>
    </row>
    <row r="112" spans="2:14" ht="18" thickBot="1" x14ac:dyDescent="0.5">
      <c r="B112" s="35"/>
      <c r="C112" s="19">
        <v>0</v>
      </c>
      <c r="D112" s="30"/>
      <c r="E112" s="32"/>
      <c r="F112" s="32"/>
      <c r="G112" s="32"/>
      <c r="I112" s="1"/>
    </row>
    <row r="113" spans="2:14" ht="19.8" thickBot="1" x14ac:dyDescent="0.5">
      <c r="B113" s="35"/>
      <c r="C113" s="19">
        <v>0</v>
      </c>
      <c r="D113" s="30"/>
      <c r="E113" s="32"/>
      <c r="F113" s="32"/>
      <c r="G113" s="32"/>
      <c r="I113" s="12" t="s">
        <v>3</v>
      </c>
      <c r="J113" s="13"/>
      <c r="K113" s="13" t="s">
        <v>5</v>
      </c>
      <c r="L113" s="13" t="s">
        <v>6</v>
      </c>
      <c r="M113" s="13" t="s">
        <v>7</v>
      </c>
      <c r="N113" s="14" t="s">
        <v>8</v>
      </c>
    </row>
    <row r="114" spans="2:14" ht="17.399999999999999" x14ac:dyDescent="0.45">
      <c r="B114" s="35"/>
      <c r="C114" s="19">
        <v>0</v>
      </c>
      <c r="D114" s="30"/>
      <c r="E114" s="32"/>
      <c r="F114" s="32"/>
      <c r="G114" s="32"/>
      <c r="I114" s="20">
        <v>4</v>
      </c>
      <c r="J114" s="29"/>
      <c r="K114" s="22">
        <v>45797</v>
      </c>
      <c r="L114" s="22">
        <v>45803</v>
      </c>
      <c r="M114" s="23"/>
      <c r="N114" s="23"/>
    </row>
    <row r="115" spans="2:14" ht="17.399999999999999" x14ac:dyDescent="0.45">
      <c r="B115" s="35"/>
      <c r="C115" s="19">
        <v>0</v>
      </c>
      <c r="D115" s="30"/>
      <c r="E115" s="32"/>
      <c r="F115" s="32"/>
      <c r="G115" s="32"/>
      <c r="I115" s="24"/>
      <c r="J115" s="29"/>
      <c r="K115" s="26"/>
      <c r="L115" s="26"/>
      <c r="M115" s="26"/>
      <c r="N115" s="26"/>
    </row>
    <row r="116" spans="2:14" ht="17.399999999999999" x14ac:dyDescent="0.45">
      <c r="B116" s="35"/>
      <c r="C116" s="19">
        <v>0</v>
      </c>
      <c r="D116" s="30"/>
      <c r="E116" s="32"/>
      <c r="F116" s="32"/>
      <c r="G116" s="32"/>
      <c r="I116" s="24"/>
      <c r="J116" s="29"/>
      <c r="K116" s="26"/>
      <c r="L116" s="26"/>
      <c r="M116" s="26"/>
      <c r="N116" s="26"/>
    </row>
    <row r="117" spans="2:14" ht="17.399999999999999" x14ac:dyDescent="0.45">
      <c r="B117" s="35"/>
      <c r="C117" s="19">
        <v>0</v>
      </c>
      <c r="D117" s="30"/>
      <c r="E117" s="32"/>
      <c r="F117" s="32"/>
      <c r="G117" s="32"/>
      <c r="I117" s="24"/>
      <c r="J117" s="29"/>
      <c r="K117" s="26"/>
      <c r="L117" s="26"/>
      <c r="M117" s="26"/>
      <c r="N117" s="26"/>
    </row>
    <row r="118" spans="2:14" ht="18" thickBot="1" x14ac:dyDescent="0.5">
      <c r="B118" s="35"/>
      <c r="C118" s="19">
        <v>0</v>
      </c>
      <c r="D118" s="30"/>
      <c r="E118" s="32"/>
      <c r="F118" s="32"/>
      <c r="G118" s="32"/>
      <c r="I118" s="24"/>
      <c r="J118" s="29"/>
      <c r="K118" s="26"/>
      <c r="L118" s="26"/>
      <c r="M118" s="26"/>
      <c r="N118" s="26"/>
    </row>
    <row r="119" spans="2:14" ht="21.6" thickBot="1" x14ac:dyDescent="0.55000000000000004">
      <c r="B119" s="35"/>
      <c r="C119" s="19">
        <v>0</v>
      </c>
      <c r="D119" s="30"/>
      <c r="E119" s="32"/>
      <c r="F119" s="32"/>
      <c r="G119" s="32"/>
      <c r="I119" s="15">
        <f>SUM(I114:I118)</f>
        <v>4</v>
      </c>
      <c r="J119" s="66" t="str">
        <f>IF(I119&gt;=5,"YA NO PUEDE SOLICITAR DIAS CAPACITACION","PUEDE SOLICITAR DIAS CAPACITACION")</f>
        <v>PUEDE SOLICITAR DIAS CAPACITACION</v>
      </c>
      <c r="K119" s="67"/>
      <c r="L119" s="67"/>
      <c r="M119" s="67"/>
      <c r="N119" s="68"/>
    </row>
    <row r="120" spans="2:14" ht="21.6" thickBot="1" x14ac:dyDescent="0.55000000000000004">
      <c r="B120" s="35"/>
      <c r="C120" s="19">
        <v>0</v>
      </c>
      <c r="D120" s="30"/>
      <c r="E120" s="32"/>
      <c r="F120" s="32"/>
      <c r="G120" s="32"/>
      <c r="I120" s="17">
        <f>5-I119</f>
        <v>1</v>
      </c>
      <c r="J120" s="66" t="str">
        <f>IF(I119&gt;5,"EXISTE UN ERROR","OK")</f>
        <v>OK</v>
      </c>
      <c r="K120" s="67"/>
      <c r="L120" s="67"/>
      <c r="M120" s="67"/>
      <c r="N120" s="68"/>
    </row>
    <row r="121" spans="2:14" ht="17.399999999999999" x14ac:dyDescent="0.45">
      <c r="B121" s="35"/>
      <c r="C121" s="19">
        <v>0</v>
      </c>
      <c r="D121" s="30"/>
      <c r="E121" s="32"/>
      <c r="F121" s="32"/>
      <c r="G121" s="32"/>
    </row>
    <row r="122" spans="2:14" ht="17.399999999999999" x14ac:dyDescent="0.45">
      <c r="B122" s="35"/>
      <c r="C122" s="19">
        <v>0</v>
      </c>
      <c r="D122" s="30"/>
      <c r="E122" s="32"/>
      <c r="F122" s="32"/>
      <c r="G122" s="32"/>
    </row>
    <row r="123" spans="2:14" ht="18" thickBot="1" x14ac:dyDescent="0.5">
      <c r="B123" s="35"/>
      <c r="C123" s="40">
        <v>15</v>
      </c>
      <c r="D123" s="39"/>
      <c r="E123" s="34"/>
      <c r="F123" s="34"/>
      <c r="G123" s="34"/>
    </row>
    <row r="124" spans="2:14" ht="21.6" thickBot="1" x14ac:dyDescent="0.55000000000000004">
      <c r="B124" s="8">
        <f>+E98-F98</f>
        <v>46</v>
      </c>
      <c r="C124" s="69" t="str">
        <f>IF(E98&lt;=F98,"YA NO TIENE FERIADOS","PUEDE SOLICITAR DIAS FERIADOS")</f>
        <v>PUEDE SOLICITAR DIAS FERIADOS</v>
      </c>
      <c r="D124" s="70"/>
      <c r="E124" s="70"/>
      <c r="F124" s="70"/>
      <c r="G124" s="71"/>
    </row>
    <row r="125" spans="2:14" ht="19.2" thickBot="1" x14ac:dyDescent="0.5">
      <c r="C125" s="72" t="str">
        <f>IF(F98&gt;E98,"EXISTE UN ERROR","OK")</f>
        <v>OK</v>
      </c>
      <c r="D125" s="73"/>
      <c r="E125" s="73"/>
      <c r="F125" s="73"/>
      <c r="G125" s="74"/>
    </row>
    <row r="127" spans="2:14" ht="19.2" thickBot="1" x14ac:dyDescent="0.5">
      <c r="B127" s="16" t="s">
        <v>38</v>
      </c>
      <c r="I127" s="16" t="s">
        <v>38</v>
      </c>
    </row>
    <row r="128" spans="2:14" ht="18.600000000000001" thickBot="1" x14ac:dyDescent="0.4">
      <c r="B128" s="5" t="s">
        <v>0</v>
      </c>
      <c r="C128" s="5" t="s">
        <v>1</v>
      </c>
      <c r="D128" s="5" t="s">
        <v>224</v>
      </c>
      <c r="E128" s="5" t="s">
        <v>12</v>
      </c>
      <c r="F128" s="6" t="s">
        <v>2</v>
      </c>
      <c r="G128" s="6" t="s">
        <v>7</v>
      </c>
      <c r="I128" s="2" t="s">
        <v>3</v>
      </c>
      <c r="J128" s="3" t="s">
        <v>4</v>
      </c>
      <c r="K128" s="3" t="s">
        <v>5</v>
      </c>
      <c r="L128" s="3" t="s">
        <v>6</v>
      </c>
      <c r="M128" s="3" t="s">
        <v>7</v>
      </c>
      <c r="N128" s="4" t="s">
        <v>8</v>
      </c>
    </row>
    <row r="129" spans="2:14" ht="17.399999999999999" x14ac:dyDescent="0.45">
      <c r="B129" s="9">
        <v>15</v>
      </c>
      <c r="C129" s="9">
        <v>0</v>
      </c>
      <c r="D129" s="9">
        <v>0</v>
      </c>
      <c r="E129" s="11">
        <f>+B129+C129+D129</f>
        <v>15</v>
      </c>
      <c r="F129" s="11">
        <f>SUM(B130:B154)+SUM(D130:D154)</f>
        <v>15</v>
      </c>
      <c r="G129" s="19"/>
      <c r="I129" s="20">
        <v>2</v>
      </c>
      <c r="J129" s="21"/>
      <c r="K129" s="37">
        <v>45659</v>
      </c>
      <c r="L129" s="37">
        <v>45660</v>
      </c>
      <c r="M129" s="57" t="s">
        <v>237</v>
      </c>
      <c r="N129" s="38"/>
    </row>
    <row r="130" spans="2:14" ht="17.399999999999999" x14ac:dyDescent="0.45">
      <c r="B130" s="35">
        <v>15</v>
      </c>
      <c r="C130" s="19"/>
      <c r="D130" s="30"/>
      <c r="E130" s="31">
        <v>45705</v>
      </c>
      <c r="F130" s="31">
        <v>45723</v>
      </c>
      <c r="G130" s="54" t="s">
        <v>262</v>
      </c>
      <c r="I130" s="24">
        <v>4</v>
      </c>
      <c r="J130" s="21"/>
      <c r="K130" s="31">
        <v>45726</v>
      </c>
      <c r="L130" s="31">
        <v>45729</v>
      </c>
      <c r="M130" s="56" t="s">
        <v>275</v>
      </c>
      <c r="N130" s="30"/>
    </row>
    <row r="131" spans="2:14" ht="17.399999999999999" x14ac:dyDescent="0.45">
      <c r="B131" s="35"/>
      <c r="C131" s="19"/>
      <c r="D131" s="30"/>
      <c r="E131" s="31"/>
      <c r="F131" s="31"/>
      <c r="G131" s="30"/>
      <c r="I131" s="24"/>
      <c r="J131" s="21"/>
      <c r="K131" s="31"/>
      <c r="L131" s="31"/>
      <c r="M131" s="26"/>
      <c r="N131" s="30"/>
    </row>
    <row r="132" spans="2:14" ht="17.399999999999999" x14ac:dyDescent="0.45">
      <c r="B132" s="35"/>
      <c r="C132" s="19"/>
      <c r="D132" s="30"/>
      <c r="E132" s="31"/>
      <c r="F132" s="31"/>
      <c r="G132" s="30"/>
      <c r="I132" s="24"/>
      <c r="J132" s="21"/>
      <c r="K132" s="31"/>
      <c r="L132" s="31"/>
      <c r="M132" s="26"/>
      <c r="N132" s="30"/>
    </row>
    <row r="133" spans="2:14" ht="17.399999999999999" x14ac:dyDescent="0.45">
      <c r="B133" s="35"/>
      <c r="C133" s="19"/>
      <c r="D133" s="30"/>
      <c r="E133" s="31"/>
      <c r="F133" s="31"/>
      <c r="G133" s="30"/>
      <c r="I133" s="24"/>
      <c r="J133" s="21"/>
      <c r="K133" s="31"/>
      <c r="L133" s="31"/>
      <c r="M133" s="30"/>
      <c r="N133" s="30"/>
    </row>
    <row r="134" spans="2:14" ht="17.399999999999999" x14ac:dyDescent="0.45">
      <c r="B134" s="35"/>
      <c r="C134" s="19"/>
      <c r="D134" s="30"/>
      <c r="E134" s="31"/>
      <c r="F134" s="31"/>
      <c r="G134" s="30"/>
      <c r="I134" s="24"/>
      <c r="J134" s="21"/>
      <c r="K134" s="31"/>
      <c r="L134" s="31"/>
      <c r="M134" s="26"/>
      <c r="N134" s="30"/>
    </row>
    <row r="135" spans="2:14" ht="17.399999999999999" x14ac:dyDescent="0.45">
      <c r="B135" s="35"/>
      <c r="C135" s="19"/>
      <c r="D135" s="30"/>
      <c r="E135" s="30"/>
      <c r="F135" s="30"/>
      <c r="G135" s="30"/>
      <c r="I135" s="24"/>
      <c r="J135" s="21"/>
      <c r="K135" s="31"/>
      <c r="L135" s="31"/>
      <c r="M135" s="30"/>
      <c r="N135" s="30"/>
    </row>
    <row r="136" spans="2:14" ht="17.399999999999999" x14ac:dyDescent="0.45">
      <c r="B136" s="35"/>
      <c r="C136" s="19"/>
      <c r="D136" s="30"/>
      <c r="E136" s="30"/>
      <c r="F136" s="30"/>
      <c r="G136" s="30"/>
      <c r="I136" s="24"/>
      <c r="J136" s="21"/>
      <c r="K136" s="30"/>
      <c r="L136" s="30"/>
      <c r="M136" s="30"/>
      <c r="N136" s="30"/>
    </row>
    <row r="137" spans="2:14" ht="17.399999999999999" x14ac:dyDescent="0.45">
      <c r="B137" s="35"/>
      <c r="C137" s="19"/>
      <c r="D137" s="30"/>
      <c r="E137" s="30"/>
      <c r="F137" s="30"/>
      <c r="G137" s="30"/>
      <c r="I137" s="24"/>
      <c r="J137" s="21"/>
      <c r="K137" s="30"/>
      <c r="L137" s="30"/>
      <c r="M137" s="30"/>
      <c r="N137" s="30"/>
    </row>
    <row r="138" spans="2:14" ht="17.399999999999999" x14ac:dyDescent="0.45">
      <c r="B138" s="35"/>
      <c r="C138" s="19"/>
      <c r="D138" s="30"/>
      <c r="E138" s="30"/>
      <c r="F138" s="30"/>
      <c r="G138" s="30"/>
      <c r="I138" s="24"/>
      <c r="J138" s="21"/>
      <c r="K138" s="30"/>
      <c r="L138" s="30"/>
      <c r="M138" s="30"/>
      <c r="N138" s="30"/>
    </row>
    <row r="139" spans="2:14" ht="17.399999999999999" x14ac:dyDescent="0.45">
      <c r="B139" s="35"/>
      <c r="C139" s="19"/>
      <c r="D139" s="30"/>
      <c r="E139" s="30"/>
      <c r="F139" s="30"/>
      <c r="G139" s="30"/>
      <c r="I139" s="24"/>
      <c r="J139" s="21"/>
      <c r="K139" s="30"/>
      <c r="L139" s="30"/>
      <c r="M139" s="30"/>
      <c r="N139" s="30"/>
    </row>
    <row r="140" spans="2:14" ht="18" thickBot="1" x14ac:dyDescent="0.5">
      <c r="B140" s="35"/>
      <c r="C140" s="19"/>
      <c r="D140" s="30"/>
      <c r="E140" s="30"/>
      <c r="F140" s="30"/>
      <c r="G140" s="30"/>
      <c r="I140" s="27"/>
      <c r="J140" s="21"/>
      <c r="K140" s="33"/>
      <c r="L140" s="33"/>
      <c r="M140" s="33"/>
      <c r="N140" s="33"/>
    </row>
    <row r="141" spans="2:14" ht="21.6" thickBot="1" x14ac:dyDescent="0.55000000000000004">
      <c r="B141" s="35"/>
      <c r="C141" s="19"/>
      <c r="D141" s="30"/>
      <c r="E141" s="32"/>
      <c r="F141" s="32"/>
      <c r="G141" s="32"/>
      <c r="I141" s="15">
        <f>SUM(I129:I140)</f>
        <v>6</v>
      </c>
      <c r="J141" s="66" t="str">
        <f>IF(I141&gt;=6,"YA NO PUEDE SOLICITAR DIAS ADMINISTRATIVOS","PUEDE SOLICITAR DIAS ADMINISTRATIVOS")</f>
        <v>YA NO PUEDE SOLICITAR DIAS ADMINISTRATIVOS</v>
      </c>
      <c r="K141" s="67"/>
      <c r="L141" s="67"/>
      <c r="M141" s="67"/>
      <c r="N141" s="68"/>
    </row>
    <row r="142" spans="2:14" ht="21.6" thickBot="1" x14ac:dyDescent="0.55000000000000004">
      <c r="B142" s="35"/>
      <c r="C142" s="19"/>
      <c r="D142" s="30"/>
      <c r="E142" s="32"/>
      <c r="F142" s="32"/>
      <c r="G142" s="32"/>
      <c r="I142" s="17">
        <f>6-I141</f>
        <v>0</v>
      </c>
      <c r="J142" s="66" t="str">
        <f>IF(I141&gt;6,"EXISTE UN ERROR","OK")</f>
        <v>OK</v>
      </c>
      <c r="K142" s="67"/>
      <c r="L142" s="67"/>
      <c r="M142" s="67"/>
      <c r="N142" s="68"/>
    </row>
    <row r="143" spans="2:14" ht="18" thickBot="1" x14ac:dyDescent="0.5">
      <c r="B143" s="35"/>
      <c r="C143" s="19"/>
      <c r="D143" s="30"/>
      <c r="E143" s="32"/>
      <c r="F143" s="32"/>
      <c r="G143" s="32"/>
      <c r="I143" s="1"/>
    </row>
    <row r="144" spans="2:14" ht="19.8" thickBot="1" x14ac:dyDescent="0.5">
      <c r="B144" s="35"/>
      <c r="C144" s="19"/>
      <c r="D144" s="30"/>
      <c r="E144" s="32"/>
      <c r="F144" s="32"/>
      <c r="G144" s="32"/>
      <c r="I144" s="12" t="s">
        <v>3</v>
      </c>
      <c r="J144" s="13"/>
      <c r="K144" s="13" t="s">
        <v>5</v>
      </c>
      <c r="L144" s="13" t="s">
        <v>6</v>
      </c>
      <c r="M144" s="13" t="s">
        <v>7</v>
      </c>
      <c r="N144" s="14" t="s">
        <v>8</v>
      </c>
    </row>
    <row r="145" spans="2:14" ht="17.399999999999999" x14ac:dyDescent="0.45">
      <c r="B145" s="35"/>
      <c r="C145" s="19"/>
      <c r="D145" s="30"/>
      <c r="E145" s="32"/>
      <c r="F145" s="32"/>
      <c r="G145" s="32"/>
      <c r="I145" s="20">
        <v>5</v>
      </c>
      <c r="J145" s="29"/>
      <c r="K145" s="22">
        <v>45663</v>
      </c>
      <c r="L145" s="22">
        <v>45667</v>
      </c>
      <c r="M145" s="23"/>
      <c r="N145" s="23"/>
    </row>
    <row r="146" spans="2:14" ht="17.399999999999999" x14ac:dyDescent="0.45">
      <c r="B146" s="35"/>
      <c r="C146" s="19"/>
      <c r="D146" s="30"/>
      <c r="E146" s="32"/>
      <c r="F146" s="32"/>
      <c r="G146" s="32"/>
      <c r="I146" s="24"/>
      <c r="J146" s="29"/>
      <c r="K146" s="25"/>
      <c r="L146" s="25"/>
      <c r="M146" s="26"/>
      <c r="N146" s="26"/>
    </row>
    <row r="147" spans="2:14" ht="17.399999999999999" x14ac:dyDescent="0.45">
      <c r="B147" s="35"/>
      <c r="C147" s="19"/>
      <c r="D147" s="30"/>
      <c r="E147" s="32"/>
      <c r="F147" s="32"/>
      <c r="G147" s="32"/>
      <c r="I147" s="24"/>
      <c r="J147" s="29"/>
      <c r="K147" s="26"/>
      <c r="L147" s="26"/>
      <c r="M147" s="26"/>
      <c r="N147" s="26"/>
    </row>
    <row r="148" spans="2:14" ht="17.399999999999999" x14ac:dyDescent="0.45">
      <c r="B148" s="35"/>
      <c r="C148" s="19"/>
      <c r="D148" s="30"/>
      <c r="E148" s="32"/>
      <c r="F148" s="32"/>
      <c r="G148" s="32"/>
      <c r="I148" s="24"/>
      <c r="J148" s="29"/>
      <c r="K148" s="26"/>
      <c r="L148" s="26"/>
      <c r="M148" s="26"/>
      <c r="N148" s="26"/>
    </row>
    <row r="149" spans="2:14" ht="18" thickBot="1" x14ac:dyDescent="0.5">
      <c r="B149" s="35"/>
      <c r="C149" s="19"/>
      <c r="D149" s="30"/>
      <c r="E149" s="32"/>
      <c r="F149" s="32"/>
      <c r="G149" s="32"/>
      <c r="I149" s="24"/>
      <c r="J149" s="29"/>
      <c r="K149" s="26"/>
      <c r="L149" s="26"/>
      <c r="M149" s="26"/>
      <c r="N149" s="26"/>
    </row>
    <row r="150" spans="2:14" ht="21.6" thickBot="1" x14ac:dyDescent="0.55000000000000004">
      <c r="B150" s="35"/>
      <c r="C150" s="19"/>
      <c r="D150" s="30"/>
      <c r="E150" s="32"/>
      <c r="F150" s="32"/>
      <c r="G150" s="32"/>
      <c r="I150" s="15">
        <f>SUM(I145:I149)</f>
        <v>5</v>
      </c>
      <c r="J150" s="66" t="str">
        <f>IF(I150&gt;=5,"YA NO PUEDE SOLICITAR DIAS CAPACITACION","PUEDE SOLICITAR DIAS CAPACITACION")</f>
        <v>YA NO PUEDE SOLICITAR DIAS CAPACITACION</v>
      </c>
      <c r="K150" s="67"/>
      <c r="L150" s="67"/>
      <c r="M150" s="67"/>
      <c r="N150" s="68"/>
    </row>
    <row r="151" spans="2:14" ht="21.6" thickBot="1" x14ac:dyDescent="0.55000000000000004">
      <c r="B151" s="35"/>
      <c r="C151" s="19"/>
      <c r="D151" s="30"/>
      <c r="E151" s="32"/>
      <c r="F151" s="32"/>
      <c r="G151" s="32"/>
      <c r="I151" s="17">
        <f>5-I150</f>
        <v>0</v>
      </c>
      <c r="J151" s="66" t="str">
        <f>IF(I150&gt;5,"EXISTE UN ERROR","OK")</f>
        <v>OK</v>
      </c>
      <c r="K151" s="67"/>
      <c r="L151" s="67"/>
      <c r="M151" s="67"/>
      <c r="N151" s="68"/>
    </row>
    <row r="152" spans="2:14" ht="17.399999999999999" x14ac:dyDescent="0.45">
      <c r="B152" s="35"/>
      <c r="C152" s="19"/>
      <c r="D152" s="30"/>
      <c r="E152" s="32"/>
      <c r="F152" s="32"/>
      <c r="G152" s="32"/>
    </row>
    <row r="153" spans="2:14" ht="17.399999999999999" x14ac:dyDescent="0.45">
      <c r="B153" s="35"/>
      <c r="C153" s="19"/>
      <c r="D153" s="30"/>
      <c r="E153" s="32"/>
      <c r="F153" s="32"/>
      <c r="G153" s="32"/>
    </row>
    <row r="154" spans="2:14" ht="18" thickBot="1" x14ac:dyDescent="0.5">
      <c r="B154" s="35"/>
      <c r="C154" s="36"/>
      <c r="D154" s="33"/>
      <c r="E154" s="34"/>
      <c r="F154" s="34"/>
      <c r="G154" s="34"/>
    </row>
    <row r="155" spans="2:14" ht="21.6" thickBot="1" x14ac:dyDescent="0.55000000000000004">
      <c r="B155" s="8">
        <f>+E129-F129</f>
        <v>0</v>
      </c>
      <c r="C155" s="69" t="str">
        <f>IF(E129&lt;=F129,"YA NO TIENE FERIADOS","PUEDE SOLICITAR DIAS FERIADOS")</f>
        <v>YA NO TIENE FERIADOS</v>
      </c>
      <c r="D155" s="70"/>
      <c r="E155" s="70"/>
      <c r="F155" s="70"/>
      <c r="G155" s="71"/>
    </row>
    <row r="156" spans="2:14" ht="19.2" thickBot="1" x14ac:dyDescent="0.5">
      <c r="C156" s="72" t="str">
        <f>IF(F129&gt;E129,"EXISTE UN ERROR","OK")</f>
        <v>OK</v>
      </c>
      <c r="D156" s="73"/>
      <c r="E156" s="73"/>
      <c r="F156" s="73"/>
      <c r="G156" s="74"/>
    </row>
    <row r="158" spans="2:14" ht="19.2" thickBot="1" x14ac:dyDescent="0.5">
      <c r="B158" s="16" t="s">
        <v>39</v>
      </c>
      <c r="I158" s="16" t="s">
        <v>39</v>
      </c>
    </row>
    <row r="159" spans="2:14" ht="18.600000000000001" thickBot="1" x14ac:dyDescent="0.4">
      <c r="B159" s="5" t="s">
        <v>0</v>
      </c>
      <c r="C159" s="5" t="s">
        <v>1</v>
      </c>
      <c r="D159" s="5" t="s">
        <v>224</v>
      </c>
      <c r="E159" s="5" t="s">
        <v>12</v>
      </c>
      <c r="F159" s="6" t="s">
        <v>2</v>
      </c>
      <c r="G159" s="6" t="s">
        <v>7</v>
      </c>
      <c r="I159" s="2" t="s">
        <v>3</v>
      </c>
      <c r="J159" s="3" t="s">
        <v>4</v>
      </c>
      <c r="K159" s="3" t="s">
        <v>5</v>
      </c>
      <c r="L159" s="3" t="s">
        <v>6</v>
      </c>
      <c r="M159" s="3" t="s">
        <v>7</v>
      </c>
      <c r="N159" s="4" t="s">
        <v>8</v>
      </c>
    </row>
    <row r="160" spans="2:14" ht="17.399999999999999" x14ac:dyDescent="0.45">
      <c r="B160" s="9">
        <v>15</v>
      </c>
      <c r="C160" s="9">
        <v>0</v>
      </c>
      <c r="D160" s="9">
        <v>0</v>
      </c>
      <c r="E160" s="11">
        <f>+B160+C160+D160</f>
        <v>15</v>
      </c>
      <c r="F160" s="11">
        <f>SUM(B161:B185)+SUM(D161:D185)</f>
        <v>15</v>
      </c>
      <c r="G160" s="19"/>
      <c r="I160" s="20">
        <v>1</v>
      </c>
      <c r="J160" s="21"/>
      <c r="K160" s="37">
        <v>45687</v>
      </c>
      <c r="L160" s="37">
        <v>45687</v>
      </c>
      <c r="M160" s="55" t="s">
        <v>246</v>
      </c>
      <c r="N160" s="38"/>
    </row>
    <row r="161" spans="2:14" ht="17.399999999999999" x14ac:dyDescent="0.45">
      <c r="B161" s="35">
        <v>5</v>
      </c>
      <c r="C161" s="19"/>
      <c r="D161" s="30"/>
      <c r="E161" s="31">
        <v>45670</v>
      </c>
      <c r="F161" s="31">
        <v>45674</v>
      </c>
      <c r="G161" s="54" t="s">
        <v>235</v>
      </c>
      <c r="I161" s="24">
        <v>0.5</v>
      </c>
      <c r="J161" s="21" t="s">
        <v>9</v>
      </c>
      <c r="K161" s="31">
        <v>45737</v>
      </c>
      <c r="L161" s="31">
        <v>45737</v>
      </c>
      <c r="M161" s="56" t="s">
        <v>274</v>
      </c>
      <c r="N161" s="30"/>
    </row>
    <row r="162" spans="2:14" ht="17.399999999999999" x14ac:dyDescent="0.45">
      <c r="B162" s="35">
        <v>1</v>
      </c>
      <c r="C162" s="19"/>
      <c r="D162" s="30"/>
      <c r="E162" s="31">
        <v>45702</v>
      </c>
      <c r="F162" s="31">
        <v>45702</v>
      </c>
      <c r="G162" s="54" t="s">
        <v>261</v>
      </c>
      <c r="I162" s="24">
        <v>0.5</v>
      </c>
      <c r="J162" s="21" t="s">
        <v>10</v>
      </c>
      <c r="K162" s="31">
        <v>45764</v>
      </c>
      <c r="L162" s="31">
        <v>45764</v>
      </c>
      <c r="M162" s="56" t="s">
        <v>294</v>
      </c>
      <c r="N162" s="30"/>
    </row>
    <row r="163" spans="2:14" ht="17.399999999999999" x14ac:dyDescent="0.45">
      <c r="B163" s="35">
        <v>9</v>
      </c>
      <c r="C163" s="19"/>
      <c r="D163" s="30"/>
      <c r="E163" s="31">
        <v>45859</v>
      </c>
      <c r="F163" s="31">
        <v>45869</v>
      </c>
      <c r="G163" s="30"/>
      <c r="I163" s="24">
        <v>1</v>
      </c>
      <c r="J163" s="21"/>
      <c r="K163" s="31">
        <v>45784</v>
      </c>
      <c r="L163" s="31">
        <v>45784</v>
      </c>
      <c r="M163" s="56" t="s">
        <v>306</v>
      </c>
      <c r="N163" s="30"/>
    </row>
    <row r="164" spans="2:14" ht="17.399999999999999" x14ac:dyDescent="0.45">
      <c r="B164" s="35"/>
      <c r="C164" s="19"/>
      <c r="D164" s="30"/>
      <c r="E164" s="31"/>
      <c r="F164" s="31"/>
      <c r="G164" s="30"/>
      <c r="I164" s="24">
        <v>1</v>
      </c>
      <c r="J164" s="21"/>
      <c r="K164" s="31">
        <v>45793</v>
      </c>
      <c r="L164" s="31">
        <v>45793</v>
      </c>
      <c r="M164" s="56" t="s">
        <v>310</v>
      </c>
      <c r="N164" s="30"/>
    </row>
    <row r="165" spans="2:14" ht="17.399999999999999" x14ac:dyDescent="0.45">
      <c r="B165" s="35"/>
      <c r="C165" s="19"/>
      <c r="D165" s="30"/>
      <c r="E165" s="31"/>
      <c r="F165" s="31"/>
      <c r="G165" s="30"/>
      <c r="I165" s="24">
        <v>0.5</v>
      </c>
      <c r="J165" s="21" t="s">
        <v>10</v>
      </c>
      <c r="K165" s="31">
        <v>45813</v>
      </c>
      <c r="L165" s="31">
        <v>45813</v>
      </c>
      <c r="M165" s="56" t="s">
        <v>310</v>
      </c>
      <c r="N165" s="30"/>
    </row>
    <row r="166" spans="2:14" ht="17.399999999999999" x14ac:dyDescent="0.45">
      <c r="B166" s="35"/>
      <c r="C166" s="19"/>
      <c r="D166" s="30"/>
      <c r="E166" s="30"/>
      <c r="F166" s="30"/>
      <c r="G166" s="30"/>
      <c r="I166" s="24">
        <v>0.5</v>
      </c>
      <c r="J166" s="21" t="s">
        <v>9</v>
      </c>
      <c r="K166" s="31">
        <v>45842</v>
      </c>
      <c r="L166" s="31">
        <v>45842</v>
      </c>
      <c r="M166" s="30"/>
      <c r="N166" s="30"/>
    </row>
    <row r="167" spans="2:14" ht="17.399999999999999" x14ac:dyDescent="0.45">
      <c r="B167" s="35"/>
      <c r="C167" s="19"/>
      <c r="D167" s="30"/>
      <c r="E167" s="30"/>
      <c r="F167" s="30"/>
      <c r="G167" s="30"/>
      <c r="I167" s="24"/>
      <c r="J167" s="21"/>
      <c r="K167" s="30"/>
      <c r="L167" s="30"/>
      <c r="M167" s="30"/>
      <c r="N167" s="30"/>
    </row>
    <row r="168" spans="2:14" ht="17.399999999999999" x14ac:dyDescent="0.45">
      <c r="B168" s="35"/>
      <c r="C168" s="19"/>
      <c r="D168" s="30"/>
      <c r="E168" s="30"/>
      <c r="F168" s="30"/>
      <c r="G168" s="30"/>
      <c r="I168" s="24"/>
      <c r="J168" s="21"/>
      <c r="K168" s="30"/>
      <c r="L168" s="30"/>
      <c r="M168" s="30"/>
      <c r="N168" s="30"/>
    </row>
    <row r="169" spans="2:14" ht="17.399999999999999" x14ac:dyDescent="0.45">
      <c r="B169" s="35"/>
      <c r="C169" s="19"/>
      <c r="D169" s="30"/>
      <c r="E169" s="30"/>
      <c r="F169" s="30"/>
      <c r="G169" s="30"/>
      <c r="I169" s="24"/>
      <c r="J169" s="21"/>
      <c r="K169" s="30"/>
      <c r="L169" s="30"/>
      <c r="M169" s="30"/>
      <c r="N169" s="30"/>
    </row>
    <row r="170" spans="2:14" ht="17.399999999999999" x14ac:dyDescent="0.45">
      <c r="B170" s="35"/>
      <c r="C170" s="19"/>
      <c r="D170" s="30"/>
      <c r="E170" s="30"/>
      <c r="F170" s="30"/>
      <c r="G170" s="30"/>
      <c r="I170" s="24"/>
      <c r="J170" s="21"/>
      <c r="K170" s="30"/>
      <c r="L170" s="30"/>
      <c r="M170" s="30"/>
      <c r="N170" s="30"/>
    </row>
    <row r="171" spans="2:14" ht="18" thickBot="1" x14ac:dyDescent="0.5">
      <c r="B171" s="35"/>
      <c r="C171" s="19"/>
      <c r="D171" s="30"/>
      <c r="E171" s="30"/>
      <c r="F171" s="30"/>
      <c r="G171" s="30"/>
      <c r="I171" s="27"/>
      <c r="J171" s="21"/>
      <c r="K171" s="33"/>
      <c r="L171" s="33"/>
      <c r="M171" s="33"/>
      <c r="N171" s="33"/>
    </row>
    <row r="172" spans="2:14" ht="21.6" thickBot="1" x14ac:dyDescent="0.55000000000000004">
      <c r="B172" s="35"/>
      <c r="C172" s="19"/>
      <c r="D172" s="30"/>
      <c r="E172" s="32"/>
      <c r="F172" s="32"/>
      <c r="G172" s="32"/>
      <c r="I172" s="15">
        <f>SUM(I160:I171)</f>
        <v>5</v>
      </c>
      <c r="J172" s="66" t="str">
        <f>IF(I172&gt;=6,"YA NO PUEDE SOLICITAR DIAS ADMINISTRATIVOS","PUEDE SOLICITAR DIAS ADMINISTRATIVOS")</f>
        <v>PUEDE SOLICITAR DIAS ADMINISTRATIVOS</v>
      </c>
      <c r="K172" s="67"/>
      <c r="L172" s="67"/>
      <c r="M172" s="67"/>
      <c r="N172" s="68"/>
    </row>
    <row r="173" spans="2:14" ht="21.6" thickBot="1" x14ac:dyDescent="0.55000000000000004">
      <c r="B173" s="35"/>
      <c r="C173" s="19"/>
      <c r="D173" s="30"/>
      <c r="E173" s="32"/>
      <c r="F173" s="32"/>
      <c r="G173" s="32"/>
      <c r="I173" s="17">
        <f>6-I172</f>
        <v>1</v>
      </c>
      <c r="J173" s="66" t="str">
        <f>IF(I172&gt;6,"EXISTE UN ERROR","OK")</f>
        <v>OK</v>
      </c>
      <c r="K173" s="67"/>
      <c r="L173" s="67"/>
      <c r="M173" s="67"/>
      <c r="N173" s="68"/>
    </row>
    <row r="174" spans="2:14" ht="18" thickBot="1" x14ac:dyDescent="0.5">
      <c r="B174" s="35"/>
      <c r="C174" s="19"/>
      <c r="D174" s="30"/>
      <c r="E174" s="32"/>
      <c r="F174" s="32"/>
      <c r="G174" s="32"/>
      <c r="I174" s="1"/>
    </row>
    <row r="175" spans="2:14" ht="19.8" thickBot="1" x14ac:dyDescent="0.5">
      <c r="B175" s="35"/>
      <c r="C175" s="19"/>
      <c r="D175" s="30"/>
      <c r="E175" s="32"/>
      <c r="F175" s="32"/>
      <c r="G175" s="32"/>
      <c r="I175" s="12" t="s">
        <v>3</v>
      </c>
      <c r="J175" s="13"/>
      <c r="K175" s="13" t="s">
        <v>5</v>
      </c>
      <c r="L175" s="13" t="s">
        <v>6</v>
      </c>
      <c r="M175" s="13" t="s">
        <v>7</v>
      </c>
      <c r="N175" s="14" t="s">
        <v>8</v>
      </c>
    </row>
    <row r="176" spans="2:14" ht="17.399999999999999" x14ac:dyDescent="0.45">
      <c r="B176" s="35"/>
      <c r="C176" s="19"/>
      <c r="D176" s="30"/>
      <c r="E176" s="32"/>
      <c r="F176" s="32"/>
      <c r="G176" s="32"/>
      <c r="I176" s="20">
        <v>1</v>
      </c>
      <c r="J176" s="29"/>
      <c r="K176" s="22">
        <v>45838</v>
      </c>
      <c r="L176" s="22">
        <v>45838</v>
      </c>
      <c r="M176" s="23"/>
      <c r="N176" s="23"/>
    </row>
    <row r="177" spans="2:14" ht="17.399999999999999" x14ac:dyDescent="0.45">
      <c r="B177" s="35"/>
      <c r="C177" s="19"/>
      <c r="D177" s="30"/>
      <c r="E177" s="32"/>
      <c r="F177" s="32"/>
      <c r="G177" s="32"/>
      <c r="I177" s="24"/>
      <c r="J177" s="29"/>
      <c r="K177" s="26"/>
      <c r="L177" s="26"/>
      <c r="M177" s="26"/>
      <c r="N177" s="26"/>
    </row>
    <row r="178" spans="2:14" ht="17.399999999999999" x14ac:dyDescent="0.45">
      <c r="B178" s="35"/>
      <c r="C178" s="19"/>
      <c r="D178" s="30"/>
      <c r="E178" s="32"/>
      <c r="F178" s="32"/>
      <c r="G178" s="32"/>
      <c r="I178" s="24"/>
      <c r="J178" s="29"/>
      <c r="K178" s="26"/>
      <c r="L178" s="26"/>
      <c r="M178" s="26"/>
      <c r="N178" s="26"/>
    </row>
    <row r="179" spans="2:14" ht="17.399999999999999" x14ac:dyDescent="0.45">
      <c r="B179" s="35"/>
      <c r="C179" s="19"/>
      <c r="D179" s="30"/>
      <c r="E179" s="32"/>
      <c r="F179" s="32"/>
      <c r="G179" s="32"/>
      <c r="I179" s="24"/>
      <c r="J179" s="29"/>
      <c r="K179" s="26"/>
      <c r="L179" s="26"/>
      <c r="M179" s="26"/>
      <c r="N179" s="26"/>
    </row>
    <row r="180" spans="2:14" ht="18" thickBot="1" x14ac:dyDescent="0.5">
      <c r="B180" s="35"/>
      <c r="C180" s="19"/>
      <c r="D180" s="30"/>
      <c r="E180" s="32"/>
      <c r="F180" s="32"/>
      <c r="G180" s="32"/>
      <c r="I180" s="24"/>
      <c r="J180" s="29"/>
      <c r="K180" s="26"/>
      <c r="L180" s="26"/>
      <c r="M180" s="26"/>
      <c r="N180" s="26"/>
    </row>
    <row r="181" spans="2:14" ht="21.6" thickBot="1" x14ac:dyDescent="0.55000000000000004">
      <c r="B181" s="35"/>
      <c r="C181" s="19"/>
      <c r="D181" s="30"/>
      <c r="E181" s="32"/>
      <c r="F181" s="32"/>
      <c r="G181" s="32"/>
      <c r="I181" s="15">
        <f>SUM(I176:I180)</f>
        <v>1</v>
      </c>
      <c r="J181" s="66" t="str">
        <f>IF(I181&gt;=5,"YA NO PUEDE SOLICITAR DIAS CAPACITACION","PUEDE SOLICITAR DIAS CAPACITACION")</f>
        <v>PUEDE SOLICITAR DIAS CAPACITACION</v>
      </c>
      <c r="K181" s="67"/>
      <c r="L181" s="67"/>
      <c r="M181" s="67"/>
      <c r="N181" s="68"/>
    </row>
    <row r="182" spans="2:14" ht="21.6" thickBot="1" x14ac:dyDescent="0.55000000000000004">
      <c r="B182" s="35"/>
      <c r="C182" s="19"/>
      <c r="D182" s="30"/>
      <c r="E182" s="32"/>
      <c r="F182" s="32"/>
      <c r="G182" s="32"/>
      <c r="I182" s="17">
        <f>5-I181</f>
        <v>4</v>
      </c>
      <c r="J182" s="66" t="str">
        <f>IF(I181&gt;5,"EXISTE UN ERROR","OK")</f>
        <v>OK</v>
      </c>
      <c r="K182" s="67"/>
      <c r="L182" s="67"/>
      <c r="M182" s="67"/>
      <c r="N182" s="68"/>
    </row>
    <row r="183" spans="2:14" ht="17.399999999999999" x14ac:dyDescent="0.45">
      <c r="B183" s="35"/>
      <c r="C183" s="19"/>
      <c r="D183" s="30"/>
      <c r="E183" s="32"/>
      <c r="F183" s="32"/>
      <c r="G183" s="32"/>
    </row>
    <row r="184" spans="2:14" ht="17.399999999999999" x14ac:dyDescent="0.45">
      <c r="B184" s="35"/>
      <c r="C184" s="19"/>
      <c r="D184" s="30"/>
      <c r="E184" s="32"/>
      <c r="F184" s="32"/>
      <c r="G184" s="32"/>
    </row>
    <row r="185" spans="2:14" ht="18" thickBot="1" x14ac:dyDescent="0.5">
      <c r="B185" s="35"/>
      <c r="C185" s="36"/>
      <c r="D185" s="33"/>
      <c r="E185" s="34"/>
      <c r="F185" s="34"/>
      <c r="G185" s="34"/>
    </row>
    <row r="186" spans="2:14" ht="21.6" thickBot="1" x14ac:dyDescent="0.55000000000000004">
      <c r="B186" s="8">
        <f>+E160-F160</f>
        <v>0</v>
      </c>
      <c r="C186" s="69" t="str">
        <f>IF(E160&lt;=F160,"YA NO TIENE FERIADOS","PUEDE SOLICITAR DIAS FERIADOS")</f>
        <v>YA NO TIENE FERIADOS</v>
      </c>
      <c r="D186" s="70"/>
      <c r="E186" s="70"/>
      <c r="F186" s="70"/>
      <c r="G186" s="71"/>
    </row>
    <row r="187" spans="2:14" ht="19.2" thickBot="1" x14ac:dyDescent="0.5">
      <c r="C187" s="72" t="str">
        <f>IF(F160&gt;E160,"EXISTE UN ERROR","OK")</f>
        <v>OK</v>
      </c>
      <c r="D187" s="73"/>
      <c r="E187" s="73"/>
      <c r="F187" s="73"/>
      <c r="G187" s="74"/>
    </row>
    <row r="189" spans="2:14" ht="19.2" thickBot="1" x14ac:dyDescent="0.5">
      <c r="B189" s="16" t="s">
        <v>40</v>
      </c>
      <c r="I189" s="16" t="s">
        <v>40</v>
      </c>
    </row>
    <row r="190" spans="2:14" ht="18.600000000000001" thickBot="1" x14ac:dyDescent="0.4">
      <c r="B190" s="5" t="s">
        <v>0</v>
      </c>
      <c r="C190" s="5" t="s">
        <v>1</v>
      </c>
      <c r="D190" s="5" t="s">
        <v>224</v>
      </c>
      <c r="E190" s="5" t="s">
        <v>12</v>
      </c>
      <c r="F190" s="6" t="s">
        <v>2</v>
      </c>
      <c r="G190" s="6" t="s">
        <v>7</v>
      </c>
      <c r="I190" s="2" t="s">
        <v>3</v>
      </c>
      <c r="J190" s="3" t="s">
        <v>4</v>
      </c>
      <c r="K190" s="3" t="s">
        <v>5</v>
      </c>
      <c r="L190" s="3" t="s">
        <v>6</v>
      </c>
      <c r="M190" s="3" t="s">
        <v>7</v>
      </c>
      <c r="N190" s="4" t="s">
        <v>8</v>
      </c>
    </row>
    <row r="191" spans="2:14" ht="17.399999999999999" x14ac:dyDescent="0.45">
      <c r="B191" s="9">
        <v>15</v>
      </c>
      <c r="C191" s="9">
        <v>0</v>
      </c>
      <c r="D191" s="9">
        <v>0</v>
      </c>
      <c r="E191" s="11">
        <f>+B191+C191+D191</f>
        <v>15</v>
      </c>
      <c r="F191" s="11">
        <f>SUM(B192:B216)+SUM(D192:D216)</f>
        <v>0</v>
      </c>
      <c r="G191" s="19"/>
      <c r="I191" s="20"/>
      <c r="J191" s="21"/>
      <c r="K191" s="29"/>
      <c r="L191" s="29"/>
      <c r="M191" s="29"/>
      <c r="N191" s="29"/>
    </row>
    <row r="192" spans="2:14" ht="17.399999999999999" x14ac:dyDescent="0.45">
      <c r="B192" s="35"/>
      <c r="C192" s="19"/>
      <c r="D192" s="30"/>
      <c r="E192" s="30"/>
      <c r="F192" s="30"/>
      <c r="G192" s="30"/>
      <c r="I192" s="24"/>
      <c r="J192" s="21"/>
      <c r="K192" s="32"/>
      <c r="L192" s="32"/>
      <c r="M192" s="32"/>
      <c r="N192" s="32"/>
    </row>
    <row r="193" spans="2:14" ht="17.399999999999999" x14ac:dyDescent="0.45">
      <c r="B193" s="35"/>
      <c r="C193" s="19"/>
      <c r="D193" s="30"/>
      <c r="E193" s="30"/>
      <c r="F193" s="30"/>
      <c r="G193" s="30"/>
      <c r="I193" s="24"/>
      <c r="J193" s="21"/>
      <c r="K193" s="32"/>
      <c r="L193" s="32"/>
      <c r="M193" s="32"/>
      <c r="N193" s="32"/>
    </row>
    <row r="194" spans="2:14" ht="17.399999999999999" x14ac:dyDescent="0.45">
      <c r="B194" s="35"/>
      <c r="C194" s="19"/>
      <c r="D194" s="30"/>
      <c r="E194" s="30"/>
      <c r="F194" s="30"/>
      <c r="G194" s="30"/>
      <c r="I194" s="24"/>
      <c r="J194" s="21"/>
      <c r="K194" s="32"/>
      <c r="L194" s="32"/>
      <c r="M194" s="32"/>
      <c r="N194" s="32"/>
    </row>
    <row r="195" spans="2:14" ht="17.399999999999999" x14ac:dyDescent="0.45">
      <c r="B195" s="35"/>
      <c r="C195" s="19"/>
      <c r="D195" s="30"/>
      <c r="E195" s="30"/>
      <c r="F195" s="30"/>
      <c r="G195" s="30"/>
      <c r="I195" s="24"/>
      <c r="J195" s="21"/>
      <c r="K195" s="32"/>
      <c r="L195" s="32"/>
      <c r="M195" s="32"/>
      <c r="N195" s="32"/>
    </row>
    <row r="196" spans="2:14" ht="17.399999999999999" x14ac:dyDescent="0.45">
      <c r="B196" s="35"/>
      <c r="C196" s="19"/>
      <c r="D196" s="30"/>
      <c r="E196" s="30"/>
      <c r="F196" s="30"/>
      <c r="G196" s="30"/>
      <c r="I196" s="24"/>
      <c r="J196" s="21"/>
      <c r="K196" s="32"/>
      <c r="L196" s="32"/>
      <c r="M196" s="32"/>
      <c r="N196" s="32"/>
    </row>
    <row r="197" spans="2:14" ht="17.399999999999999" x14ac:dyDescent="0.45">
      <c r="B197" s="35"/>
      <c r="C197" s="19"/>
      <c r="D197" s="30"/>
      <c r="E197" s="30"/>
      <c r="F197" s="30"/>
      <c r="G197" s="30"/>
      <c r="I197" s="24"/>
      <c r="J197" s="21"/>
      <c r="K197" s="32"/>
      <c r="L197" s="32"/>
      <c r="M197" s="32"/>
      <c r="N197" s="32"/>
    </row>
    <row r="198" spans="2:14" ht="17.399999999999999" x14ac:dyDescent="0.45">
      <c r="B198" s="35"/>
      <c r="C198" s="19"/>
      <c r="D198" s="30"/>
      <c r="E198" s="30"/>
      <c r="F198" s="30"/>
      <c r="G198" s="30"/>
      <c r="I198" s="24"/>
      <c r="J198" s="21"/>
      <c r="K198" s="32"/>
      <c r="L198" s="32"/>
      <c r="M198" s="32"/>
      <c r="N198" s="32"/>
    </row>
    <row r="199" spans="2:14" ht="17.399999999999999" x14ac:dyDescent="0.45">
      <c r="B199" s="35"/>
      <c r="C199" s="19"/>
      <c r="D199" s="30"/>
      <c r="E199" s="30"/>
      <c r="F199" s="30"/>
      <c r="G199" s="30"/>
      <c r="I199" s="24"/>
      <c r="J199" s="21"/>
      <c r="K199" s="32"/>
      <c r="L199" s="32"/>
      <c r="M199" s="32"/>
      <c r="N199" s="32"/>
    </row>
    <row r="200" spans="2:14" ht="17.399999999999999" x14ac:dyDescent="0.45">
      <c r="B200" s="35"/>
      <c r="C200" s="19"/>
      <c r="D200" s="30"/>
      <c r="E200" s="30"/>
      <c r="F200" s="30"/>
      <c r="G200" s="30"/>
      <c r="I200" s="24"/>
      <c r="J200" s="21"/>
      <c r="K200" s="32"/>
      <c r="L200" s="32"/>
      <c r="M200" s="32"/>
      <c r="N200" s="32"/>
    </row>
    <row r="201" spans="2:14" ht="17.399999999999999" x14ac:dyDescent="0.45">
      <c r="B201" s="35"/>
      <c r="C201" s="19"/>
      <c r="D201" s="30"/>
      <c r="E201" s="30"/>
      <c r="F201" s="30"/>
      <c r="G201" s="30"/>
      <c r="I201" s="24"/>
      <c r="J201" s="21"/>
      <c r="K201" s="32"/>
      <c r="L201" s="32"/>
      <c r="M201" s="32"/>
      <c r="N201" s="32"/>
    </row>
    <row r="202" spans="2:14" ht="18" thickBot="1" x14ac:dyDescent="0.5">
      <c r="B202" s="35"/>
      <c r="C202" s="19"/>
      <c r="D202" s="30"/>
      <c r="E202" s="30"/>
      <c r="F202" s="30"/>
      <c r="G202" s="30"/>
      <c r="I202" s="27"/>
      <c r="J202" s="21"/>
      <c r="K202" s="34"/>
      <c r="L202" s="34"/>
      <c r="M202" s="34"/>
      <c r="N202" s="34"/>
    </row>
    <row r="203" spans="2:14" ht="21.6" thickBot="1" x14ac:dyDescent="0.55000000000000004">
      <c r="B203" s="35"/>
      <c r="C203" s="19"/>
      <c r="D203" s="30"/>
      <c r="E203" s="32"/>
      <c r="F203" s="32"/>
      <c r="G203" s="32"/>
      <c r="I203" s="15">
        <f>SUM(I191:I202)</f>
        <v>0</v>
      </c>
      <c r="J203" s="66" t="str">
        <f>IF(I203&gt;=6,"YA NO PUEDE SOLICITAR DIAS ADMINISTRATIVOS","PUEDE SOLICITAR DIAS ADMINISTRATIVOS")</f>
        <v>PUEDE SOLICITAR DIAS ADMINISTRATIVOS</v>
      </c>
      <c r="K203" s="67"/>
      <c r="L203" s="67"/>
      <c r="M203" s="67"/>
      <c r="N203" s="68"/>
    </row>
    <row r="204" spans="2:14" ht="21.6" thickBot="1" x14ac:dyDescent="0.55000000000000004">
      <c r="B204" s="35"/>
      <c r="C204" s="19"/>
      <c r="D204" s="30"/>
      <c r="E204" s="32"/>
      <c r="F204" s="32"/>
      <c r="G204" s="32"/>
      <c r="I204" s="17">
        <f>6-I203</f>
        <v>6</v>
      </c>
      <c r="J204" s="66" t="str">
        <f>IF(I203&gt;6,"EXISTE UN ERROR","OK")</f>
        <v>OK</v>
      </c>
      <c r="K204" s="67"/>
      <c r="L204" s="67"/>
      <c r="M204" s="67"/>
      <c r="N204" s="68"/>
    </row>
    <row r="205" spans="2:14" ht="18" thickBot="1" x14ac:dyDescent="0.5">
      <c r="B205" s="35"/>
      <c r="C205" s="19"/>
      <c r="D205" s="30"/>
      <c r="E205" s="32"/>
      <c r="F205" s="32"/>
      <c r="G205" s="32"/>
      <c r="I205" s="1"/>
    </row>
    <row r="206" spans="2:14" ht="19.8" thickBot="1" x14ac:dyDescent="0.5">
      <c r="B206" s="35"/>
      <c r="C206" s="19"/>
      <c r="D206" s="30"/>
      <c r="E206" s="32"/>
      <c r="F206" s="32"/>
      <c r="G206" s="32"/>
      <c r="I206" s="12" t="s">
        <v>3</v>
      </c>
      <c r="J206" s="13"/>
      <c r="K206" s="13" t="s">
        <v>5</v>
      </c>
      <c r="L206" s="13" t="s">
        <v>6</v>
      </c>
      <c r="M206" s="13" t="s">
        <v>7</v>
      </c>
      <c r="N206" s="14" t="s">
        <v>8</v>
      </c>
    </row>
    <row r="207" spans="2:14" ht="17.399999999999999" x14ac:dyDescent="0.45">
      <c r="B207" s="35"/>
      <c r="C207" s="19"/>
      <c r="D207" s="30"/>
      <c r="E207" s="32"/>
      <c r="F207" s="32"/>
      <c r="G207" s="32"/>
      <c r="I207" s="20"/>
      <c r="J207" s="29"/>
      <c r="K207" s="29"/>
      <c r="L207" s="29"/>
      <c r="M207" s="29"/>
      <c r="N207" s="29"/>
    </row>
    <row r="208" spans="2:14" ht="17.399999999999999" x14ac:dyDescent="0.45">
      <c r="B208" s="35"/>
      <c r="C208" s="19"/>
      <c r="D208" s="30"/>
      <c r="E208" s="32"/>
      <c r="F208" s="32"/>
      <c r="G208" s="32"/>
      <c r="I208" s="24"/>
      <c r="J208" s="29"/>
      <c r="K208" s="32"/>
      <c r="L208" s="32"/>
      <c r="M208" s="32"/>
      <c r="N208" s="32"/>
    </row>
    <row r="209" spans="2:14" ht="17.399999999999999" x14ac:dyDescent="0.45">
      <c r="B209" s="35"/>
      <c r="C209" s="19"/>
      <c r="D209" s="30"/>
      <c r="E209" s="32"/>
      <c r="F209" s="32"/>
      <c r="G209" s="32"/>
      <c r="I209" s="24"/>
      <c r="J209" s="29"/>
      <c r="K209" s="32"/>
      <c r="L209" s="32"/>
      <c r="M209" s="32"/>
      <c r="N209" s="32"/>
    </row>
    <row r="210" spans="2:14" ht="17.399999999999999" x14ac:dyDescent="0.45">
      <c r="B210" s="35"/>
      <c r="C210" s="19"/>
      <c r="D210" s="30"/>
      <c r="E210" s="32"/>
      <c r="F210" s="32"/>
      <c r="G210" s="32"/>
      <c r="I210" s="24"/>
      <c r="J210" s="29"/>
      <c r="K210" s="32"/>
      <c r="L210" s="32"/>
      <c r="M210" s="32"/>
      <c r="N210" s="32"/>
    </row>
    <row r="211" spans="2:14" ht="18" thickBot="1" x14ac:dyDescent="0.5">
      <c r="B211" s="35"/>
      <c r="C211" s="19"/>
      <c r="D211" s="30"/>
      <c r="E211" s="32"/>
      <c r="F211" s="32"/>
      <c r="G211" s="32"/>
      <c r="I211" s="24"/>
      <c r="J211" s="29"/>
      <c r="K211" s="32"/>
      <c r="L211" s="32"/>
      <c r="M211" s="32"/>
      <c r="N211" s="32"/>
    </row>
    <row r="212" spans="2:14" ht="21.6" thickBot="1" x14ac:dyDescent="0.55000000000000004">
      <c r="B212" s="35"/>
      <c r="C212" s="19"/>
      <c r="D212" s="30"/>
      <c r="E212" s="32"/>
      <c r="F212" s="32"/>
      <c r="G212" s="32"/>
      <c r="I212" s="15">
        <f>SUM(I207:I211)</f>
        <v>0</v>
      </c>
      <c r="J212" s="66" t="str">
        <f>IF(I212&gt;=5,"YA NO PUEDE SOLICITAR DIAS CAPACITACION","PUEDE SOLICITAR DIAS CAPACITACION")</f>
        <v>PUEDE SOLICITAR DIAS CAPACITACION</v>
      </c>
      <c r="K212" s="67"/>
      <c r="L212" s="67"/>
      <c r="M212" s="67"/>
      <c r="N212" s="68"/>
    </row>
    <row r="213" spans="2:14" ht="21.6" thickBot="1" x14ac:dyDescent="0.55000000000000004">
      <c r="B213" s="35"/>
      <c r="C213" s="19"/>
      <c r="D213" s="30"/>
      <c r="E213" s="32"/>
      <c r="F213" s="32"/>
      <c r="G213" s="32"/>
      <c r="I213" s="17">
        <f>5-I212</f>
        <v>5</v>
      </c>
      <c r="J213" s="66" t="str">
        <f>IF(I212&gt;5,"EXISTE UN ERROR","OK")</f>
        <v>OK</v>
      </c>
      <c r="K213" s="67"/>
      <c r="L213" s="67"/>
      <c r="M213" s="67"/>
      <c r="N213" s="68"/>
    </row>
    <row r="214" spans="2:14" ht="17.399999999999999" x14ac:dyDescent="0.45">
      <c r="B214" s="35"/>
      <c r="C214" s="19"/>
      <c r="D214" s="30"/>
      <c r="E214" s="32"/>
      <c r="F214" s="32"/>
      <c r="G214" s="32"/>
    </row>
    <row r="215" spans="2:14" ht="17.399999999999999" x14ac:dyDescent="0.45">
      <c r="B215" s="35"/>
      <c r="C215" s="19"/>
      <c r="D215" s="30"/>
      <c r="E215" s="32"/>
      <c r="F215" s="32"/>
      <c r="G215" s="32"/>
    </row>
    <row r="216" spans="2:14" ht="18" thickBot="1" x14ac:dyDescent="0.5">
      <c r="B216" s="35"/>
      <c r="C216" s="36"/>
      <c r="D216" s="33"/>
      <c r="E216" s="34"/>
      <c r="F216" s="34"/>
      <c r="G216" s="34"/>
    </row>
    <row r="217" spans="2:14" ht="21.6" thickBot="1" x14ac:dyDescent="0.55000000000000004">
      <c r="B217" s="8">
        <f>+E191-F191</f>
        <v>15</v>
      </c>
      <c r="C217" s="69" t="str">
        <f>IF(E191&lt;=F191,"YA NO TIENE FERIADOS","PUEDE SOLICITAR DIAS FERIADOS")</f>
        <v>PUEDE SOLICITAR DIAS FERIADOS</v>
      </c>
      <c r="D217" s="70"/>
      <c r="E217" s="70"/>
      <c r="F217" s="70"/>
      <c r="G217" s="71"/>
    </row>
    <row r="218" spans="2:14" ht="19.2" thickBot="1" x14ac:dyDescent="0.5">
      <c r="C218" s="72" t="str">
        <f>IF(F191&gt;E191,"EXISTE UN ERROR","OK")</f>
        <v>OK</v>
      </c>
      <c r="D218" s="73"/>
      <c r="E218" s="73"/>
      <c r="F218" s="73"/>
      <c r="G218" s="74"/>
    </row>
    <row r="220" spans="2:14" ht="19.2" thickBot="1" x14ac:dyDescent="0.5">
      <c r="B220" s="16" t="s">
        <v>41</v>
      </c>
      <c r="I220" s="16" t="s">
        <v>41</v>
      </c>
    </row>
    <row r="221" spans="2:14" ht="18.600000000000001" thickBot="1" x14ac:dyDescent="0.4">
      <c r="B221" s="5" t="s">
        <v>0</v>
      </c>
      <c r="C221" s="5" t="s">
        <v>1</v>
      </c>
      <c r="D221" s="5" t="s">
        <v>224</v>
      </c>
      <c r="E221" s="5" t="s">
        <v>12</v>
      </c>
      <c r="F221" s="6" t="s">
        <v>2</v>
      </c>
      <c r="G221" s="6" t="s">
        <v>7</v>
      </c>
      <c r="I221" s="2" t="s">
        <v>3</v>
      </c>
      <c r="J221" s="3" t="s">
        <v>4</v>
      </c>
      <c r="K221" s="3" t="s">
        <v>5</v>
      </c>
      <c r="L221" s="3" t="s">
        <v>6</v>
      </c>
      <c r="M221" s="3" t="s">
        <v>7</v>
      </c>
      <c r="N221" s="4" t="s">
        <v>8</v>
      </c>
    </row>
    <row r="222" spans="2:14" ht="17.399999999999999" x14ac:dyDescent="0.45">
      <c r="B222" s="9">
        <v>15</v>
      </c>
      <c r="C222" s="9">
        <v>0</v>
      </c>
      <c r="D222" s="9">
        <v>0</v>
      </c>
      <c r="E222" s="11">
        <f>+B222+C222+D222</f>
        <v>15</v>
      </c>
      <c r="F222" s="11">
        <f>SUM(B223:B247)+SUM(D223:D247)</f>
        <v>5</v>
      </c>
      <c r="G222" s="19"/>
      <c r="I222" s="20">
        <v>0.5</v>
      </c>
      <c r="J222" s="21" t="s">
        <v>10</v>
      </c>
      <c r="K222" s="37">
        <v>45674</v>
      </c>
      <c r="L222" s="37">
        <v>45674</v>
      </c>
      <c r="M222" s="54" t="s">
        <v>232</v>
      </c>
      <c r="N222" s="38"/>
    </row>
    <row r="223" spans="2:14" ht="17.399999999999999" x14ac:dyDescent="0.45">
      <c r="B223" s="35">
        <v>1</v>
      </c>
      <c r="C223" s="19"/>
      <c r="D223" s="30"/>
      <c r="E223" s="31">
        <v>45713</v>
      </c>
      <c r="F223" s="31">
        <v>45713</v>
      </c>
      <c r="G223" s="54" t="s">
        <v>263</v>
      </c>
      <c r="I223" s="24">
        <v>0.5</v>
      </c>
      <c r="J223" s="21" t="s">
        <v>10</v>
      </c>
      <c r="K223" s="31">
        <v>45695</v>
      </c>
      <c r="L223" s="31">
        <v>45695</v>
      </c>
      <c r="M223" s="55" t="s">
        <v>255</v>
      </c>
      <c r="N223" s="30"/>
    </row>
    <row r="224" spans="2:14" ht="17.399999999999999" x14ac:dyDescent="0.45">
      <c r="B224" s="35">
        <v>3</v>
      </c>
      <c r="C224" s="19"/>
      <c r="D224" s="30"/>
      <c r="E224" s="31">
        <v>45721</v>
      </c>
      <c r="F224" s="31">
        <v>45723</v>
      </c>
      <c r="G224" s="54" t="s">
        <v>279</v>
      </c>
      <c r="I224" s="24">
        <v>0.5</v>
      </c>
      <c r="J224" s="21" t="s">
        <v>10</v>
      </c>
      <c r="K224" s="31">
        <v>45743</v>
      </c>
      <c r="L224" s="31">
        <v>45743</v>
      </c>
      <c r="M224" s="56" t="s">
        <v>281</v>
      </c>
      <c r="N224" s="30"/>
    </row>
    <row r="225" spans="2:14" ht="17.399999999999999" x14ac:dyDescent="0.45">
      <c r="B225" s="35">
        <v>1</v>
      </c>
      <c r="C225" s="19"/>
      <c r="D225" s="30"/>
      <c r="E225" s="31">
        <v>45779</v>
      </c>
      <c r="F225" s="31">
        <v>45779</v>
      </c>
      <c r="G225" s="54" t="s">
        <v>297</v>
      </c>
      <c r="I225" s="24">
        <v>1</v>
      </c>
      <c r="J225" s="21"/>
      <c r="K225" s="31">
        <v>45744</v>
      </c>
      <c r="L225" s="31">
        <v>45744</v>
      </c>
      <c r="M225" s="55" t="s">
        <v>280</v>
      </c>
      <c r="N225" s="30"/>
    </row>
    <row r="226" spans="2:14" ht="17.399999999999999" x14ac:dyDescent="0.45">
      <c r="B226" s="35"/>
      <c r="C226" s="19"/>
      <c r="D226" s="30"/>
      <c r="E226" s="30"/>
      <c r="F226" s="30"/>
      <c r="G226" s="30"/>
      <c r="I226" s="24">
        <v>0.5</v>
      </c>
      <c r="J226" s="21" t="s">
        <v>9</v>
      </c>
      <c r="K226" s="31">
        <v>45768</v>
      </c>
      <c r="L226" s="31">
        <v>45768</v>
      </c>
      <c r="M226" s="56" t="s">
        <v>296</v>
      </c>
      <c r="N226" s="30"/>
    </row>
    <row r="227" spans="2:14" ht="17.399999999999999" x14ac:dyDescent="0.45">
      <c r="B227" s="35"/>
      <c r="C227" s="19"/>
      <c r="D227" s="30"/>
      <c r="E227" s="30"/>
      <c r="F227" s="30"/>
      <c r="G227" s="30"/>
      <c r="I227" s="24">
        <v>0.5</v>
      </c>
      <c r="J227" s="21" t="s">
        <v>10</v>
      </c>
      <c r="K227" s="31">
        <v>45805</v>
      </c>
      <c r="L227" s="31">
        <v>45805</v>
      </c>
      <c r="M227" s="54" t="s">
        <v>311</v>
      </c>
      <c r="N227" s="30"/>
    </row>
    <row r="228" spans="2:14" ht="17.399999999999999" x14ac:dyDescent="0.45">
      <c r="B228" s="35"/>
      <c r="C228" s="19"/>
      <c r="D228" s="30"/>
      <c r="E228" s="30"/>
      <c r="F228" s="30"/>
      <c r="G228" s="30"/>
      <c r="I228" s="24">
        <v>0.5</v>
      </c>
      <c r="J228" s="21" t="s">
        <v>10</v>
      </c>
      <c r="K228" s="31">
        <v>45833</v>
      </c>
      <c r="L228" s="31">
        <v>45833</v>
      </c>
      <c r="M228" s="56" t="s">
        <v>323</v>
      </c>
      <c r="N228" s="30"/>
    </row>
    <row r="229" spans="2:14" ht="17.399999999999999" x14ac:dyDescent="0.45">
      <c r="B229" s="35"/>
      <c r="C229" s="19"/>
      <c r="D229" s="30"/>
      <c r="E229" s="30"/>
      <c r="F229" s="30"/>
      <c r="G229" s="30"/>
      <c r="I229" s="24">
        <v>0.5</v>
      </c>
      <c r="J229" s="21" t="s">
        <v>9</v>
      </c>
      <c r="K229" s="31">
        <v>45840</v>
      </c>
      <c r="L229" s="31">
        <v>45840</v>
      </c>
      <c r="M229" s="30"/>
      <c r="N229" s="30"/>
    </row>
    <row r="230" spans="2:14" ht="17.399999999999999" x14ac:dyDescent="0.45">
      <c r="B230" s="35"/>
      <c r="C230" s="19"/>
      <c r="D230" s="30"/>
      <c r="E230" s="30"/>
      <c r="F230" s="30"/>
      <c r="G230" s="30"/>
      <c r="I230" s="24"/>
      <c r="J230" s="21"/>
      <c r="K230" s="31"/>
      <c r="L230" s="31"/>
      <c r="M230" s="30"/>
      <c r="N230" s="30"/>
    </row>
    <row r="231" spans="2:14" ht="17.399999999999999" x14ac:dyDescent="0.45">
      <c r="B231" s="35"/>
      <c r="C231" s="19"/>
      <c r="D231" s="30"/>
      <c r="E231" s="30"/>
      <c r="F231" s="30"/>
      <c r="G231" s="30"/>
      <c r="I231" s="24"/>
      <c r="J231" s="21"/>
      <c r="K231" s="31"/>
      <c r="L231" s="31"/>
      <c r="M231" s="30"/>
      <c r="N231" s="30"/>
    </row>
    <row r="232" spans="2:14" ht="17.399999999999999" x14ac:dyDescent="0.45">
      <c r="B232" s="35"/>
      <c r="C232" s="19"/>
      <c r="D232" s="30"/>
      <c r="E232" s="30"/>
      <c r="F232" s="30"/>
      <c r="G232" s="30"/>
      <c r="I232" s="24"/>
      <c r="J232" s="21"/>
      <c r="K232" s="30"/>
      <c r="L232" s="30"/>
      <c r="M232" s="30"/>
      <c r="N232" s="30"/>
    </row>
    <row r="233" spans="2:14" ht="18" thickBot="1" x14ac:dyDescent="0.5">
      <c r="B233" s="35"/>
      <c r="C233" s="19"/>
      <c r="D233" s="30"/>
      <c r="E233" s="30"/>
      <c r="F233" s="30"/>
      <c r="G233" s="30"/>
      <c r="I233" s="27"/>
      <c r="J233" s="21"/>
      <c r="K233" s="33"/>
      <c r="L233" s="33"/>
      <c r="M233" s="33"/>
      <c r="N233" s="33"/>
    </row>
    <row r="234" spans="2:14" ht="21.6" thickBot="1" x14ac:dyDescent="0.55000000000000004">
      <c r="B234" s="35"/>
      <c r="C234" s="19"/>
      <c r="D234" s="30"/>
      <c r="E234" s="32"/>
      <c r="F234" s="32"/>
      <c r="G234" s="32"/>
      <c r="I234" s="15">
        <f>SUM(I222:I233)</f>
        <v>4.5</v>
      </c>
      <c r="J234" s="66" t="str">
        <f>IF(I234&gt;=6,"YA NO PUEDE SOLICITAR DIAS ADMINISTRATIVOS","PUEDE SOLICITAR DIAS ADMINISTRATIVOS")</f>
        <v>PUEDE SOLICITAR DIAS ADMINISTRATIVOS</v>
      </c>
      <c r="K234" s="67"/>
      <c r="L234" s="67"/>
      <c r="M234" s="67"/>
      <c r="N234" s="68"/>
    </row>
    <row r="235" spans="2:14" ht="21.6" thickBot="1" x14ac:dyDescent="0.55000000000000004">
      <c r="B235" s="35"/>
      <c r="C235" s="19"/>
      <c r="D235" s="30"/>
      <c r="E235" s="32"/>
      <c r="F235" s="32"/>
      <c r="G235" s="32"/>
      <c r="I235" s="17">
        <f>6-I234</f>
        <v>1.5</v>
      </c>
      <c r="J235" s="66" t="str">
        <f>IF(I234&gt;6,"EXISTE UN ERROR","OK")</f>
        <v>OK</v>
      </c>
      <c r="K235" s="67"/>
      <c r="L235" s="67"/>
      <c r="M235" s="67"/>
      <c r="N235" s="68"/>
    </row>
    <row r="236" spans="2:14" ht="18" thickBot="1" x14ac:dyDescent="0.5">
      <c r="B236" s="35"/>
      <c r="C236" s="19"/>
      <c r="D236" s="30"/>
      <c r="E236" s="32"/>
      <c r="F236" s="32"/>
      <c r="G236" s="32"/>
      <c r="I236" s="1"/>
    </row>
    <row r="237" spans="2:14" ht="19.8" thickBot="1" x14ac:dyDescent="0.5">
      <c r="B237" s="35"/>
      <c r="C237" s="19"/>
      <c r="D237" s="30"/>
      <c r="E237" s="32"/>
      <c r="F237" s="32"/>
      <c r="G237" s="32"/>
      <c r="I237" s="12" t="s">
        <v>3</v>
      </c>
      <c r="J237" s="13"/>
      <c r="K237" s="13" t="s">
        <v>5</v>
      </c>
      <c r="L237" s="13" t="s">
        <v>6</v>
      </c>
      <c r="M237" s="13" t="s">
        <v>7</v>
      </c>
      <c r="N237" s="14" t="s">
        <v>8</v>
      </c>
    </row>
    <row r="238" spans="2:14" ht="17.399999999999999" x14ac:dyDescent="0.45">
      <c r="B238" s="35"/>
      <c r="C238" s="19"/>
      <c r="D238" s="30"/>
      <c r="E238" s="32"/>
      <c r="F238" s="32"/>
      <c r="G238" s="32"/>
      <c r="I238" s="20">
        <v>1</v>
      </c>
      <c r="J238" s="29"/>
      <c r="K238" s="22">
        <v>45793</v>
      </c>
      <c r="L238" s="22">
        <v>45793</v>
      </c>
      <c r="M238" s="23"/>
      <c r="N238" s="23"/>
    </row>
    <row r="239" spans="2:14" ht="17.399999999999999" x14ac:dyDescent="0.45">
      <c r="B239" s="35"/>
      <c r="C239" s="19"/>
      <c r="D239" s="30"/>
      <c r="E239" s="32"/>
      <c r="F239" s="32"/>
      <c r="G239" s="32"/>
      <c r="I239" s="24">
        <v>1</v>
      </c>
      <c r="J239" s="29"/>
      <c r="K239" s="25">
        <v>45845</v>
      </c>
      <c r="L239" s="25">
        <v>45845</v>
      </c>
      <c r="M239" s="26"/>
      <c r="N239" s="26"/>
    </row>
    <row r="240" spans="2:14" ht="17.399999999999999" x14ac:dyDescent="0.45">
      <c r="B240" s="35"/>
      <c r="C240" s="19"/>
      <c r="D240" s="30"/>
      <c r="E240" s="32"/>
      <c r="F240" s="32"/>
      <c r="G240" s="32"/>
      <c r="I240" s="24"/>
      <c r="J240" s="29"/>
      <c r="K240" s="25"/>
      <c r="L240" s="25"/>
      <c r="M240" s="26"/>
      <c r="N240" s="26"/>
    </row>
    <row r="241" spans="2:14" ht="17.399999999999999" x14ac:dyDescent="0.45">
      <c r="B241" s="35"/>
      <c r="C241" s="19"/>
      <c r="D241" s="30"/>
      <c r="E241" s="32"/>
      <c r="F241" s="32"/>
      <c r="G241" s="32"/>
      <c r="I241" s="24"/>
      <c r="J241" s="29"/>
      <c r="K241" s="26"/>
      <c r="L241" s="26"/>
      <c r="M241" s="26"/>
      <c r="N241" s="26"/>
    </row>
    <row r="242" spans="2:14" ht="18" thickBot="1" x14ac:dyDescent="0.5">
      <c r="B242" s="35"/>
      <c r="C242" s="19"/>
      <c r="D242" s="30"/>
      <c r="E242" s="32"/>
      <c r="F242" s="32"/>
      <c r="G242" s="32"/>
      <c r="I242" s="24"/>
      <c r="J242" s="29"/>
      <c r="K242" s="26"/>
      <c r="L242" s="26"/>
      <c r="M242" s="26"/>
      <c r="N242" s="26"/>
    </row>
    <row r="243" spans="2:14" ht="21.6" thickBot="1" x14ac:dyDescent="0.55000000000000004">
      <c r="B243" s="35"/>
      <c r="C243" s="19"/>
      <c r="D243" s="30"/>
      <c r="E243" s="32"/>
      <c r="F243" s="32"/>
      <c r="G243" s="32"/>
      <c r="I243" s="15">
        <f>SUM(I238:I242)</f>
        <v>2</v>
      </c>
      <c r="J243" s="66" t="str">
        <f>IF(I243&gt;=5,"YA NO PUEDE SOLICITAR DIAS CAPACITACION","PUEDE SOLICITAR DIAS CAPACITACION")</f>
        <v>PUEDE SOLICITAR DIAS CAPACITACION</v>
      </c>
      <c r="K243" s="67"/>
      <c r="L243" s="67"/>
      <c r="M243" s="67"/>
      <c r="N243" s="68"/>
    </row>
    <row r="244" spans="2:14" ht="21.6" thickBot="1" x14ac:dyDescent="0.55000000000000004">
      <c r="B244" s="35"/>
      <c r="C244" s="19"/>
      <c r="D244" s="30"/>
      <c r="E244" s="32"/>
      <c r="F244" s="32"/>
      <c r="G244" s="32"/>
      <c r="I244" s="17">
        <f>5-I243</f>
        <v>3</v>
      </c>
      <c r="J244" s="66" t="str">
        <f>IF(I243&gt;5,"EXISTE UN ERROR","OK")</f>
        <v>OK</v>
      </c>
      <c r="K244" s="67"/>
      <c r="L244" s="67"/>
      <c r="M244" s="67"/>
      <c r="N244" s="68"/>
    </row>
    <row r="245" spans="2:14" ht="17.399999999999999" x14ac:dyDescent="0.45">
      <c r="B245" s="35"/>
      <c r="C245" s="19"/>
      <c r="D245" s="30"/>
      <c r="E245" s="32"/>
      <c r="F245" s="32"/>
      <c r="G245" s="32"/>
    </row>
    <row r="246" spans="2:14" ht="17.399999999999999" x14ac:dyDescent="0.45">
      <c r="B246" s="35"/>
      <c r="C246" s="19"/>
      <c r="D246" s="30"/>
      <c r="E246" s="32"/>
      <c r="F246" s="32"/>
      <c r="G246" s="32"/>
    </row>
    <row r="247" spans="2:14" ht="18" thickBot="1" x14ac:dyDescent="0.5">
      <c r="B247" s="35"/>
      <c r="C247" s="36"/>
      <c r="D247" s="33"/>
      <c r="E247" s="34"/>
      <c r="F247" s="34"/>
      <c r="G247" s="34"/>
    </row>
    <row r="248" spans="2:14" ht="21.6" thickBot="1" x14ac:dyDescent="0.55000000000000004">
      <c r="B248" s="8">
        <f>+E222-F222</f>
        <v>10</v>
      </c>
      <c r="C248" s="69" t="str">
        <f>IF(E222&lt;=F222,"YA NO TIENE FERIADOS","PUEDE SOLICITAR DIAS FERIADOS")</f>
        <v>PUEDE SOLICITAR DIAS FERIADOS</v>
      </c>
      <c r="D248" s="70"/>
      <c r="E248" s="70"/>
      <c r="F248" s="70"/>
      <c r="G248" s="71"/>
    </row>
    <row r="249" spans="2:14" ht="19.2" thickBot="1" x14ac:dyDescent="0.5">
      <c r="C249" s="72" t="str">
        <f>IF(F222&gt;E222,"EXISTE UN ERROR","OK")</f>
        <v>OK</v>
      </c>
      <c r="D249" s="73"/>
      <c r="E249" s="73"/>
      <c r="F249" s="73"/>
      <c r="G249" s="74"/>
    </row>
    <row r="251" spans="2:14" ht="19.2" thickBot="1" x14ac:dyDescent="0.5">
      <c r="B251" s="16" t="s">
        <v>197</v>
      </c>
      <c r="I251" s="16" t="s">
        <v>197</v>
      </c>
    </row>
    <row r="252" spans="2:14" ht="18.600000000000001" thickBot="1" x14ac:dyDescent="0.4">
      <c r="B252" s="5" t="s">
        <v>0</v>
      </c>
      <c r="C252" s="5" t="s">
        <v>1</v>
      </c>
      <c r="D252" s="5" t="s">
        <v>224</v>
      </c>
      <c r="E252" s="5" t="s">
        <v>12</v>
      </c>
      <c r="F252" s="6" t="s">
        <v>2</v>
      </c>
      <c r="G252" s="6" t="s">
        <v>7</v>
      </c>
      <c r="I252" s="2" t="s">
        <v>3</v>
      </c>
      <c r="J252" s="3" t="s">
        <v>4</v>
      </c>
      <c r="K252" s="3" t="s">
        <v>5</v>
      </c>
      <c r="L252" s="3" t="s">
        <v>6</v>
      </c>
      <c r="M252" s="3" t="s">
        <v>7</v>
      </c>
      <c r="N252" s="4" t="s">
        <v>8</v>
      </c>
    </row>
    <row r="253" spans="2:14" ht="17.399999999999999" x14ac:dyDescent="0.45">
      <c r="B253" s="9">
        <v>15</v>
      </c>
      <c r="C253" s="9">
        <v>0</v>
      </c>
      <c r="D253" s="9">
        <v>0</v>
      </c>
      <c r="E253" s="11">
        <f>+B253+C253+D253</f>
        <v>15</v>
      </c>
      <c r="F253" s="11">
        <f>SUM(B254:B278)+SUM(D254:D278)</f>
        <v>13</v>
      </c>
      <c r="G253" s="19"/>
      <c r="I253" s="20"/>
      <c r="J253" s="21"/>
      <c r="K253" s="37"/>
      <c r="L253" s="37"/>
      <c r="M253" s="26"/>
      <c r="N253" s="38"/>
    </row>
    <row r="254" spans="2:14" ht="17.399999999999999" x14ac:dyDescent="0.45">
      <c r="B254" s="35">
        <v>1</v>
      </c>
      <c r="C254" s="19"/>
      <c r="D254" s="30"/>
      <c r="E254" s="31">
        <v>45726</v>
      </c>
      <c r="F254" s="31">
        <v>45726</v>
      </c>
      <c r="G254" s="54" t="s">
        <v>277</v>
      </c>
      <c r="I254" s="24"/>
      <c r="J254" s="21"/>
      <c r="K254" s="31"/>
      <c r="L254" s="31"/>
      <c r="M254" s="30"/>
      <c r="N254" s="30"/>
    </row>
    <row r="255" spans="2:14" ht="17.399999999999999" x14ac:dyDescent="0.45">
      <c r="B255" s="35">
        <v>1</v>
      </c>
      <c r="C255" s="19"/>
      <c r="D255" s="30"/>
      <c r="E255" s="31">
        <v>45749</v>
      </c>
      <c r="F255" s="31">
        <v>45749</v>
      </c>
      <c r="G255" s="54" t="s">
        <v>283</v>
      </c>
      <c r="I255" s="24"/>
      <c r="J255" s="21"/>
      <c r="K255" s="31"/>
      <c r="L255" s="31"/>
      <c r="M255" s="30"/>
      <c r="N255" s="30"/>
    </row>
    <row r="256" spans="2:14" ht="17.399999999999999" x14ac:dyDescent="0.45">
      <c r="B256" s="35">
        <v>1</v>
      </c>
      <c r="C256" s="19"/>
      <c r="D256" s="30"/>
      <c r="E256" s="31">
        <v>45736</v>
      </c>
      <c r="F256" s="31">
        <v>45736</v>
      </c>
      <c r="G256" s="30"/>
      <c r="I256" s="24"/>
      <c r="J256" s="21"/>
      <c r="K256" s="31"/>
      <c r="L256" s="31"/>
      <c r="M256" s="30"/>
      <c r="N256" s="30"/>
    </row>
    <row r="257" spans="2:14" ht="17.399999999999999" x14ac:dyDescent="0.45">
      <c r="B257" s="35">
        <v>10</v>
      </c>
      <c r="C257" s="19"/>
      <c r="D257" s="30"/>
      <c r="E257" s="31">
        <v>45840</v>
      </c>
      <c r="F257" s="31">
        <v>45853</v>
      </c>
      <c r="G257" s="54" t="s">
        <v>316</v>
      </c>
      <c r="I257" s="24"/>
      <c r="J257" s="21"/>
      <c r="K257" s="31"/>
      <c r="L257" s="31"/>
      <c r="M257" s="23"/>
      <c r="N257" s="30"/>
    </row>
    <row r="258" spans="2:14" ht="17.399999999999999" x14ac:dyDescent="0.45">
      <c r="B258" s="35"/>
      <c r="C258" s="19"/>
      <c r="D258" s="30"/>
      <c r="E258" s="30"/>
      <c r="F258" s="30"/>
      <c r="G258" s="30"/>
      <c r="I258" s="24"/>
      <c r="J258" s="21"/>
      <c r="K258" s="31"/>
      <c r="L258" s="31"/>
      <c r="M258" s="30"/>
      <c r="N258" s="30"/>
    </row>
    <row r="259" spans="2:14" ht="17.399999999999999" x14ac:dyDescent="0.45">
      <c r="B259" s="35"/>
      <c r="C259" s="19"/>
      <c r="D259" s="30"/>
      <c r="E259" s="30"/>
      <c r="F259" s="30"/>
      <c r="G259" s="30"/>
      <c r="I259" s="24"/>
      <c r="J259" s="21"/>
      <c r="K259" s="31"/>
      <c r="L259" s="31"/>
      <c r="M259" s="30"/>
      <c r="N259" s="30"/>
    </row>
    <row r="260" spans="2:14" ht="17.399999999999999" x14ac:dyDescent="0.45">
      <c r="B260" s="35"/>
      <c r="C260" s="19"/>
      <c r="D260" s="30"/>
      <c r="E260" s="30"/>
      <c r="F260" s="30"/>
      <c r="G260" s="30"/>
      <c r="I260" s="24"/>
      <c r="J260" s="21"/>
      <c r="K260" s="31"/>
      <c r="L260" s="31"/>
      <c r="M260" s="30"/>
      <c r="N260" s="30"/>
    </row>
    <row r="261" spans="2:14" ht="17.399999999999999" x14ac:dyDescent="0.45">
      <c r="B261" s="35"/>
      <c r="C261" s="19"/>
      <c r="D261" s="30"/>
      <c r="E261" s="30"/>
      <c r="F261" s="30"/>
      <c r="G261" s="30"/>
      <c r="I261" s="24"/>
      <c r="J261" s="21"/>
      <c r="K261" s="30"/>
      <c r="L261" s="30"/>
      <c r="M261" s="30"/>
      <c r="N261" s="30"/>
    </row>
    <row r="262" spans="2:14" ht="17.399999999999999" x14ac:dyDescent="0.45">
      <c r="B262" s="35"/>
      <c r="C262" s="19"/>
      <c r="D262" s="30"/>
      <c r="E262" s="30"/>
      <c r="F262" s="30"/>
      <c r="G262" s="30"/>
      <c r="I262" s="24"/>
      <c r="J262" s="21"/>
      <c r="K262" s="30"/>
      <c r="L262" s="30"/>
      <c r="M262" s="30"/>
      <c r="N262" s="30"/>
    </row>
    <row r="263" spans="2:14" ht="17.399999999999999" x14ac:dyDescent="0.45">
      <c r="B263" s="35"/>
      <c r="C263" s="19"/>
      <c r="D263" s="30"/>
      <c r="E263" s="30"/>
      <c r="F263" s="30"/>
      <c r="G263" s="30"/>
      <c r="I263" s="24"/>
      <c r="J263" s="21"/>
      <c r="K263" s="30"/>
      <c r="L263" s="30"/>
      <c r="M263" s="30"/>
      <c r="N263" s="30"/>
    </row>
    <row r="264" spans="2:14" ht="18" thickBot="1" x14ac:dyDescent="0.5">
      <c r="B264" s="35"/>
      <c r="C264" s="19"/>
      <c r="D264" s="30"/>
      <c r="E264" s="30"/>
      <c r="F264" s="30"/>
      <c r="G264" s="30"/>
      <c r="I264" s="27"/>
      <c r="J264" s="21"/>
      <c r="K264" s="33"/>
      <c r="L264" s="33"/>
      <c r="M264" s="33"/>
      <c r="N264" s="33"/>
    </row>
    <row r="265" spans="2:14" ht="21.6" thickBot="1" x14ac:dyDescent="0.55000000000000004">
      <c r="B265" s="35"/>
      <c r="C265" s="19"/>
      <c r="D265" s="30"/>
      <c r="E265" s="32"/>
      <c r="F265" s="32"/>
      <c r="G265" s="32"/>
      <c r="I265" s="15">
        <f>SUM(I253:I264)</f>
        <v>0</v>
      </c>
      <c r="J265" s="66" t="str">
        <f>IF(I265&gt;=6,"YA NO PUEDE SOLICITAR DIAS ADMINISTRATIVOS","PUEDE SOLICITAR DIAS ADMINISTRATIVOS")</f>
        <v>PUEDE SOLICITAR DIAS ADMINISTRATIVOS</v>
      </c>
      <c r="K265" s="67"/>
      <c r="L265" s="67"/>
      <c r="M265" s="67"/>
      <c r="N265" s="68"/>
    </row>
    <row r="266" spans="2:14" ht="21.6" thickBot="1" x14ac:dyDescent="0.55000000000000004">
      <c r="B266" s="35"/>
      <c r="C266" s="19"/>
      <c r="D266" s="30"/>
      <c r="E266" s="32"/>
      <c r="F266" s="32"/>
      <c r="G266" s="32"/>
      <c r="I266" s="17">
        <f>6-I265</f>
        <v>6</v>
      </c>
      <c r="J266" s="66" t="str">
        <f>IF(I265&gt;6,"EXISTE UN ERROR","OK")</f>
        <v>OK</v>
      </c>
      <c r="K266" s="67"/>
      <c r="L266" s="67"/>
      <c r="M266" s="67"/>
      <c r="N266" s="68"/>
    </row>
    <row r="267" spans="2:14" ht="18" thickBot="1" x14ac:dyDescent="0.5">
      <c r="B267" s="35"/>
      <c r="C267" s="19"/>
      <c r="D267" s="30"/>
      <c r="E267" s="32"/>
      <c r="F267" s="32"/>
      <c r="G267" s="32"/>
      <c r="I267" s="1"/>
    </row>
    <row r="268" spans="2:14" ht="19.8" thickBot="1" x14ac:dyDescent="0.5">
      <c r="B268" s="35"/>
      <c r="C268" s="19"/>
      <c r="D268" s="30"/>
      <c r="E268" s="32"/>
      <c r="F268" s="32"/>
      <c r="G268" s="32"/>
      <c r="I268" s="12" t="s">
        <v>3</v>
      </c>
      <c r="J268" s="13"/>
      <c r="K268" s="13" t="s">
        <v>5</v>
      </c>
      <c r="L268" s="13" t="s">
        <v>6</v>
      </c>
      <c r="M268" s="13" t="s">
        <v>7</v>
      </c>
      <c r="N268" s="14" t="s">
        <v>8</v>
      </c>
    </row>
    <row r="269" spans="2:14" ht="17.399999999999999" x14ac:dyDescent="0.45">
      <c r="B269" s="35"/>
      <c r="C269" s="19"/>
      <c r="D269" s="30"/>
      <c r="E269" s="32"/>
      <c r="F269" s="32"/>
      <c r="G269" s="32"/>
      <c r="I269" s="20">
        <v>2</v>
      </c>
      <c r="J269" s="29"/>
      <c r="K269" s="22">
        <v>45869</v>
      </c>
      <c r="L269" s="22">
        <v>45870</v>
      </c>
      <c r="M269" s="23"/>
      <c r="N269" s="23"/>
    </row>
    <row r="270" spans="2:14" ht="17.399999999999999" x14ac:dyDescent="0.45">
      <c r="B270" s="35"/>
      <c r="C270" s="19"/>
      <c r="D270" s="30"/>
      <c r="E270" s="32"/>
      <c r="F270" s="32"/>
      <c r="G270" s="32"/>
      <c r="I270" s="24"/>
      <c r="J270" s="29"/>
      <c r="K270" s="25"/>
      <c r="L270" s="25"/>
      <c r="M270" s="26"/>
      <c r="N270" s="26"/>
    </row>
    <row r="271" spans="2:14" ht="17.399999999999999" x14ac:dyDescent="0.45">
      <c r="B271" s="35"/>
      <c r="C271" s="19"/>
      <c r="D271" s="30"/>
      <c r="E271" s="32"/>
      <c r="F271" s="32"/>
      <c r="G271" s="32"/>
      <c r="I271" s="24"/>
      <c r="J271" s="29"/>
      <c r="K271" s="25"/>
      <c r="L271" s="25"/>
      <c r="M271" s="26"/>
      <c r="N271" s="26"/>
    </row>
    <row r="272" spans="2:14" ht="17.399999999999999" x14ac:dyDescent="0.45">
      <c r="B272" s="35"/>
      <c r="C272" s="19"/>
      <c r="D272" s="30"/>
      <c r="E272" s="32"/>
      <c r="F272" s="32"/>
      <c r="G272" s="32"/>
      <c r="I272" s="24"/>
      <c r="J272" s="29"/>
      <c r="K272" s="26"/>
      <c r="L272" s="26"/>
      <c r="M272" s="26"/>
      <c r="N272" s="26"/>
    </row>
    <row r="273" spans="2:14" ht="18" thickBot="1" x14ac:dyDescent="0.5">
      <c r="B273" s="35"/>
      <c r="C273" s="19"/>
      <c r="D273" s="30"/>
      <c r="E273" s="32"/>
      <c r="F273" s="32"/>
      <c r="G273" s="32"/>
      <c r="I273" s="24"/>
      <c r="J273" s="29"/>
      <c r="K273" s="26"/>
      <c r="L273" s="26"/>
      <c r="M273" s="26"/>
      <c r="N273" s="26"/>
    </row>
    <row r="274" spans="2:14" ht="21.6" thickBot="1" x14ac:dyDescent="0.55000000000000004">
      <c r="B274" s="35"/>
      <c r="C274" s="19"/>
      <c r="D274" s="30"/>
      <c r="E274" s="32"/>
      <c r="F274" s="32"/>
      <c r="G274" s="32"/>
      <c r="I274" s="15">
        <f>SUM(I269:I273)</f>
        <v>2</v>
      </c>
      <c r="J274" s="66" t="str">
        <f>IF(I274&gt;=5,"YA NO PUEDE SOLICITAR DIAS CAPACITACION","PUEDE SOLICITAR DIAS CAPACITACION")</f>
        <v>PUEDE SOLICITAR DIAS CAPACITACION</v>
      </c>
      <c r="K274" s="67"/>
      <c r="L274" s="67"/>
      <c r="M274" s="67"/>
      <c r="N274" s="68"/>
    </row>
    <row r="275" spans="2:14" ht="21.6" thickBot="1" x14ac:dyDescent="0.55000000000000004">
      <c r="B275" s="35"/>
      <c r="C275" s="19"/>
      <c r="D275" s="30"/>
      <c r="E275" s="32"/>
      <c r="F275" s="32"/>
      <c r="G275" s="32"/>
      <c r="I275" s="17">
        <f>5-I274</f>
        <v>3</v>
      </c>
      <c r="J275" s="66" t="str">
        <f>IF(I274&gt;5,"EXISTE UN ERROR","OK")</f>
        <v>OK</v>
      </c>
      <c r="K275" s="67"/>
      <c r="L275" s="67"/>
      <c r="M275" s="67"/>
      <c r="N275" s="68"/>
    </row>
    <row r="276" spans="2:14" ht="17.399999999999999" x14ac:dyDescent="0.45">
      <c r="B276" s="35"/>
      <c r="C276" s="19"/>
      <c r="D276" s="30"/>
      <c r="E276" s="32"/>
      <c r="F276" s="32"/>
      <c r="G276" s="32"/>
    </row>
    <row r="277" spans="2:14" ht="17.399999999999999" x14ac:dyDescent="0.45">
      <c r="B277" s="35"/>
      <c r="C277" s="19"/>
      <c r="D277" s="30"/>
      <c r="E277" s="32"/>
      <c r="F277" s="32"/>
      <c r="G277" s="32"/>
    </row>
    <row r="278" spans="2:14" ht="18" thickBot="1" x14ac:dyDescent="0.5">
      <c r="B278" s="35"/>
      <c r="C278" s="36"/>
      <c r="D278" s="33"/>
      <c r="E278" s="34"/>
      <c r="F278" s="34"/>
      <c r="G278" s="34"/>
    </row>
    <row r="279" spans="2:14" ht="21.6" thickBot="1" x14ac:dyDescent="0.55000000000000004">
      <c r="B279" s="8">
        <f>+E253-F253</f>
        <v>2</v>
      </c>
      <c r="C279" s="69" t="str">
        <f>IF(E253&lt;=F253,"YA NO TIENE FERIADOS","PUEDE SOLICITAR DIAS FERIADOS")</f>
        <v>PUEDE SOLICITAR DIAS FERIADOS</v>
      </c>
      <c r="D279" s="70"/>
      <c r="E279" s="70"/>
      <c r="F279" s="70"/>
      <c r="G279" s="71"/>
    </row>
    <row r="280" spans="2:14" ht="19.2" thickBot="1" x14ac:dyDescent="0.5">
      <c r="C280" s="72" t="str">
        <f>IF(F253&gt;E253,"EXISTE UN ERROR","OK")</f>
        <v>OK</v>
      </c>
      <c r="D280" s="73"/>
      <c r="E280" s="73"/>
      <c r="F280" s="73"/>
      <c r="G280" s="74"/>
    </row>
    <row r="282" spans="2:14" ht="19.2" thickBot="1" x14ac:dyDescent="0.5">
      <c r="B282" s="16" t="s">
        <v>203</v>
      </c>
      <c r="I282" s="16" t="str">
        <f>+B282</f>
        <v>CASANOVA SEPULVEDA MICSY JAVIERA</v>
      </c>
    </row>
    <row r="283" spans="2:14" ht="18.600000000000001" thickBot="1" x14ac:dyDescent="0.4">
      <c r="B283" s="5" t="s">
        <v>0</v>
      </c>
      <c r="C283" s="5" t="s">
        <v>1</v>
      </c>
      <c r="D283" s="5" t="s">
        <v>224</v>
      </c>
      <c r="E283" s="5" t="s">
        <v>12</v>
      </c>
      <c r="F283" s="6" t="s">
        <v>2</v>
      </c>
      <c r="G283" s="6" t="s">
        <v>7</v>
      </c>
      <c r="I283" s="2" t="s">
        <v>3</v>
      </c>
      <c r="J283" s="3" t="s">
        <v>4</v>
      </c>
      <c r="K283" s="3" t="s">
        <v>5</v>
      </c>
      <c r="L283" s="3" t="s">
        <v>6</v>
      </c>
      <c r="M283" s="3" t="s">
        <v>7</v>
      </c>
      <c r="N283" s="4" t="s">
        <v>8</v>
      </c>
    </row>
    <row r="284" spans="2:14" ht="17.399999999999999" x14ac:dyDescent="0.45">
      <c r="B284" s="9">
        <v>15</v>
      </c>
      <c r="C284" s="9">
        <v>0</v>
      </c>
      <c r="D284" s="9">
        <v>0</v>
      </c>
      <c r="E284" s="11">
        <f>+B284+C284+D284</f>
        <v>15</v>
      </c>
      <c r="F284" s="11">
        <f>SUM(B285:B309)+SUM(D285:D309)</f>
        <v>15</v>
      </c>
      <c r="G284" s="19"/>
      <c r="I284" s="20">
        <v>1</v>
      </c>
      <c r="J284" s="21"/>
      <c r="K284" s="37">
        <v>45735</v>
      </c>
      <c r="L284" s="37">
        <v>45735</v>
      </c>
      <c r="M284" s="56" t="s">
        <v>281</v>
      </c>
      <c r="N284" s="38"/>
    </row>
    <row r="285" spans="2:14" ht="17.399999999999999" x14ac:dyDescent="0.45">
      <c r="B285" s="35">
        <v>10</v>
      </c>
      <c r="C285" s="19"/>
      <c r="D285" s="30"/>
      <c r="E285" s="31">
        <v>45719</v>
      </c>
      <c r="F285" s="31">
        <v>45730</v>
      </c>
      <c r="G285" s="54" t="s">
        <v>279</v>
      </c>
      <c r="I285" s="24">
        <v>1</v>
      </c>
      <c r="J285" s="21"/>
      <c r="K285" s="31">
        <v>45740</v>
      </c>
      <c r="L285" s="31">
        <v>45740</v>
      </c>
      <c r="M285" s="56" t="s">
        <v>281</v>
      </c>
      <c r="N285" s="30"/>
    </row>
    <row r="286" spans="2:14" ht="17.399999999999999" x14ac:dyDescent="0.45">
      <c r="B286" s="35">
        <v>5</v>
      </c>
      <c r="C286" s="19"/>
      <c r="D286" s="30"/>
      <c r="E286" s="31">
        <v>45770</v>
      </c>
      <c r="F286" s="31">
        <v>45776</v>
      </c>
      <c r="G286" s="54" t="s">
        <v>289</v>
      </c>
      <c r="I286" s="24">
        <v>1</v>
      </c>
      <c r="J286" s="21"/>
      <c r="K286" s="31">
        <v>45762</v>
      </c>
      <c r="L286" s="31">
        <v>45762</v>
      </c>
      <c r="M286" s="56" t="s">
        <v>294</v>
      </c>
      <c r="N286" s="30"/>
    </row>
    <row r="287" spans="2:14" ht="17.399999999999999" x14ac:dyDescent="0.45">
      <c r="B287" s="35"/>
      <c r="C287" s="19"/>
      <c r="D287" s="30"/>
      <c r="E287" s="30"/>
      <c r="F287" s="30"/>
      <c r="G287" s="30"/>
      <c r="I287" s="24">
        <v>2</v>
      </c>
      <c r="J287" s="21"/>
      <c r="K287" s="31">
        <v>45777</v>
      </c>
      <c r="L287" s="31">
        <v>45779</v>
      </c>
      <c r="M287" s="54" t="s">
        <v>290</v>
      </c>
      <c r="N287" s="30"/>
    </row>
    <row r="288" spans="2:14" ht="17.399999999999999" x14ac:dyDescent="0.45">
      <c r="B288" s="35"/>
      <c r="C288" s="19"/>
      <c r="D288" s="30"/>
      <c r="E288" s="30"/>
      <c r="F288" s="30"/>
      <c r="G288" s="30"/>
      <c r="I288" s="24">
        <v>1</v>
      </c>
      <c r="J288" s="21"/>
      <c r="K288" s="31">
        <v>45782</v>
      </c>
      <c r="L288" s="31">
        <v>45782</v>
      </c>
      <c r="M288" s="56" t="s">
        <v>306</v>
      </c>
      <c r="N288" s="30"/>
    </row>
    <row r="289" spans="2:14" ht="17.399999999999999" x14ac:dyDescent="0.45">
      <c r="B289" s="35"/>
      <c r="C289" s="19"/>
      <c r="D289" s="30"/>
      <c r="E289" s="30"/>
      <c r="F289" s="30"/>
      <c r="G289" s="30"/>
      <c r="I289" s="24"/>
      <c r="J289" s="21"/>
      <c r="K289" s="31"/>
      <c r="L289" s="31"/>
      <c r="M289" s="30"/>
      <c r="N289" s="30"/>
    </row>
    <row r="290" spans="2:14" ht="17.399999999999999" x14ac:dyDescent="0.45">
      <c r="B290" s="35"/>
      <c r="C290" s="19"/>
      <c r="D290" s="30"/>
      <c r="E290" s="30"/>
      <c r="F290" s="30"/>
      <c r="G290" s="30"/>
      <c r="I290" s="24"/>
      <c r="J290" s="21"/>
      <c r="K290" s="30"/>
      <c r="L290" s="30"/>
      <c r="M290" s="30"/>
      <c r="N290" s="30"/>
    </row>
    <row r="291" spans="2:14" ht="17.399999999999999" x14ac:dyDescent="0.45">
      <c r="B291" s="35"/>
      <c r="C291" s="19"/>
      <c r="D291" s="30"/>
      <c r="E291" s="30"/>
      <c r="F291" s="30"/>
      <c r="G291" s="30"/>
      <c r="I291" s="24"/>
      <c r="J291" s="21"/>
      <c r="K291" s="30"/>
      <c r="L291" s="30"/>
      <c r="M291" s="30"/>
      <c r="N291" s="30"/>
    </row>
    <row r="292" spans="2:14" ht="17.399999999999999" x14ac:dyDescent="0.45">
      <c r="B292" s="35"/>
      <c r="C292" s="19"/>
      <c r="D292" s="30"/>
      <c r="E292" s="30"/>
      <c r="F292" s="30"/>
      <c r="G292" s="30"/>
      <c r="I292" s="24"/>
      <c r="J292" s="21"/>
      <c r="K292" s="30"/>
      <c r="L292" s="30"/>
      <c r="M292" s="30"/>
      <c r="N292" s="30"/>
    </row>
    <row r="293" spans="2:14" ht="17.399999999999999" x14ac:dyDescent="0.45">
      <c r="B293" s="35"/>
      <c r="C293" s="19"/>
      <c r="D293" s="30"/>
      <c r="E293" s="30"/>
      <c r="F293" s="30"/>
      <c r="G293" s="30"/>
      <c r="I293" s="24"/>
      <c r="J293" s="21"/>
      <c r="K293" s="30"/>
      <c r="L293" s="30"/>
      <c r="M293" s="30"/>
      <c r="N293" s="30"/>
    </row>
    <row r="294" spans="2:14" ht="17.399999999999999" x14ac:dyDescent="0.45">
      <c r="B294" s="35"/>
      <c r="C294" s="19"/>
      <c r="D294" s="30"/>
      <c r="E294" s="30"/>
      <c r="F294" s="30"/>
      <c r="G294" s="30"/>
      <c r="I294" s="24"/>
      <c r="J294" s="21"/>
      <c r="K294" s="30"/>
      <c r="L294" s="30"/>
      <c r="M294" s="30"/>
      <c r="N294" s="30"/>
    </row>
    <row r="295" spans="2:14" ht="18" thickBot="1" x14ac:dyDescent="0.5">
      <c r="B295" s="35"/>
      <c r="C295" s="19"/>
      <c r="D295" s="30"/>
      <c r="E295" s="30"/>
      <c r="F295" s="30"/>
      <c r="G295" s="30"/>
      <c r="I295" s="27"/>
      <c r="J295" s="21"/>
      <c r="K295" s="33"/>
      <c r="L295" s="33"/>
      <c r="M295" s="33"/>
      <c r="N295" s="33"/>
    </row>
    <row r="296" spans="2:14" ht="21.6" thickBot="1" x14ac:dyDescent="0.55000000000000004">
      <c r="B296" s="35"/>
      <c r="C296" s="19"/>
      <c r="D296" s="30"/>
      <c r="E296" s="32"/>
      <c r="F296" s="32"/>
      <c r="G296" s="32"/>
      <c r="I296" s="15">
        <f>SUM(I284:I295)</f>
        <v>6</v>
      </c>
      <c r="J296" s="66" t="str">
        <f>IF(I296&gt;=6,"YA NO PUEDE SOLICITAR DIAS ADMINISTRATIVOS","PUEDE SOLICITAR DIAS ADMINISTRATIVOS")</f>
        <v>YA NO PUEDE SOLICITAR DIAS ADMINISTRATIVOS</v>
      </c>
      <c r="K296" s="67"/>
      <c r="L296" s="67"/>
      <c r="M296" s="67"/>
      <c r="N296" s="68"/>
    </row>
    <row r="297" spans="2:14" ht="21.6" thickBot="1" x14ac:dyDescent="0.55000000000000004">
      <c r="B297" s="35"/>
      <c r="C297" s="19"/>
      <c r="D297" s="30"/>
      <c r="E297" s="32"/>
      <c r="F297" s="32"/>
      <c r="G297" s="32"/>
      <c r="I297" s="17">
        <f>6-I296</f>
        <v>0</v>
      </c>
      <c r="J297" s="66" t="str">
        <f>IF(I296&gt;6,"EXISTE UN ERROR","OK")</f>
        <v>OK</v>
      </c>
      <c r="K297" s="67"/>
      <c r="L297" s="67"/>
      <c r="M297" s="67"/>
      <c r="N297" s="68"/>
    </row>
    <row r="298" spans="2:14" ht="18" thickBot="1" x14ac:dyDescent="0.5">
      <c r="B298" s="35"/>
      <c r="C298" s="19"/>
      <c r="D298" s="30"/>
      <c r="E298" s="32"/>
      <c r="F298" s="32"/>
      <c r="G298" s="32"/>
      <c r="I298" s="1"/>
    </row>
    <row r="299" spans="2:14" ht="19.8" thickBot="1" x14ac:dyDescent="0.5">
      <c r="B299" s="35"/>
      <c r="C299" s="19"/>
      <c r="D299" s="30"/>
      <c r="E299" s="32"/>
      <c r="F299" s="32"/>
      <c r="G299" s="32"/>
      <c r="I299" s="12" t="s">
        <v>3</v>
      </c>
      <c r="J299" s="13"/>
      <c r="K299" s="13" t="s">
        <v>5</v>
      </c>
      <c r="L299" s="13" t="s">
        <v>6</v>
      </c>
      <c r="M299" s="13" t="s">
        <v>7</v>
      </c>
      <c r="N299" s="14" t="s">
        <v>8</v>
      </c>
    </row>
    <row r="300" spans="2:14" ht="17.399999999999999" x14ac:dyDescent="0.45">
      <c r="B300" s="35"/>
      <c r="C300" s="19"/>
      <c r="D300" s="30"/>
      <c r="E300" s="32"/>
      <c r="F300" s="32"/>
      <c r="G300" s="32"/>
      <c r="I300" s="20"/>
      <c r="J300" s="29"/>
      <c r="K300" s="22"/>
      <c r="L300" s="22"/>
      <c r="M300" s="23"/>
      <c r="N300" s="23"/>
    </row>
    <row r="301" spans="2:14" ht="17.399999999999999" x14ac:dyDescent="0.45">
      <c r="B301" s="35"/>
      <c r="C301" s="19"/>
      <c r="D301" s="30"/>
      <c r="E301" s="32"/>
      <c r="F301" s="32"/>
      <c r="G301" s="32"/>
      <c r="I301" s="24"/>
      <c r="J301" s="29"/>
      <c r="K301" s="25"/>
      <c r="L301" s="25"/>
      <c r="M301" s="26"/>
      <c r="N301" s="26"/>
    </row>
    <row r="302" spans="2:14" ht="17.399999999999999" x14ac:dyDescent="0.45">
      <c r="B302" s="35"/>
      <c r="C302" s="19"/>
      <c r="D302" s="30"/>
      <c r="E302" s="32"/>
      <c r="F302" s="32"/>
      <c r="G302" s="32"/>
      <c r="I302" s="24"/>
      <c r="J302" s="29"/>
      <c r="K302" s="25"/>
      <c r="L302" s="25"/>
      <c r="M302" s="26"/>
      <c r="N302" s="26"/>
    </row>
    <row r="303" spans="2:14" ht="17.399999999999999" x14ac:dyDescent="0.45">
      <c r="B303" s="35"/>
      <c r="C303" s="19"/>
      <c r="D303" s="30"/>
      <c r="E303" s="32"/>
      <c r="F303" s="32"/>
      <c r="G303" s="32"/>
      <c r="I303" s="24"/>
      <c r="J303" s="29"/>
      <c r="K303" s="26"/>
      <c r="L303" s="26"/>
      <c r="M303" s="26"/>
      <c r="N303" s="26"/>
    </row>
    <row r="304" spans="2:14" ht="18" thickBot="1" x14ac:dyDescent="0.5">
      <c r="B304" s="35"/>
      <c r="C304" s="19"/>
      <c r="D304" s="30"/>
      <c r="E304" s="32"/>
      <c r="F304" s="32"/>
      <c r="G304" s="32"/>
      <c r="I304" s="24"/>
      <c r="J304" s="29"/>
      <c r="K304" s="26"/>
      <c r="L304" s="26"/>
      <c r="M304" s="26"/>
      <c r="N304" s="26"/>
    </row>
    <row r="305" spans="2:14" ht="21.6" thickBot="1" x14ac:dyDescent="0.55000000000000004">
      <c r="B305" s="35"/>
      <c r="C305" s="19"/>
      <c r="D305" s="30"/>
      <c r="E305" s="32"/>
      <c r="F305" s="32"/>
      <c r="G305" s="32"/>
      <c r="I305" s="15">
        <f>SUM(I300:I304)</f>
        <v>0</v>
      </c>
      <c r="J305" s="66" t="str">
        <f>IF(I305&gt;=5,"YA NO PUEDE SOLICITAR DIAS CAPACITACION","PUEDE SOLICITAR DIAS CAPACITACION")</f>
        <v>PUEDE SOLICITAR DIAS CAPACITACION</v>
      </c>
      <c r="K305" s="67"/>
      <c r="L305" s="67"/>
      <c r="M305" s="67"/>
      <c r="N305" s="68"/>
    </row>
    <row r="306" spans="2:14" ht="21.6" thickBot="1" x14ac:dyDescent="0.55000000000000004">
      <c r="B306" s="35"/>
      <c r="C306" s="19"/>
      <c r="D306" s="30"/>
      <c r="E306" s="32"/>
      <c r="F306" s="32"/>
      <c r="G306" s="32"/>
      <c r="I306" s="17">
        <f>5-I305</f>
        <v>5</v>
      </c>
      <c r="J306" s="66" t="str">
        <f>IF(I305&gt;5,"EXISTE UN ERROR","OK")</f>
        <v>OK</v>
      </c>
      <c r="K306" s="67"/>
      <c r="L306" s="67"/>
      <c r="M306" s="67"/>
      <c r="N306" s="68"/>
    </row>
    <row r="307" spans="2:14" ht="17.399999999999999" x14ac:dyDescent="0.45">
      <c r="B307" s="35"/>
      <c r="C307" s="19"/>
      <c r="D307" s="30"/>
      <c r="E307" s="32"/>
      <c r="F307" s="32"/>
      <c r="G307" s="32"/>
    </row>
    <row r="308" spans="2:14" ht="17.399999999999999" x14ac:dyDescent="0.45">
      <c r="B308" s="35"/>
      <c r="C308" s="19"/>
      <c r="D308" s="30"/>
      <c r="E308" s="32"/>
      <c r="F308" s="32"/>
      <c r="G308" s="32"/>
    </row>
    <row r="309" spans="2:14" ht="18" thickBot="1" x14ac:dyDescent="0.5">
      <c r="B309" s="35"/>
      <c r="C309" s="36"/>
      <c r="D309" s="33"/>
      <c r="E309" s="34"/>
      <c r="F309" s="34"/>
      <c r="G309" s="34"/>
    </row>
    <row r="310" spans="2:14" ht="21.6" thickBot="1" x14ac:dyDescent="0.55000000000000004">
      <c r="B310" s="8">
        <f>+E284-F284</f>
        <v>0</v>
      </c>
      <c r="C310" s="69" t="str">
        <f>IF(E284&lt;=F284,"YA NO TIENE FERIADOS","PUEDE SOLICITAR DIAS FERIADOS")</f>
        <v>YA NO TIENE FERIADOS</v>
      </c>
      <c r="D310" s="70"/>
      <c r="E310" s="70"/>
      <c r="F310" s="70"/>
      <c r="G310" s="71"/>
    </row>
    <row r="311" spans="2:14" ht="19.2" thickBot="1" x14ac:dyDescent="0.5">
      <c r="C311" s="72" t="str">
        <f>IF(F284&gt;E284,"EXISTE UN ERROR","OK")</f>
        <v>OK</v>
      </c>
      <c r="D311" s="73"/>
      <c r="E311" s="73"/>
      <c r="F311" s="73"/>
      <c r="G311" s="74"/>
    </row>
    <row r="317" spans="2:14" ht="19.2" thickBot="1" x14ac:dyDescent="0.5">
      <c r="B317" s="16" t="s">
        <v>42</v>
      </c>
      <c r="I317" s="16" t="s">
        <v>42</v>
      </c>
    </row>
    <row r="318" spans="2:14" ht="18.600000000000001" thickBot="1" x14ac:dyDescent="0.4">
      <c r="B318" s="5" t="s">
        <v>0</v>
      </c>
      <c r="C318" s="5" t="s">
        <v>1</v>
      </c>
      <c r="D318" s="5" t="s">
        <v>224</v>
      </c>
      <c r="E318" s="5" t="s">
        <v>12</v>
      </c>
      <c r="F318" s="6" t="s">
        <v>2</v>
      </c>
      <c r="G318" s="6" t="s">
        <v>7</v>
      </c>
      <c r="I318" s="2" t="s">
        <v>3</v>
      </c>
      <c r="J318" s="3" t="s">
        <v>4</v>
      </c>
      <c r="K318" s="3" t="s">
        <v>5</v>
      </c>
      <c r="L318" s="3" t="s">
        <v>6</v>
      </c>
      <c r="M318" s="3" t="s">
        <v>7</v>
      </c>
      <c r="N318" s="4" t="s">
        <v>8</v>
      </c>
    </row>
    <row r="319" spans="2:14" ht="17.399999999999999" x14ac:dyDescent="0.45">
      <c r="B319" s="9">
        <v>25</v>
      </c>
      <c r="C319" s="9">
        <v>0</v>
      </c>
      <c r="D319" s="9">
        <v>0</v>
      </c>
      <c r="E319" s="11">
        <f>+B319+C319+D319</f>
        <v>25</v>
      </c>
      <c r="F319" s="11">
        <f>SUM(B320:B344)+SUM(D320:D344)</f>
        <v>21</v>
      </c>
      <c r="G319" s="19"/>
      <c r="I319" s="20">
        <v>0.5</v>
      </c>
      <c r="J319" s="21" t="s">
        <v>9</v>
      </c>
      <c r="K319" s="37">
        <v>45684</v>
      </c>
      <c r="L319" s="37">
        <v>45684</v>
      </c>
      <c r="M319" s="57" t="s">
        <v>247</v>
      </c>
      <c r="N319" s="38"/>
    </row>
    <row r="320" spans="2:14" ht="17.399999999999999" x14ac:dyDescent="0.45">
      <c r="B320" s="35">
        <v>10</v>
      </c>
      <c r="C320" s="19"/>
      <c r="D320" s="30"/>
      <c r="E320" s="31">
        <v>45659</v>
      </c>
      <c r="F320" s="31">
        <v>45672</v>
      </c>
      <c r="G320" s="54" t="s">
        <v>234</v>
      </c>
      <c r="I320" s="24">
        <v>0.5</v>
      </c>
      <c r="J320" s="21" t="s">
        <v>9</v>
      </c>
      <c r="K320" s="31">
        <v>45701</v>
      </c>
      <c r="L320" s="31">
        <v>45701</v>
      </c>
      <c r="M320" s="54" t="s">
        <v>254</v>
      </c>
      <c r="N320" s="30"/>
    </row>
    <row r="321" spans="2:14" ht="17.399999999999999" x14ac:dyDescent="0.45">
      <c r="B321" s="35">
        <v>1</v>
      </c>
      <c r="C321" s="19"/>
      <c r="D321" s="30"/>
      <c r="E321" s="31">
        <v>45728</v>
      </c>
      <c r="F321" s="31">
        <v>45728</v>
      </c>
      <c r="G321" s="54" t="s">
        <v>277</v>
      </c>
      <c r="I321" s="24">
        <v>0.5</v>
      </c>
      <c r="J321" s="21" t="s">
        <v>10</v>
      </c>
      <c r="K321" s="31">
        <v>45712</v>
      </c>
      <c r="L321" s="31">
        <v>45712</v>
      </c>
      <c r="M321" s="57" t="s">
        <v>253</v>
      </c>
      <c r="N321" s="30"/>
    </row>
    <row r="322" spans="2:14" ht="17.399999999999999" x14ac:dyDescent="0.45">
      <c r="B322" s="35">
        <v>5</v>
      </c>
      <c r="C322" s="19"/>
      <c r="D322" s="30"/>
      <c r="E322" s="31">
        <v>45740</v>
      </c>
      <c r="F322" s="31">
        <v>45744</v>
      </c>
      <c r="G322" s="54" t="s">
        <v>278</v>
      </c>
      <c r="I322" s="24">
        <v>0.5</v>
      </c>
      <c r="J322" s="21" t="s">
        <v>9</v>
      </c>
      <c r="K322" s="31">
        <v>45715</v>
      </c>
      <c r="L322" s="31">
        <v>45715</v>
      </c>
      <c r="M322" s="54" t="s">
        <v>257</v>
      </c>
      <c r="N322" s="30"/>
    </row>
    <row r="323" spans="2:14" ht="17.399999999999999" x14ac:dyDescent="0.45">
      <c r="B323" s="35">
        <v>1</v>
      </c>
      <c r="C323" s="19"/>
      <c r="D323" s="30"/>
      <c r="E323" s="31">
        <v>45776</v>
      </c>
      <c r="F323" s="31">
        <v>45776</v>
      </c>
      <c r="G323" s="54" t="s">
        <v>289</v>
      </c>
      <c r="I323" s="24">
        <v>0.5</v>
      </c>
      <c r="J323" s="21" t="s">
        <v>10</v>
      </c>
      <c r="K323" s="31">
        <v>45723</v>
      </c>
      <c r="L323" s="31">
        <v>45723</v>
      </c>
      <c r="M323" s="56" t="s">
        <v>275</v>
      </c>
      <c r="N323" s="30"/>
    </row>
    <row r="324" spans="2:14" ht="17.399999999999999" x14ac:dyDescent="0.45">
      <c r="B324" s="35">
        <v>1</v>
      </c>
      <c r="C324" s="19"/>
      <c r="D324" s="30"/>
      <c r="E324" s="31">
        <v>45790</v>
      </c>
      <c r="F324" s="31">
        <v>45790</v>
      </c>
      <c r="G324" s="54" t="s">
        <v>304</v>
      </c>
      <c r="I324" s="24">
        <v>1</v>
      </c>
      <c r="J324" s="21"/>
      <c r="K324" s="31">
        <v>45708</v>
      </c>
      <c r="L324" s="31">
        <v>45708</v>
      </c>
      <c r="M324" s="56" t="s">
        <v>274</v>
      </c>
      <c r="N324" s="30"/>
    </row>
    <row r="325" spans="2:14" ht="17.399999999999999" x14ac:dyDescent="0.45">
      <c r="B325" s="35">
        <v>1</v>
      </c>
      <c r="C325" s="19"/>
      <c r="D325" s="30"/>
      <c r="E325" s="31">
        <v>45807</v>
      </c>
      <c r="F325" s="31">
        <v>45807</v>
      </c>
      <c r="G325" s="54" t="s">
        <v>319</v>
      </c>
      <c r="I325" s="24">
        <v>0.5</v>
      </c>
      <c r="J325" s="21" t="s">
        <v>10</v>
      </c>
      <c r="K325" s="31">
        <v>45727</v>
      </c>
      <c r="L325" s="31">
        <v>45727</v>
      </c>
      <c r="M325" s="57" t="s">
        <v>271</v>
      </c>
      <c r="N325" s="30"/>
    </row>
    <row r="326" spans="2:14" ht="17.399999999999999" x14ac:dyDescent="0.45">
      <c r="B326" s="35">
        <v>1</v>
      </c>
      <c r="C326" s="19"/>
      <c r="D326" s="30"/>
      <c r="E326" s="31">
        <v>45831</v>
      </c>
      <c r="F326" s="31">
        <v>45831</v>
      </c>
      <c r="G326" s="30"/>
      <c r="I326" s="24">
        <v>0.5</v>
      </c>
      <c r="J326" s="21" t="s">
        <v>9</v>
      </c>
      <c r="K326" s="31">
        <v>45736</v>
      </c>
      <c r="L326" s="31">
        <v>45736</v>
      </c>
      <c r="M326" s="54" t="s">
        <v>273</v>
      </c>
      <c r="N326" s="30"/>
    </row>
    <row r="327" spans="2:14" ht="17.399999999999999" x14ac:dyDescent="0.45">
      <c r="B327" s="35">
        <v>1</v>
      </c>
      <c r="C327" s="19"/>
      <c r="D327" s="30"/>
      <c r="E327" s="31">
        <v>45834</v>
      </c>
      <c r="F327" s="31">
        <v>45834</v>
      </c>
      <c r="G327" s="30"/>
      <c r="I327" s="24">
        <v>0.5</v>
      </c>
      <c r="J327" s="21" t="s">
        <v>9</v>
      </c>
      <c r="K327" s="31">
        <v>45750</v>
      </c>
      <c r="L327" s="31">
        <v>45750</v>
      </c>
      <c r="M327" s="54" t="s">
        <v>293</v>
      </c>
      <c r="N327" s="30"/>
    </row>
    <row r="328" spans="2:14" ht="17.399999999999999" x14ac:dyDescent="0.45">
      <c r="B328" s="35"/>
      <c r="C328" s="19"/>
      <c r="D328" s="30"/>
      <c r="E328" s="31"/>
      <c r="F328" s="31"/>
      <c r="G328" s="30"/>
      <c r="I328" s="24">
        <v>0.5</v>
      </c>
      <c r="J328" s="21" t="s">
        <v>9</v>
      </c>
      <c r="K328" s="31">
        <v>45758</v>
      </c>
      <c r="L328" s="31">
        <v>45758</v>
      </c>
      <c r="M328" s="54" t="s">
        <v>293</v>
      </c>
      <c r="N328" s="30"/>
    </row>
    <row r="329" spans="2:14" ht="17.399999999999999" x14ac:dyDescent="0.45">
      <c r="B329" s="35"/>
      <c r="C329" s="19"/>
      <c r="D329" s="30"/>
      <c r="E329" s="31"/>
      <c r="F329" s="31"/>
      <c r="G329" s="30"/>
      <c r="I329" s="24">
        <v>0.5</v>
      </c>
      <c r="J329" s="21" t="s">
        <v>9</v>
      </c>
      <c r="K329" s="31">
        <v>45768</v>
      </c>
      <c r="L329" s="31">
        <v>45768</v>
      </c>
      <c r="M329" s="56" t="s">
        <v>296</v>
      </c>
      <c r="N329" s="30"/>
    </row>
    <row r="330" spans="2:14" ht="18" thickBot="1" x14ac:dyDescent="0.5">
      <c r="B330" s="35"/>
      <c r="C330" s="19"/>
      <c r="D330" s="30"/>
      <c r="E330" s="31"/>
      <c r="F330" s="31"/>
      <c r="G330" s="30"/>
      <c r="I330" s="27"/>
      <c r="J330" s="21"/>
      <c r="K330" s="33"/>
      <c r="L330" s="33"/>
      <c r="M330" s="33"/>
      <c r="N330" s="33"/>
    </row>
    <row r="331" spans="2:14" ht="21.6" thickBot="1" x14ac:dyDescent="0.55000000000000004">
      <c r="B331" s="35"/>
      <c r="C331" s="19"/>
      <c r="D331" s="30"/>
      <c r="E331" s="25"/>
      <c r="F331" s="25"/>
      <c r="G331" s="30"/>
      <c r="I331" s="15">
        <f>SUM(I319:I330)</f>
        <v>6</v>
      </c>
      <c r="J331" s="66" t="str">
        <f>IF(I331&gt;=6,"YA NO PUEDE SOLICITAR DIAS ADMINISTRATIVOS","PUEDE SOLICITAR DIAS ADMINISTRATIVOS")</f>
        <v>YA NO PUEDE SOLICITAR DIAS ADMINISTRATIVOS</v>
      </c>
      <c r="K331" s="67"/>
      <c r="L331" s="67"/>
      <c r="M331" s="67"/>
      <c r="N331" s="68"/>
    </row>
    <row r="332" spans="2:14" ht="21.6" thickBot="1" x14ac:dyDescent="0.55000000000000004">
      <c r="B332" s="35"/>
      <c r="C332" s="19"/>
      <c r="D332" s="30"/>
      <c r="E332" s="25"/>
      <c r="F332" s="25"/>
      <c r="G332" s="30"/>
      <c r="I332" s="17">
        <f>6-I331</f>
        <v>0</v>
      </c>
      <c r="J332" s="66" t="str">
        <f>IF(I331&gt;6,"EXISTE UN ERROR","OK")</f>
        <v>OK</v>
      </c>
      <c r="K332" s="67"/>
      <c r="L332" s="67"/>
      <c r="M332" s="67"/>
      <c r="N332" s="68"/>
    </row>
    <row r="333" spans="2:14" ht="18" thickBot="1" x14ac:dyDescent="0.5">
      <c r="B333" s="35"/>
      <c r="C333" s="19"/>
      <c r="D333" s="30"/>
      <c r="E333" s="25"/>
      <c r="F333" s="25"/>
      <c r="G333" s="30"/>
      <c r="I333" s="1"/>
    </row>
    <row r="334" spans="2:14" ht="19.8" thickBot="1" x14ac:dyDescent="0.5">
      <c r="B334" s="35"/>
      <c r="C334" s="19"/>
      <c r="D334" s="30"/>
      <c r="E334" s="25"/>
      <c r="F334" s="25"/>
      <c r="G334" s="30"/>
      <c r="I334" s="12" t="s">
        <v>3</v>
      </c>
      <c r="J334" s="13"/>
      <c r="K334" s="13" t="s">
        <v>5</v>
      </c>
      <c r="L334" s="13" t="s">
        <v>6</v>
      </c>
      <c r="M334" s="13" t="s">
        <v>7</v>
      </c>
      <c r="N334" s="14" t="s">
        <v>8</v>
      </c>
    </row>
    <row r="335" spans="2:14" ht="17.399999999999999" x14ac:dyDescent="0.45">
      <c r="B335" s="35"/>
      <c r="C335" s="19"/>
      <c r="D335" s="30"/>
      <c r="E335" s="25"/>
      <c r="F335" s="25"/>
      <c r="G335" s="30"/>
      <c r="I335" s="20"/>
      <c r="J335" s="29"/>
      <c r="K335" s="22"/>
      <c r="L335" s="22"/>
      <c r="M335" s="23"/>
      <c r="N335" s="23"/>
    </row>
    <row r="336" spans="2:14" ht="17.399999999999999" x14ac:dyDescent="0.45">
      <c r="B336" s="35"/>
      <c r="C336" s="19"/>
      <c r="D336" s="30"/>
      <c r="E336" s="26"/>
      <c r="F336" s="26"/>
      <c r="G336" s="32"/>
      <c r="I336" s="24"/>
      <c r="J336" s="29"/>
      <c r="K336" s="26"/>
      <c r="L336" s="26"/>
      <c r="M336" s="26"/>
      <c r="N336" s="26"/>
    </row>
    <row r="337" spans="2:14" ht="17.399999999999999" x14ac:dyDescent="0.45">
      <c r="B337" s="35"/>
      <c r="C337" s="19"/>
      <c r="D337" s="30"/>
      <c r="E337" s="26"/>
      <c r="F337" s="26"/>
      <c r="G337" s="32"/>
      <c r="I337" s="24"/>
      <c r="J337" s="29"/>
      <c r="K337" s="26"/>
      <c r="L337" s="26"/>
      <c r="M337" s="26"/>
      <c r="N337" s="26"/>
    </row>
    <row r="338" spans="2:14" ht="17.399999999999999" x14ac:dyDescent="0.45">
      <c r="B338" s="35"/>
      <c r="C338" s="19"/>
      <c r="D338" s="30"/>
      <c r="E338" s="26"/>
      <c r="F338" s="26"/>
      <c r="G338" s="32"/>
      <c r="I338" s="24"/>
      <c r="J338" s="29"/>
      <c r="K338" s="26"/>
      <c r="L338" s="26"/>
      <c r="M338" s="26"/>
      <c r="N338" s="26"/>
    </row>
    <row r="339" spans="2:14" ht="18" thickBot="1" x14ac:dyDescent="0.5">
      <c r="B339" s="35"/>
      <c r="C339" s="19"/>
      <c r="D339" s="30"/>
      <c r="E339" s="26"/>
      <c r="F339" s="26"/>
      <c r="G339" s="32"/>
      <c r="I339" s="24"/>
      <c r="J339" s="29"/>
      <c r="K339" s="26"/>
      <c r="L339" s="26"/>
      <c r="M339" s="26"/>
      <c r="N339" s="26"/>
    </row>
    <row r="340" spans="2:14" ht="21.6" thickBot="1" x14ac:dyDescent="0.55000000000000004">
      <c r="B340" s="35"/>
      <c r="C340" s="19"/>
      <c r="D340" s="30"/>
      <c r="E340" s="26"/>
      <c r="F340" s="26"/>
      <c r="G340" s="32"/>
      <c r="I340" s="15">
        <f>SUM(I335:I339)</f>
        <v>0</v>
      </c>
      <c r="J340" s="66" t="str">
        <f>IF(I340&gt;=5,"YA NO PUEDE SOLICITAR DIAS CAPACITACION","PUEDE SOLICITAR DIAS CAPACITACION")</f>
        <v>PUEDE SOLICITAR DIAS CAPACITACION</v>
      </c>
      <c r="K340" s="67"/>
      <c r="L340" s="67"/>
      <c r="M340" s="67"/>
      <c r="N340" s="68"/>
    </row>
    <row r="341" spans="2:14" ht="21.6" thickBot="1" x14ac:dyDescent="0.55000000000000004">
      <c r="B341" s="35"/>
      <c r="C341" s="19"/>
      <c r="D341" s="30"/>
      <c r="E341" s="26"/>
      <c r="F341" s="26"/>
      <c r="G341" s="32"/>
      <c r="I341" s="17">
        <f>5-I340</f>
        <v>5</v>
      </c>
      <c r="J341" s="66" t="str">
        <f>IF(I340&gt;5,"EXISTE UN ERROR","OK")</f>
        <v>OK</v>
      </c>
      <c r="K341" s="67"/>
      <c r="L341" s="67"/>
      <c r="M341" s="67"/>
      <c r="N341" s="68"/>
    </row>
    <row r="342" spans="2:14" ht="17.399999999999999" x14ac:dyDescent="0.45">
      <c r="B342" s="35"/>
      <c r="C342" s="19"/>
      <c r="D342" s="30"/>
      <c r="E342" s="26"/>
      <c r="F342" s="26"/>
      <c r="G342" s="32"/>
    </row>
    <row r="343" spans="2:14" ht="17.399999999999999" x14ac:dyDescent="0.45">
      <c r="B343" s="35"/>
      <c r="C343" s="19"/>
      <c r="D343" s="30"/>
      <c r="E343" s="26"/>
      <c r="F343" s="26"/>
      <c r="G343" s="32"/>
    </row>
    <row r="344" spans="2:14" ht="18" thickBot="1" x14ac:dyDescent="0.5">
      <c r="B344" s="35"/>
      <c r="C344" s="36"/>
      <c r="D344" s="33"/>
      <c r="E344" s="28"/>
      <c r="F344" s="28"/>
      <c r="G344" s="34"/>
    </row>
    <row r="345" spans="2:14" ht="21.6" thickBot="1" x14ac:dyDescent="0.55000000000000004">
      <c r="B345" s="8">
        <f>+E319-F319</f>
        <v>4</v>
      </c>
      <c r="C345" s="69" t="str">
        <f>IF(E319&lt;=F319,"YA NO TIENE FERIADOS","PUEDE SOLICITAR DIAS FERIADOS")</f>
        <v>PUEDE SOLICITAR DIAS FERIADOS</v>
      </c>
      <c r="D345" s="70"/>
      <c r="E345" s="70"/>
      <c r="F345" s="70"/>
      <c r="G345" s="71"/>
    </row>
    <row r="346" spans="2:14" ht="19.2" thickBot="1" x14ac:dyDescent="0.5">
      <c r="C346" s="72" t="str">
        <f>IF(F319&gt;E319,"EXISTE UN ERROR","OK")</f>
        <v>OK</v>
      </c>
      <c r="D346" s="73"/>
      <c r="E346" s="73"/>
      <c r="F346" s="73"/>
      <c r="G346" s="74"/>
    </row>
    <row r="348" spans="2:14" ht="19.2" thickBot="1" x14ac:dyDescent="0.5">
      <c r="B348" s="16" t="s">
        <v>43</v>
      </c>
      <c r="I348" s="16" t="s">
        <v>43</v>
      </c>
    </row>
    <row r="349" spans="2:14" ht="18.600000000000001" thickBot="1" x14ac:dyDescent="0.4">
      <c r="B349" s="5" t="s">
        <v>0</v>
      </c>
      <c r="C349" s="5" t="s">
        <v>1</v>
      </c>
      <c r="D349" s="5" t="s">
        <v>224</v>
      </c>
      <c r="E349" s="5" t="s">
        <v>12</v>
      </c>
      <c r="F349" s="6" t="s">
        <v>2</v>
      </c>
      <c r="G349" s="6" t="s">
        <v>7</v>
      </c>
      <c r="I349" s="2" t="s">
        <v>3</v>
      </c>
      <c r="J349" s="3" t="s">
        <v>4</v>
      </c>
      <c r="K349" s="3" t="s">
        <v>5</v>
      </c>
      <c r="L349" s="3" t="s">
        <v>6</v>
      </c>
      <c r="M349" s="3" t="s">
        <v>7</v>
      </c>
      <c r="N349" s="4" t="s">
        <v>8</v>
      </c>
    </row>
    <row r="350" spans="2:14" ht="17.399999999999999" x14ac:dyDescent="0.45">
      <c r="B350" s="9">
        <v>15</v>
      </c>
      <c r="C350" s="9">
        <v>0</v>
      </c>
      <c r="D350" s="9">
        <v>0</v>
      </c>
      <c r="E350" s="11">
        <f>+B350+C350+D350</f>
        <v>15</v>
      </c>
      <c r="F350" s="11">
        <f>SUM(B351:B375)+SUM(D351:D375)</f>
        <v>15</v>
      </c>
      <c r="G350" s="19"/>
      <c r="I350" s="20">
        <v>0.5</v>
      </c>
      <c r="J350" s="21" t="s">
        <v>9</v>
      </c>
      <c r="K350" s="37">
        <v>45659</v>
      </c>
      <c r="L350" s="37">
        <v>45659</v>
      </c>
      <c r="M350" s="57" t="s">
        <v>237</v>
      </c>
      <c r="N350" s="38"/>
    </row>
    <row r="351" spans="2:14" ht="17.399999999999999" x14ac:dyDescent="0.45">
      <c r="B351" s="35">
        <v>5</v>
      </c>
      <c r="C351" s="19"/>
      <c r="D351" s="30"/>
      <c r="E351" s="31">
        <v>45664</v>
      </c>
      <c r="F351" s="31">
        <v>45670</v>
      </c>
      <c r="G351" s="54" t="s">
        <v>234</v>
      </c>
      <c r="I351" s="24">
        <v>1</v>
      </c>
      <c r="J351" s="21"/>
      <c r="K351" s="31">
        <v>45663</v>
      </c>
      <c r="L351" s="31">
        <v>45663</v>
      </c>
      <c r="M351" s="54" t="s">
        <v>236</v>
      </c>
      <c r="N351" s="30"/>
    </row>
    <row r="352" spans="2:14" ht="17.399999999999999" x14ac:dyDescent="0.45">
      <c r="B352" s="35">
        <v>10</v>
      </c>
      <c r="C352" s="19"/>
      <c r="D352" s="30"/>
      <c r="E352" s="31">
        <v>45831</v>
      </c>
      <c r="F352" s="31">
        <v>45842</v>
      </c>
      <c r="G352" s="54" t="s">
        <v>318</v>
      </c>
      <c r="I352" s="24">
        <v>0.5</v>
      </c>
      <c r="J352" s="21" t="s">
        <v>10</v>
      </c>
      <c r="K352" s="31">
        <v>45679</v>
      </c>
      <c r="L352" s="31">
        <v>45679</v>
      </c>
      <c r="M352" s="54" t="s">
        <v>229</v>
      </c>
      <c r="N352" s="30"/>
    </row>
    <row r="353" spans="2:14" ht="17.399999999999999" x14ac:dyDescent="0.45">
      <c r="B353" s="35"/>
      <c r="C353" s="19"/>
      <c r="D353" s="30"/>
      <c r="E353" s="31"/>
      <c r="F353" s="31"/>
      <c r="G353" s="30"/>
      <c r="I353" s="24">
        <v>1</v>
      </c>
      <c r="J353" s="21"/>
      <c r="K353" s="31">
        <v>45728</v>
      </c>
      <c r="L353" s="31">
        <v>45728</v>
      </c>
      <c r="M353" s="57" t="s">
        <v>271</v>
      </c>
      <c r="N353" s="30"/>
    </row>
    <row r="354" spans="2:14" ht="17.399999999999999" x14ac:dyDescent="0.45">
      <c r="B354" s="35"/>
      <c r="C354" s="19"/>
      <c r="D354" s="30"/>
      <c r="E354" s="30"/>
      <c r="F354" s="30"/>
      <c r="G354" s="30"/>
      <c r="I354" s="24">
        <v>1</v>
      </c>
      <c r="J354" s="21"/>
      <c r="K354" s="31">
        <v>45734</v>
      </c>
      <c r="L354" s="31">
        <v>45734</v>
      </c>
      <c r="M354" s="54" t="s">
        <v>273</v>
      </c>
      <c r="N354" s="30"/>
    </row>
    <row r="355" spans="2:14" ht="17.399999999999999" x14ac:dyDescent="0.45">
      <c r="B355" s="35"/>
      <c r="C355" s="19"/>
      <c r="D355" s="30"/>
      <c r="E355" s="30"/>
      <c r="F355" s="30"/>
      <c r="G355" s="30"/>
      <c r="I355" s="24">
        <v>0.5</v>
      </c>
      <c r="J355" s="21" t="s">
        <v>10</v>
      </c>
      <c r="K355" s="31">
        <v>45742</v>
      </c>
      <c r="L355" s="31">
        <v>45742</v>
      </c>
      <c r="M355" s="56" t="s">
        <v>281</v>
      </c>
      <c r="N355" s="30"/>
    </row>
    <row r="356" spans="2:14" ht="17.399999999999999" x14ac:dyDescent="0.45">
      <c r="B356" s="35"/>
      <c r="C356" s="19"/>
      <c r="D356" s="30"/>
      <c r="E356" s="30"/>
      <c r="F356" s="30"/>
      <c r="G356" s="30"/>
      <c r="I356" s="24">
        <v>1</v>
      </c>
      <c r="J356" s="21"/>
      <c r="K356" s="31">
        <v>45761</v>
      </c>
      <c r="L356" s="31">
        <v>45761</v>
      </c>
      <c r="M356" s="54" t="s">
        <v>293</v>
      </c>
      <c r="N356" s="30"/>
    </row>
    <row r="357" spans="2:14" ht="17.399999999999999" x14ac:dyDescent="0.45">
      <c r="B357" s="35"/>
      <c r="C357" s="19"/>
      <c r="D357" s="30"/>
      <c r="E357" s="30"/>
      <c r="F357" s="30"/>
      <c r="G357" s="30"/>
      <c r="I357" s="24">
        <v>0.5</v>
      </c>
      <c r="J357" s="21" t="s">
        <v>10</v>
      </c>
      <c r="K357" s="31">
        <v>45791</v>
      </c>
      <c r="L357" s="31">
        <v>45791</v>
      </c>
      <c r="M357" s="54" t="s">
        <v>308</v>
      </c>
      <c r="N357" s="30"/>
    </row>
    <row r="358" spans="2:14" ht="17.399999999999999" x14ac:dyDescent="0.45">
      <c r="B358" s="35"/>
      <c r="C358" s="19"/>
      <c r="D358" s="30"/>
      <c r="E358" s="30"/>
      <c r="F358" s="30"/>
      <c r="G358" s="30"/>
      <c r="I358" s="24"/>
      <c r="J358" s="21"/>
      <c r="K358" s="30"/>
      <c r="L358" s="30"/>
      <c r="M358" s="30"/>
      <c r="N358" s="30"/>
    </row>
    <row r="359" spans="2:14" ht="17.399999999999999" x14ac:dyDescent="0.45">
      <c r="B359" s="35"/>
      <c r="C359" s="19"/>
      <c r="D359" s="30"/>
      <c r="E359" s="30"/>
      <c r="F359" s="30"/>
      <c r="G359" s="30"/>
      <c r="I359" s="24"/>
      <c r="J359" s="21"/>
      <c r="K359" s="30"/>
      <c r="L359" s="30"/>
      <c r="M359" s="30"/>
      <c r="N359" s="30"/>
    </row>
    <row r="360" spans="2:14" ht="17.399999999999999" x14ac:dyDescent="0.45">
      <c r="B360" s="35"/>
      <c r="C360" s="19"/>
      <c r="D360" s="30"/>
      <c r="E360" s="30"/>
      <c r="F360" s="30"/>
      <c r="G360" s="30"/>
      <c r="I360" s="24"/>
      <c r="J360" s="21"/>
      <c r="K360" s="30"/>
      <c r="L360" s="30"/>
      <c r="M360" s="30"/>
      <c r="N360" s="30"/>
    </row>
    <row r="361" spans="2:14" ht="18" thickBot="1" x14ac:dyDescent="0.5">
      <c r="B361" s="35"/>
      <c r="C361" s="19"/>
      <c r="D361" s="30"/>
      <c r="E361" s="30"/>
      <c r="F361" s="30"/>
      <c r="G361" s="30"/>
      <c r="I361" s="27"/>
      <c r="J361" s="21"/>
      <c r="K361" s="33"/>
      <c r="L361" s="33"/>
      <c r="M361" s="33"/>
      <c r="N361" s="33"/>
    </row>
    <row r="362" spans="2:14" ht="21.6" thickBot="1" x14ac:dyDescent="0.55000000000000004">
      <c r="B362" s="35"/>
      <c r="C362" s="19"/>
      <c r="D362" s="30"/>
      <c r="E362" s="32"/>
      <c r="F362" s="32"/>
      <c r="G362" s="32"/>
      <c r="I362" s="15">
        <f>SUM(I350:I361)</f>
        <v>6</v>
      </c>
      <c r="J362" s="66" t="str">
        <f>IF(I362&gt;=6,"YA NO PUEDE SOLICITAR DIAS ADMINISTRATIVOS","PUEDE SOLICITAR DIAS ADMINISTRATIVOS")</f>
        <v>YA NO PUEDE SOLICITAR DIAS ADMINISTRATIVOS</v>
      </c>
      <c r="K362" s="67"/>
      <c r="L362" s="67"/>
      <c r="M362" s="67"/>
      <c r="N362" s="68"/>
    </row>
    <row r="363" spans="2:14" ht="21.6" thickBot="1" x14ac:dyDescent="0.55000000000000004">
      <c r="B363" s="35"/>
      <c r="C363" s="19"/>
      <c r="D363" s="30"/>
      <c r="E363" s="32"/>
      <c r="F363" s="32"/>
      <c r="G363" s="32"/>
      <c r="I363" s="17">
        <f>6-I362</f>
        <v>0</v>
      </c>
      <c r="J363" s="66" t="str">
        <f>IF(I362&gt;6,"EXISTE UN ERROR","OK")</f>
        <v>OK</v>
      </c>
      <c r="K363" s="67"/>
      <c r="L363" s="67"/>
      <c r="M363" s="67"/>
      <c r="N363" s="68"/>
    </row>
    <row r="364" spans="2:14" ht="18" thickBot="1" x14ac:dyDescent="0.5">
      <c r="B364" s="35"/>
      <c r="C364" s="19"/>
      <c r="D364" s="30"/>
      <c r="E364" s="32"/>
      <c r="F364" s="32"/>
      <c r="G364" s="32"/>
      <c r="I364" s="1"/>
    </row>
    <row r="365" spans="2:14" ht="19.8" thickBot="1" x14ac:dyDescent="0.5">
      <c r="B365" s="35"/>
      <c r="C365" s="19"/>
      <c r="D365" s="30"/>
      <c r="E365" s="32"/>
      <c r="F365" s="32"/>
      <c r="G365" s="32"/>
      <c r="I365" s="12" t="s">
        <v>3</v>
      </c>
      <c r="J365" s="13"/>
      <c r="K365" s="13" t="s">
        <v>5</v>
      </c>
      <c r="L365" s="13" t="s">
        <v>6</v>
      </c>
      <c r="M365" s="13" t="s">
        <v>7</v>
      </c>
      <c r="N365" s="14" t="s">
        <v>8</v>
      </c>
    </row>
    <row r="366" spans="2:14" ht="17.399999999999999" x14ac:dyDescent="0.45">
      <c r="B366" s="35"/>
      <c r="C366" s="19"/>
      <c r="D366" s="30"/>
      <c r="E366" s="32"/>
      <c r="F366" s="32"/>
      <c r="G366" s="32"/>
      <c r="I366" s="20">
        <v>1</v>
      </c>
      <c r="J366" s="29"/>
      <c r="K366" s="22">
        <v>45779</v>
      </c>
      <c r="L366" s="22">
        <v>45779</v>
      </c>
      <c r="M366" s="23"/>
      <c r="N366" s="23"/>
    </row>
    <row r="367" spans="2:14" ht="17.399999999999999" x14ac:dyDescent="0.45">
      <c r="B367" s="35"/>
      <c r="C367" s="19"/>
      <c r="D367" s="30"/>
      <c r="E367" s="32"/>
      <c r="F367" s="32"/>
      <c r="G367" s="32"/>
      <c r="I367" s="24">
        <v>1</v>
      </c>
      <c r="J367" s="29"/>
      <c r="K367" s="25">
        <v>45859</v>
      </c>
      <c r="L367" s="25">
        <v>45859</v>
      </c>
      <c r="M367" s="26"/>
      <c r="N367" s="26"/>
    </row>
    <row r="368" spans="2:14" ht="17.399999999999999" x14ac:dyDescent="0.45">
      <c r="B368" s="35"/>
      <c r="C368" s="19"/>
      <c r="D368" s="30"/>
      <c r="E368" s="32"/>
      <c r="F368" s="32"/>
      <c r="G368" s="32"/>
      <c r="I368" s="24"/>
      <c r="J368" s="29"/>
      <c r="K368" s="26"/>
      <c r="L368" s="26"/>
      <c r="M368" s="26"/>
      <c r="N368" s="26"/>
    </row>
    <row r="369" spans="2:14" ht="17.399999999999999" x14ac:dyDescent="0.45">
      <c r="B369" s="35"/>
      <c r="C369" s="19"/>
      <c r="D369" s="30"/>
      <c r="E369" s="32"/>
      <c r="F369" s="32"/>
      <c r="G369" s="32"/>
      <c r="I369" s="24"/>
      <c r="J369" s="29"/>
      <c r="K369" s="26"/>
      <c r="L369" s="26"/>
      <c r="M369" s="26"/>
      <c r="N369" s="26"/>
    </row>
    <row r="370" spans="2:14" ht="18" thickBot="1" x14ac:dyDescent="0.5">
      <c r="B370" s="35"/>
      <c r="C370" s="19"/>
      <c r="D370" s="30"/>
      <c r="E370" s="32"/>
      <c r="F370" s="32"/>
      <c r="G370" s="32"/>
      <c r="I370" s="24"/>
      <c r="J370" s="29"/>
      <c r="K370" s="26"/>
      <c r="L370" s="26"/>
      <c r="M370" s="26"/>
      <c r="N370" s="26"/>
    </row>
    <row r="371" spans="2:14" ht="21.6" thickBot="1" x14ac:dyDescent="0.55000000000000004">
      <c r="B371" s="35"/>
      <c r="C371" s="19"/>
      <c r="D371" s="30"/>
      <c r="E371" s="32"/>
      <c r="F371" s="32"/>
      <c r="G371" s="32"/>
      <c r="I371" s="15">
        <f>SUM(I366:I370)</f>
        <v>2</v>
      </c>
      <c r="J371" s="66" t="str">
        <f>IF(I371&gt;=5,"YA NO PUEDE SOLICITAR DIAS CAPACITACION","PUEDE SOLICITAR DIAS CAPACITACION")</f>
        <v>PUEDE SOLICITAR DIAS CAPACITACION</v>
      </c>
      <c r="K371" s="67"/>
      <c r="L371" s="67"/>
      <c r="M371" s="67"/>
      <c r="N371" s="68"/>
    </row>
    <row r="372" spans="2:14" ht="21.6" thickBot="1" x14ac:dyDescent="0.55000000000000004">
      <c r="B372" s="35"/>
      <c r="C372" s="19"/>
      <c r="D372" s="30"/>
      <c r="E372" s="32"/>
      <c r="F372" s="32"/>
      <c r="G372" s="32"/>
      <c r="I372" s="17">
        <f>5-I371</f>
        <v>3</v>
      </c>
      <c r="J372" s="66" t="str">
        <f>IF(I371&gt;5,"EXISTE UN ERROR","OK")</f>
        <v>OK</v>
      </c>
      <c r="K372" s="67"/>
      <c r="L372" s="67"/>
      <c r="M372" s="67"/>
      <c r="N372" s="68"/>
    </row>
    <row r="373" spans="2:14" ht="17.399999999999999" x14ac:dyDescent="0.45">
      <c r="B373" s="35"/>
      <c r="C373" s="19"/>
      <c r="D373" s="30"/>
      <c r="E373" s="32"/>
      <c r="F373" s="32"/>
      <c r="G373" s="32"/>
    </row>
    <row r="374" spans="2:14" ht="17.399999999999999" x14ac:dyDescent="0.45">
      <c r="B374" s="35"/>
      <c r="C374" s="19"/>
      <c r="D374" s="30"/>
      <c r="E374" s="32"/>
      <c r="F374" s="32"/>
      <c r="G374" s="32"/>
    </row>
    <row r="375" spans="2:14" ht="18" thickBot="1" x14ac:dyDescent="0.5">
      <c r="B375" s="35"/>
      <c r="C375" s="36"/>
      <c r="D375" s="33"/>
      <c r="E375" s="34"/>
      <c r="F375" s="34"/>
      <c r="G375" s="34"/>
    </row>
    <row r="376" spans="2:14" ht="21.6" thickBot="1" x14ac:dyDescent="0.55000000000000004">
      <c r="B376" s="8">
        <f>+E350-F350</f>
        <v>0</v>
      </c>
      <c r="C376" s="69" t="str">
        <f>IF(E350&lt;=F350,"YA NO TIENE FERIADOS","PUEDE SOLICITAR DIAS FERIADOS")</f>
        <v>YA NO TIENE FERIADOS</v>
      </c>
      <c r="D376" s="70"/>
      <c r="E376" s="70"/>
      <c r="F376" s="70"/>
      <c r="G376" s="71"/>
    </row>
    <row r="377" spans="2:14" ht="19.2" thickBot="1" x14ac:dyDescent="0.5">
      <c r="C377" s="72" t="str">
        <f>IF(F350&gt;E350,"EXISTE UN ERROR","OK")</f>
        <v>OK</v>
      </c>
      <c r="D377" s="73"/>
      <c r="E377" s="73"/>
      <c r="F377" s="73"/>
      <c r="G377" s="74"/>
    </row>
    <row r="379" spans="2:14" ht="19.2" thickBot="1" x14ac:dyDescent="0.5">
      <c r="B379" s="16" t="s">
        <v>44</v>
      </c>
      <c r="I379" s="16" t="s">
        <v>44</v>
      </c>
    </row>
    <row r="380" spans="2:14" ht="18.600000000000001" thickBot="1" x14ac:dyDescent="0.4">
      <c r="B380" s="5" t="s">
        <v>0</v>
      </c>
      <c r="C380" s="5" t="s">
        <v>1</v>
      </c>
      <c r="D380" s="5" t="s">
        <v>224</v>
      </c>
      <c r="E380" s="5" t="s">
        <v>12</v>
      </c>
      <c r="F380" s="6" t="s">
        <v>2</v>
      </c>
      <c r="G380" s="6" t="s">
        <v>7</v>
      </c>
      <c r="I380" s="2" t="s">
        <v>3</v>
      </c>
      <c r="J380" s="3" t="s">
        <v>4</v>
      </c>
      <c r="K380" s="3" t="s">
        <v>5</v>
      </c>
      <c r="L380" s="3" t="s">
        <v>6</v>
      </c>
      <c r="M380" s="3" t="s">
        <v>7</v>
      </c>
      <c r="N380" s="4" t="s">
        <v>8</v>
      </c>
    </row>
    <row r="381" spans="2:14" ht="17.399999999999999" x14ac:dyDescent="0.45">
      <c r="B381" s="9">
        <v>15</v>
      </c>
      <c r="C381" s="9">
        <v>11</v>
      </c>
      <c r="D381" s="9">
        <v>0</v>
      </c>
      <c r="E381" s="11">
        <f>+B381+C381+D381</f>
        <v>26</v>
      </c>
      <c r="F381" s="11">
        <f>SUM(B382:B406)+SUM(D382:D406)</f>
        <v>14</v>
      </c>
      <c r="G381" s="19"/>
      <c r="I381" s="20">
        <v>0.5</v>
      </c>
      <c r="J381" s="21" t="s">
        <v>9</v>
      </c>
      <c r="K381" s="22">
        <v>45694</v>
      </c>
      <c r="L381" s="22">
        <v>45694</v>
      </c>
      <c r="M381" s="54" t="s">
        <v>256</v>
      </c>
      <c r="N381" s="23"/>
    </row>
    <row r="382" spans="2:14" ht="17.399999999999999" x14ac:dyDescent="0.45">
      <c r="B382" s="35">
        <v>1</v>
      </c>
      <c r="C382" s="19"/>
      <c r="D382" s="30"/>
      <c r="E382" s="31">
        <v>45664</v>
      </c>
      <c r="F382" s="31">
        <v>45664</v>
      </c>
      <c r="G382" s="54" t="s">
        <v>234</v>
      </c>
      <c r="I382" s="24">
        <v>0.5</v>
      </c>
      <c r="J382" s="21" t="s">
        <v>10</v>
      </c>
      <c r="K382" s="25">
        <v>45726</v>
      </c>
      <c r="L382" s="25">
        <v>45726</v>
      </c>
      <c r="M382" s="57" t="s">
        <v>271</v>
      </c>
      <c r="N382" s="26"/>
    </row>
    <row r="383" spans="2:14" ht="17.399999999999999" x14ac:dyDescent="0.45">
      <c r="B383" s="35">
        <v>13</v>
      </c>
      <c r="C383" s="19"/>
      <c r="D383" s="30"/>
      <c r="E383" s="31">
        <v>45707</v>
      </c>
      <c r="F383" s="31">
        <v>45723</v>
      </c>
      <c r="G383" s="54" t="s">
        <v>263</v>
      </c>
      <c r="I383" s="24">
        <v>0.5</v>
      </c>
      <c r="J383" s="21" t="s">
        <v>10</v>
      </c>
      <c r="K383" s="25">
        <v>45797</v>
      </c>
      <c r="L383" s="25">
        <v>45797</v>
      </c>
      <c r="M383" s="56" t="s">
        <v>309</v>
      </c>
      <c r="N383" s="26"/>
    </row>
    <row r="384" spans="2:14" ht="17.399999999999999" x14ac:dyDescent="0.45">
      <c r="B384" s="35"/>
      <c r="C384" s="19"/>
      <c r="D384" s="30"/>
      <c r="E384" s="31"/>
      <c r="F384" s="31"/>
      <c r="G384" s="30"/>
      <c r="I384" s="24"/>
      <c r="J384" s="21"/>
      <c r="K384" s="25"/>
      <c r="L384" s="25"/>
      <c r="M384" s="30"/>
      <c r="N384" s="26"/>
    </row>
    <row r="385" spans="2:14" ht="17.399999999999999" x14ac:dyDescent="0.45">
      <c r="B385" s="35"/>
      <c r="C385" s="19"/>
      <c r="D385" s="30"/>
      <c r="E385" s="31"/>
      <c r="F385" s="31"/>
      <c r="G385" s="30"/>
      <c r="I385" s="24"/>
      <c r="J385" s="21"/>
      <c r="K385" s="25"/>
      <c r="L385" s="25"/>
      <c r="M385" s="30"/>
      <c r="N385" s="26"/>
    </row>
    <row r="386" spans="2:14" ht="17.399999999999999" x14ac:dyDescent="0.45">
      <c r="B386" s="35"/>
      <c r="C386" s="19"/>
      <c r="D386" s="30"/>
      <c r="E386" s="31"/>
      <c r="F386" s="31"/>
      <c r="G386" s="30"/>
      <c r="I386" s="24"/>
      <c r="J386" s="21"/>
      <c r="K386" s="25"/>
      <c r="L386" s="25"/>
      <c r="M386" s="30"/>
      <c r="N386" s="26"/>
    </row>
    <row r="387" spans="2:14" ht="17.399999999999999" x14ac:dyDescent="0.45">
      <c r="B387" s="35"/>
      <c r="C387" s="19"/>
      <c r="D387" s="30"/>
      <c r="E387" s="31"/>
      <c r="F387" s="31"/>
      <c r="G387" s="30"/>
      <c r="I387" s="24"/>
      <c r="J387" s="21"/>
      <c r="K387" s="25"/>
      <c r="L387" s="25"/>
      <c r="M387" s="26"/>
      <c r="N387" s="26"/>
    </row>
    <row r="388" spans="2:14" ht="17.399999999999999" x14ac:dyDescent="0.45">
      <c r="B388" s="35"/>
      <c r="C388" s="19"/>
      <c r="D388" s="30"/>
      <c r="E388" s="30"/>
      <c r="F388" s="30"/>
      <c r="G388" s="30"/>
      <c r="I388" s="24"/>
      <c r="J388" s="21"/>
      <c r="K388" s="25"/>
      <c r="L388" s="25"/>
      <c r="M388" s="26"/>
      <c r="N388" s="26"/>
    </row>
    <row r="389" spans="2:14" ht="17.399999999999999" x14ac:dyDescent="0.45">
      <c r="B389" s="35"/>
      <c r="C389" s="19"/>
      <c r="D389" s="30"/>
      <c r="E389" s="30"/>
      <c r="F389" s="30"/>
      <c r="G389" s="30"/>
      <c r="I389" s="24"/>
      <c r="J389" s="21"/>
      <c r="K389" s="25"/>
      <c r="L389" s="25"/>
      <c r="M389" s="26"/>
      <c r="N389" s="26"/>
    </row>
    <row r="390" spans="2:14" ht="17.399999999999999" x14ac:dyDescent="0.45">
      <c r="B390" s="35"/>
      <c r="C390" s="19"/>
      <c r="D390" s="30"/>
      <c r="E390" s="30"/>
      <c r="F390" s="30"/>
      <c r="G390" s="30"/>
      <c r="I390" s="24"/>
      <c r="J390" s="21"/>
      <c r="K390" s="26"/>
      <c r="L390" s="26"/>
      <c r="M390" s="26"/>
      <c r="N390" s="26"/>
    </row>
    <row r="391" spans="2:14" ht="17.399999999999999" x14ac:dyDescent="0.45">
      <c r="B391" s="35"/>
      <c r="C391" s="19"/>
      <c r="D391" s="30"/>
      <c r="E391" s="30"/>
      <c r="F391" s="30"/>
      <c r="G391" s="30"/>
      <c r="I391" s="24"/>
      <c r="J391" s="21"/>
      <c r="K391" s="26"/>
      <c r="L391" s="26"/>
      <c r="M391" s="26"/>
      <c r="N391" s="26"/>
    </row>
    <row r="392" spans="2:14" ht="18" thickBot="1" x14ac:dyDescent="0.5">
      <c r="B392" s="35"/>
      <c r="C392" s="19"/>
      <c r="D392" s="30"/>
      <c r="E392" s="30"/>
      <c r="F392" s="30"/>
      <c r="G392" s="30"/>
      <c r="I392" s="27"/>
      <c r="J392" s="21"/>
      <c r="K392" s="28"/>
      <c r="L392" s="28"/>
      <c r="M392" s="28"/>
      <c r="N392" s="28"/>
    </row>
    <row r="393" spans="2:14" ht="21.6" thickBot="1" x14ac:dyDescent="0.55000000000000004">
      <c r="B393" s="35"/>
      <c r="C393" s="19"/>
      <c r="D393" s="30"/>
      <c r="E393" s="32"/>
      <c r="F393" s="32"/>
      <c r="G393" s="32"/>
      <c r="I393" s="15">
        <f>SUM(I381:I392)</f>
        <v>1.5</v>
      </c>
      <c r="J393" s="66" t="str">
        <f>IF(I393&gt;=6,"YA NO PUEDE SOLICITAR DIAS ADMINISTRATIVOS","PUEDE SOLICITAR DIAS ADMINISTRATIVOS")</f>
        <v>PUEDE SOLICITAR DIAS ADMINISTRATIVOS</v>
      </c>
      <c r="K393" s="67"/>
      <c r="L393" s="67"/>
      <c r="M393" s="67"/>
      <c r="N393" s="68"/>
    </row>
    <row r="394" spans="2:14" ht="21.6" thickBot="1" x14ac:dyDescent="0.55000000000000004">
      <c r="B394" s="35"/>
      <c r="C394" s="19"/>
      <c r="D394" s="30"/>
      <c r="E394" s="32"/>
      <c r="F394" s="32"/>
      <c r="G394" s="32"/>
      <c r="I394" s="17">
        <f>6-I393</f>
        <v>4.5</v>
      </c>
      <c r="J394" s="66" t="str">
        <f>IF(I393&gt;6,"EXISTE UN ERROR","OK")</f>
        <v>OK</v>
      </c>
      <c r="K394" s="67"/>
      <c r="L394" s="67"/>
      <c r="M394" s="67"/>
      <c r="N394" s="68"/>
    </row>
    <row r="395" spans="2:14" ht="18" thickBot="1" x14ac:dyDescent="0.5">
      <c r="B395" s="35"/>
      <c r="C395" s="19"/>
      <c r="D395" s="30"/>
      <c r="E395" s="32"/>
      <c r="F395" s="32"/>
      <c r="G395" s="32"/>
      <c r="I395" s="1"/>
    </row>
    <row r="396" spans="2:14" ht="19.8" thickBot="1" x14ac:dyDescent="0.5">
      <c r="B396" s="35"/>
      <c r="C396" s="19"/>
      <c r="D396" s="30"/>
      <c r="E396" s="32"/>
      <c r="F396" s="32"/>
      <c r="G396" s="32"/>
      <c r="I396" s="12" t="s">
        <v>3</v>
      </c>
      <c r="J396" s="13"/>
      <c r="K396" s="13" t="s">
        <v>5</v>
      </c>
      <c r="L396" s="13" t="s">
        <v>6</v>
      </c>
      <c r="M396" s="13" t="s">
        <v>7</v>
      </c>
      <c r="N396" s="14" t="s">
        <v>8</v>
      </c>
    </row>
    <row r="397" spans="2:14" ht="17.399999999999999" x14ac:dyDescent="0.45">
      <c r="B397" s="35"/>
      <c r="C397" s="19"/>
      <c r="D397" s="30"/>
      <c r="E397" s="32"/>
      <c r="F397" s="32"/>
      <c r="G397" s="32"/>
      <c r="I397" s="20">
        <v>2</v>
      </c>
      <c r="J397" s="29"/>
      <c r="K397" s="22">
        <v>45855</v>
      </c>
      <c r="L397" s="22">
        <v>45856</v>
      </c>
      <c r="M397" s="23"/>
      <c r="N397" s="23"/>
    </row>
    <row r="398" spans="2:14" ht="17.399999999999999" x14ac:dyDescent="0.45">
      <c r="B398" s="35"/>
      <c r="C398" s="19"/>
      <c r="D398" s="30"/>
      <c r="E398" s="32"/>
      <c r="F398" s="32"/>
      <c r="G398" s="32"/>
      <c r="I398" s="24"/>
      <c r="J398" s="29"/>
      <c r="K398" s="26"/>
      <c r="L398" s="26"/>
      <c r="M398" s="26"/>
      <c r="N398" s="26"/>
    </row>
    <row r="399" spans="2:14" ht="17.399999999999999" x14ac:dyDescent="0.45">
      <c r="B399" s="35"/>
      <c r="C399" s="19"/>
      <c r="D399" s="30"/>
      <c r="E399" s="32"/>
      <c r="F399" s="32"/>
      <c r="G399" s="32"/>
      <c r="I399" s="24"/>
      <c r="J399" s="29"/>
      <c r="K399" s="26"/>
      <c r="L399" s="26"/>
      <c r="M399" s="26"/>
      <c r="N399" s="26"/>
    </row>
    <row r="400" spans="2:14" ht="17.399999999999999" x14ac:dyDescent="0.45">
      <c r="B400" s="35"/>
      <c r="C400" s="19"/>
      <c r="D400" s="30"/>
      <c r="E400" s="32"/>
      <c r="F400" s="32"/>
      <c r="G400" s="32"/>
      <c r="I400" s="24"/>
      <c r="J400" s="29"/>
      <c r="K400" s="26"/>
      <c r="L400" s="26"/>
      <c r="M400" s="26"/>
      <c r="N400" s="26"/>
    </row>
    <row r="401" spans="2:14" ht="18" thickBot="1" x14ac:dyDescent="0.5">
      <c r="B401" s="35"/>
      <c r="C401" s="19"/>
      <c r="D401" s="30"/>
      <c r="E401" s="32"/>
      <c r="F401" s="32"/>
      <c r="G401" s="32"/>
      <c r="I401" s="24"/>
      <c r="J401" s="29"/>
      <c r="K401" s="26"/>
      <c r="L401" s="26"/>
      <c r="M401" s="26"/>
      <c r="N401" s="26"/>
    </row>
    <row r="402" spans="2:14" ht="21.6" thickBot="1" x14ac:dyDescent="0.55000000000000004">
      <c r="B402" s="35"/>
      <c r="C402" s="19"/>
      <c r="D402" s="30"/>
      <c r="E402" s="32"/>
      <c r="F402" s="32"/>
      <c r="G402" s="32"/>
      <c r="I402" s="15">
        <f>SUM(I397:I401)</f>
        <v>2</v>
      </c>
      <c r="J402" s="66" t="str">
        <f>IF(I402&gt;=5,"YA NO PUEDE SOLICITAR DIAS CAPACITACION","PUEDE SOLICITAR DIAS CAPACITACION")</f>
        <v>PUEDE SOLICITAR DIAS CAPACITACION</v>
      </c>
      <c r="K402" s="67"/>
      <c r="L402" s="67"/>
      <c r="M402" s="67"/>
      <c r="N402" s="68"/>
    </row>
    <row r="403" spans="2:14" ht="21.6" thickBot="1" x14ac:dyDescent="0.55000000000000004">
      <c r="B403" s="35"/>
      <c r="C403" s="19"/>
      <c r="D403" s="30"/>
      <c r="E403" s="32"/>
      <c r="F403" s="32"/>
      <c r="G403" s="32"/>
      <c r="I403" s="17">
        <f>5-I402</f>
        <v>3</v>
      </c>
      <c r="J403" s="66" t="str">
        <f>IF(I402&gt;5,"EXISTE UN ERROR","OK")</f>
        <v>OK</v>
      </c>
      <c r="K403" s="67"/>
      <c r="L403" s="67"/>
      <c r="M403" s="67"/>
      <c r="N403" s="68"/>
    </row>
    <row r="404" spans="2:14" ht="17.399999999999999" x14ac:dyDescent="0.45">
      <c r="B404" s="35"/>
      <c r="C404" s="19"/>
      <c r="D404" s="30"/>
      <c r="E404" s="32"/>
      <c r="F404" s="32"/>
      <c r="G404" s="32"/>
    </row>
    <row r="405" spans="2:14" ht="17.399999999999999" x14ac:dyDescent="0.45">
      <c r="B405" s="35"/>
      <c r="C405" s="19"/>
      <c r="D405" s="30"/>
      <c r="E405" s="32"/>
      <c r="F405" s="32"/>
      <c r="G405" s="32"/>
    </row>
    <row r="406" spans="2:14" ht="18" thickBot="1" x14ac:dyDescent="0.5">
      <c r="B406" s="35"/>
      <c r="C406" s="40"/>
      <c r="D406" s="39"/>
      <c r="E406" s="34"/>
      <c r="F406" s="34"/>
      <c r="G406" s="34"/>
    </row>
    <row r="407" spans="2:14" ht="21.6" thickBot="1" x14ac:dyDescent="0.55000000000000004">
      <c r="B407" s="8">
        <f>+E381-F381</f>
        <v>12</v>
      </c>
      <c r="C407" s="69" t="str">
        <f>IF(E381&lt;=F381,"YA NO TIENE FERIADOS","PUEDE SOLICITAR DIAS FERIADOS")</f>
        <v>PUEDE SOLICITAR DIAS FERIADOS</v>
      </c>
      <c r="D407" s="70"/>
      <c r="E407" s="70"/>
      <c r="F407" s="70"/>
      <c r="G407" s="71"/>
    </row>
    <row r="408" spans="2:14" ht="19.2" thickBot="1" x14ac:dyDescent="0.5">
      <c r="C408" s="72" t="str">
        <f>IF(F381&gt;E381,"EXISTE UN ERROR","OK")</f>
        <v>OK</v>
      </c>
      <c r="D408" s="73"/>
      <c r="E408" s="73"/>
      <c r="F408" s="73"/>
      <c r="G408" s="74"/>
    </row>
    <row r="410" spans="2:14" ht="19.2" thickBot="1" x14ac:dyDescent="0.5">
      <c r="B410" s="16" t="s">
        <v>45</v>
      </c>
      <c r="I410" s="16" t="s">
        <v>45</v>
      </c>
    </row>
    <row r="411" spans="2:14" ht="18.600000000000001" thickBot="1" x14ac:dyDescent="0.4">
      <c r="B411" s="5" t="s">
        <v>0</v>
      </c>
      <c r="C411" s="5" t="s">
        <v>1</v>
      </c>
      <c r="D411" s="5" t="s">
        <v>224</v>
      </c>
      <c r="E411" s="5" t="s">
        <v>12</v>
      </c>
      <c r="F411" s="6" t="s">
        <v>2</v>
      </c>
      <c r="G411" s="6" t="s">
        <v>7</v>
      </c>
      <c r="I411" s="2" t="s">
        <v>3</v>
      </c>
      <c r="J411" s="3" t="s">
        <v>4</v>
      </c>
      <c r="K411" s="3" t="s">
        <v>5</v>
      </c>
      <c r="L411" s="3" t="s">
        <v>6</v>
      </c>
      <c r="M411" s="3" t="s">
        <v>7</v>
      </c>
      <c r="N411" s="4" t="s">
        <v>8</v>
      </c>
    </row>
    <row r="412" spans="2:14" ht="17.399999999999999" x14ac:dyDescent="0.45">
      <c r="B412" s="9">
        <v>15</v>
      </c>
      <c r="C412" s="10">
        <v>15</v>
      </c>
      <c r="D412" s="9">
        <v>4</v>
      </c>
      <c r="E412" s="11">
        <f>+B412+C412+D412</f>
        <v>34</v>
      </c>
      <c r="F412" s="11">
        <f>SUM(B413:B437)+SUM(D413:D437)</f>
        <v>28</v>
      </c>
      <c r="G412" s="19"/>
      <c r="I412" s="20">
        <v>1</v>
      </c>
      <c r="J412" s="21"/>
      <c r="K412" s="22">
        <v>45671</v>
      </c>
      <c r="L412" s="22">
        <v>45671</v>
      </c>
      <c r="M412" s="54" t="s">
        <v>232</v>
      </c>
      <c r="N412" s="23"/>
    </row>
    <row r="413" spans="2:14" ht="17.399999999999999" x14ac:dyDescent="0.45">
      <c r="B413" s="35">
        <v>9</v>
      </c>
      <c r="C413" s="19"/>
      <c r="D413" s="30"/>
      <c r="E413" s="31">
        <v>45678</v>
      </c>
      <c r="F413" s="31">
        <v>45688</v>
      </c>
      <c r="G413" s="54" t="s">
        <v>229</v>
      </c>
      <c r="I413" s="24">
        <v>1</v>
      </c>
      <c r="J413" s="21"/>
      <c r="K413" s="25">
        <v>45677</v>
      </c>
      <c r="L413" s="25">
        <v>45677</v>
      </c>
      <c r="M413" s="56" t="s">
        <v>231</v>
      </c>
      <c r="N413" s="26"/>
    </row>
    <row r="414" spans="2:14" ht="17.399999999999999" x14ac:dyDescent="0.45">
      <c r="B414" s="35">
        <v>1</v>
      </c>
      <c r="C414" s="19"/>
      <c r="D414" s="30"/>
      <c r="E414" s="31">
        <v>45702</v>
      </c>
      <c r="F414" s="31">
        <v>45702</v>
      </c>
      <c r="G414" s="54" t="s">
        <v>261</v>
      </c>
      <c r="I414" s="24">
        <v>0.5</v>
      </c>
      <c r="J414" s="21" t="s">
        <v>11</v>
      </c>
      <c r="K414" s="25">
        <v>45800</v>
      </c>
      <c r="L414" s="25">
        <v>45800</v>
      </c>
      <c r="M414" s="56" t="s">
        <v>309</v>
      </c>
      <c r="N414" s="26"/>
    </row>
    <row r="415" spans="2:14" ht="17.399999999999999" x14ac:dyDescent="0.45">
      <c r="B415" s="35">
        <v>1</v>
      </c>
      <c r="C415" s="19"/>
      <c r="D415" s="30"/>
      <c r="E415" s="31">
        <v>45712</v>
      </c>
      <c r="F415" s="31">
        <v>45712</v>
      </c>
      <c r="G415" s="54" t="s">
        <v>263</v>
      </c>
      <c r="I415" s="24"/>
      <c r="J415" s="21"/>
      <c r="K415" s="25"/>
      <c r="L415" s="25"/>
      <c r="M415" s="26"/>
      <c r="N415" s="26"/>
    </row>
    <row r="416" spans="2:14" ht="17.399999999999999" x14ac:dyDescent="0.45">
      <c r="B416" s="35">
        <v>1</v>
      </c>
      <c r="C416" s="19"/>
      <c r="D416" s="30"/>
      <c r="E416" s="31">
        <v>45719</v>
      </c>
      <c r="F416" s="31">
        <v>45719</v>
      </c>
      <c r="G416" s="54" t="s">
        <v>279</v>
      </c>
      <c r="I416" s="24"/>
      <c r="J416" s="21"/>
      <c r="K416" s="25"/>
      <c r="L416" s="25"/>
      <c r="M416" s="30"/>
      <c r="N416" s="26"/>
    </row>
    <row r="417" spans="2:14" ht="17.399999999999999" x14ac:dyDescent="0.45">
      <c r="B417" s="35">
        <v>1</v>
      </c>
      <c r="C417" s="19"/>
      <c r="D417" s="30"/>
      <c r="E417" s="31">
        <v>45727</v>
      </c>
      <c r="F417" s="31">
        <v>45727</v>
      </c>
      <c r="G417" s="54" t="s">
        <v>277</v>
      </c>
      <c r="I417" s="24"/>
      <c r="J417" s="21"/>
      <c r="K417" s="25"/>
      <c r="L417" s="25"/>
      <c r="M417" s="30"/>
      <c r="N417" s="26"/>
    </row>
    <row r="418" spans="2:14" ht="17.399999999999999" x14ac:dyDescent="0.45">
      <c r="B418" s="35">
        <v>1</v>
      </c>
      <c r="C418" s="19"/>
      <c r="D418" s="30"/>
      <c r="E418" s="31">
        <v>45735</v>
      </c>
      <c r="F418" s="31">
        <v>45735</v>
      </c>
      <c r="G418" s="54" t="s">
        <v>278</v>
      </c>
      <c r="I418" s="24"/>
      <c r="J418" s="21"/>
      <c r="K418" s="25"/>
      <c r="L418" s="25"/>
      <c r="M418" s="26"/>
      <c r="N418" s="26"/>
    </row>
    <row r="419" spans="2:14" ht="17.399999999999999" x14ac:dyDescent="0.45">
      <c r="B419" s="35"/>
      <c r="C419" s="19"/>
      <c r="D419" s="63">
        <v>1</v>
      </c>
      <c r="E419" s="31">
        <v>45769</v>
      </c>
      <c r="F419" s="31">
        <v>45769</v>
      </c>
      <c r="G419" s="30"/>
      <c r="I419" s="24"/>
      <c r="J419" s="21"/>
      <c r="K419" s="25"/>
      <c r="L419" s="25"/>
      <c r="M419" s="26"/>
      <c r="N419" s="26"/>
    </row>
    <row r="420" spans="2:14" ht="17.399999999999999" x14ac:dyDescent="0.45">
      <c r="B420" s="35">
        <v>1</v>
      </c>
      <c r="C420" s="19"/>
      <c r="D420" s="30"/>
      <c r="E420" s="31">
        <v>45799</v>
      </c>
      <c r="F420" s="31">
        <v>45799</v>
      </c>
      <c r="G420" s="54" t="s">
        <v>319</v>
      </c>
      <c r="I420" s="24"/>
      <c r="J420" s="21"/>
      <c r="K420" s="26"/>
      <c r="L420" s="26"/>
      <c r="M420" s="26"/>
      <c r="N420" s="26"/>
    </row>
    <row r="421" spans="2:14" ht="17.399999999999999" x14ac:dyDescent="0.45">
      <c r="B421" s="35"/>
      <c r="C421" s="19"/>
      <c r="D421" s="63">
        <v>1</v>
      </c>
      <c r="E421" s="31">
        <v>45819</v>
      </c>
      <c r="F421" s="31">
        <v>45819</v>
      </c>
      <c r="G421" s="30"/>
      <c r="I421" s="24"/>
      <c r="J421" s="21"/>
      <c r="K421" s="26"/>
      <c r="L421" s="26"/>
      <c r="M421" s="26"/>
      <c r="N421" s="26"/>
    </row>
    <row r="422" spans="2:14" ht="17.399999999999999" x14ac:dyDescent="0.45">
      <c r="B422" s="35"/>
      <c r="C422" s="19"/>
      <c r="D422" s="63">
        <v>1</v>
      </c>
      <c r="E422" s="31">
        <v>45839</v>
      </c>
      <c r="F422" s="31">
        <v>45839</v>
      </c>
      <c r="G422" s="30"/>
      <c r="I422" s="24"/>
      <c r="J422" s="21"/>
      <c r="K422" s="26"/>
      <c r="L422" s="26"/>
      <c r="M422" s="26"/>
      <c r="N422" s="26"/>
    </row>
    <row r="423" spans="2:14" ht="18" thickBot="1" x14ac:dyDescent="0.5">
      <c r="B423" s="35">
        <v>10</v>
      </c>
      <c r="C423" s="19"/>
      <c r="D423" s="30"/>
      <c r="E423" s="31">
        <v>45846</v>
      </c>
      <c r="F423" s="31">
        <v>45860</v>
      </c>
      <c r="G423" s="30"/>
      <c r="I423" s="27"/>
      <c r="J423" s="21"/>
      <c r="K423" s="28"/>
      <c r="L423" s="28"/>
      <c r="M423" s="28"/>
      <c r="N423" s="28"/>
    </row>
    <row r="424" spans="2:14" ht="21.6" thickBot="1" x14ac:dyDescent="0.55000000000000004">
      <c r="B424" s="35"/>
      <c r="C424" s="19"/>
      <c r="D424" s="30"/>
      <c r="E424" s="32"/>
      <c r="F424" s="32"/>
      <c r="G424" s="32"/>
      <c r="I424" s="15">
        <f>SUM(I412:I423)</f>
        <v>2.5</v>
      </c>
      <c r="J424" s="66" t="str">
        <f>IF(I424&gt;=6,"YA NO PUEDE SOLICITAR DIAS ADMINISTRATIVOS","PUEDE SOLICITAR DIAS ADMINISTRATIVOS")</f>
        <v>PUEDE SOLICITAR DIAS ADMINISTRATIVOS</v>
      </c>
      <c r="K424" s="67"/>
      <c r="L424" s="67"/>
      <c r="M424" s="67"/>
      <c r="N424" s="68"/>
    </row>
    <row r="425" spans="2:14" ht="21.6" thickBot="1" x14ac:dyDescent="0.55000000000000004">
      <c r="B425" s="35"/>
      <c r="C425" s="19"/>
      <c r="D425" s="30"/>
      <c r="E425" s="32"/>
      <c r="F425" s="32"/>
      <c r="G425" s="32"/>
      <c r="I425" s="17">
        <f>6-I424</f>
        <v>3.5</v>
      </c>
      <c r="J425" s="66" t="str">
        <f>IF(I424&gt;6,"EXISTE UN ERROR","OK")</f>
        <v>OK</v>
      </c>
      <c r="K425" s="67"/>
      <c r="L425" s="67"/>
      <c r="M425" s="67"/>
      <c r="N425" s="68"/>
    </row>
    <row r="426" spans="2:14" ht="18" thickBot="1" x14ac:dyDescent="0.5">
      <c r="B426" s="35"/>
      <c r="C426" s="19"/>
      <c r="D426" s="30"/>
      <c r="E426" s="32"/>
      <c r="F426" s="32"/>
      <c r="G426" s="32"/>
      <c r="I426" s="1"/>
    </row>
    <row r="427" spans="2:14" ht="19.8" thickBot="1" x14ac:dyDescent="0.5">
      <c r="B427" s="35"/>
      <c r="C427" s="19"/>
      <c r="D427" s="30"/>
      <c r="E427" s="32"/>
      <c r="F427" s="32"/>
      <c r="G427" s="32"/>
      <c r="I427" s="12" t="s">
        <v>3</v>
      </c>
      <c r="J427" s="13"/>
      <c r="K427" s="13" t="s">
        <v>5</v>
      </c>
      <c r="L427" s="13" t="s">
        <v>6</v>
      </c>
      <c r="M427" s="13" t="s">
        <v>7</v>
      </c>
      <c r="N427" s="14" t="s">
        <v>8</v>
      </c>
    </row>
    <row r="428" spans="2:14" ht="17.399999999999999" x14ac:dyDescent="0.45">
      <c r="B428" s="35"/>
      <c r="C428" s="19"/>
      <c r="D428" s="30"/>
      <c r="E428" s="32"/>
      <c r="F428" s="32"/>
      <c r="G428" s="32"/>
      <c r="I428" s="20">
        <v>1</v>
      </c>
      <c r="J428" s="29"/>
      <c r="K428" s="22">
        <v>45750</v>
      </c>
      <c r="L428" s="22">
        <v>45750</v>
      </c>
      <c r="M428" s="23"/>
      <c r="N428" s="23"/>
    </row>
    <row r="429" spans="2:14" ht="17.399999999999999" x14ac:dyDescent="0.45">
      <c r="B429" s="35"/>
      <c r="C429" s="19"/>
      <c r="D429" s="30"/>
      <c r="E429" s="32"/>
      <c r="F429" s="32"/>
      <c r="G429" s="32"/>
      <c r="I429" s="24"/>
      <c r="J429" s="29"/>
      <c r="K429" s="25"/>
      <c r="L429" s="25"/>
      <c r="M429" s="26"/>
      <c r="N429" s="26"/>
    </row>
    <row r="430" spans="2:14" ht="17.399999999999999" x14ac:dyDescent="0.45">
      <c r="B430" s="35"/>
      <c r="C430" s="19"/>
      <c r="D430" s="30"/>
      <c r="E430" s="32"/>
      <c r="F430" s="32"/>
      <c r="G430" s="32"/>
      <c r="I430" s="24"/>
      <c r="J430" s="29"/>
      <c r="K430" s="25"/>
      <c r="L430" s="25"/>
      <c r="M430" s="26"/>
      <c r="N430" s="26"/>
    </row>
    <row r="431" spans="2:14" ht="17.399999999999999" x14ac:dyDescent="0.45">
      <c r="B431" s="35"/>
      <c r="C431" s="19"/>
      <c r="D431" s="30"/>
      <c r="E431" s="32"/>
      <c r="F431" s="32"/>
      <c r="G431" s="32"/>
      <c r="I431" s="24"/>
      <c r="J431" s="29"/>
      <c r="K431" s="25"/>
      <c r="L431" s="25"/>
      <c r="M431" s="26"/>
      <c r="N431" s="26"/>
    </row>
    <row r="432" spans="2:14" ht="18" thickBot="1" x14ac:dyDescent="0.5">
      <c r="B432" s="35"/>
      <c r="C432" s="19"/>
      <c r="D432" s="30"/>
      <c r="E432" s="32"/>
      <c r="F432" s="32"/>
      <c r="G432" s="32"/>
      <c r="I432" s="24"/>
      <c r="J432" s="29"/>
      <c r="K432" s="26"/>
      <c r="L432" s="26"/>
      <c r="M432" s="26"/>
      <c r="N432" s="26"/>
    </row>
    <row r="433" spans="2:14" ht="21.6" thickBot="1" x14ac:dyDescent="0.55000000000000004">
      <c r="B433" s="35"/>
      <c r="C433" s="19"/>
      <c r="D433" s="30"/>
      <c r="E433" s="32"/>
      <c r="F433" s="32"/>
      <c r="G433" s="32"/>
      <c r="I433" s="15">
        <f>SUM(I428:I432)</f>
        <v>1</v>
      </c>
      <c r="J433" s="66" t="str">
        <f>IF(I433&gt;=5,"YA NO PUEDE SOLICITAR DIAS CAPACITACION","PUEDE SOLICITAR DIAS CAPACITACION")</f>
        <v>PUEDE SOLICITAR DIAS CAPACITACION</v>
      </c>
      <c r="K433" s="67"/>
      <c r="L433" s="67"/>
      <c r="M433" s="67"/>
      <c r="N433" s="68"/>
    </row>
    <row r="434" spans="2:14" ht="21.6" thickBot="1" x14ac:dyDescent="0.55000000000000004">
      <c r="B434" s="35"/>
      <c r="C434" s="19"/>
      <c r="D434" s="30"/>
      <c r="E434" s="32"/>
      <c r="F434" s="32"/>
      <c r="G434" s="32"/>
      <c r="I434" s="17">
        <f>5-I433</f>
        <v>4</v>
      </c>
      <c r="J434" s="66" t="str">
        <f>IF(I433&gt;5,"EXISTE UN ERROR","OK")</f>
        <v>OK</v>
      </c>
      <c r="K434" s="67"/>
      <c r="L434" s="67"/>
      <c r="M434" s="67"/>
      <c r="N434" s="68"/>
    </row>
    <row r="435" spans="2:14" ht="17.399999999999999" x14ac:dyDescent="0.45">
      <c r="B435" s="35"/>
      <c r="C435" s="19"/>
      <c r="D435" s="30"/>
      <c r="E435" s="32"/>
      <c r="F435" s="32"/>
      <c r="G435" s="32"/>
    </row>
    <row r="436" spans="2:14" ht="17.399999999999999" x14ac:dyDescent="0.45">
      <c r="B436" s="35"/>
      <c r="C436" s="19"/>
      <c r="D436" s="30"/>
      <c r="E436" s="32"/>
      <c r="F436" s="32"/>
      <c r="G436" s="32"/>
    </row>
    <row r="437" spans="2:14" ht="18" thickBot="1" x14ac:dyDescent="0.5">
      <c r="B437" s="35"/>
      <c r="C437" s="40"/>
      <c r="D437" s="39"/>
      <c r="E437" s="34"/>
      <c r="F437" s="34"/>
      <c r="G437" s="34"/>
    </row>
    <row r="438" spans="2:14" ht="21.6" thickBot="1" x14ac:dyDescent="0.55000000000000004">
      <c r="B438" s="8">
        <f>+E412-F412</f>
        <v>6</v>
      </c>
      <c r="C438" s="69" t="str">
        <f>IF(E412&lt;=F412,"YA NO TIENE FERIADOS","PUEDE SOLICITAR DIAS FERIADOS")</f>
        <v>PUEDE SOLICITAR DIAS FERIADOS</v>
      </c>
      <c r="D438" s="70"/>
      <c r="E438" s="70"/>
      <c r="F438" s="70"/>
      <c r="G438" s="71"/>
    </row>
    <row r="439" spans="2:14" ht="19.2" thickBot="1" x14ac:dyDescent="0.5">
      <c r="C439" s="72" t="str">
        <f>IF(F412&gt;E412,"EXISTE UN ERROR","OK")</f>
        <v>OK</v>
      </c>
      <c r="D439" s="73"/>
      <c r="E439" s="73"/>
      <c r="F439" s="73"/>
      <c r="G439" s="74"/>
    </row>
    <row r="441" spans="2:14" ht="19.2" thickBot="1" x14ac:dyDescent="0.5">
      <c r="B441" s="16" t="s">
        <v>46</v>
      </c>
      <c r="I441" s="16" t="s">
        <v>46</v>
      </c>
    </row>
    <row r="442" spans="2:14" ht="18.600000000000001" thickBot="1" x14ac:dyDescent="0.4">
      <c r="B442" s="5" t="s">
        <v>0</v>
      </c>
      <c r="C442" s="5" t="s">
        <v>1</v>
      </c>
      <c r="D442" s="5" t="s">
        <v>224</v>
      </c>
      <c r="E442" s="5" t="s">
        <v>12</v>
      </c>
      <c r="F442" s="6" t="s">
        <v>2</v>
      </c>
      <c r="G442" s="6" t="s">
        <v>7</v>
      </c>
      <c r="I442" s="2" t="s">
        <v>3</v>
      </c>
      <c r="J442" s="3" t="s">
        <v>4</v>
      </c>
      <c r="K442" s="3" t="s">
        <v>5</v>
      </c>
      <c r="L442" s="3" t="s">
        <v>6</v>
      </c>
      <c r="M442" s="3" t="s">
        <v>7</v>
      </c>
      <c r="N442" s="4" t="s">
        <v>8</v>
      </c>
    </row>
    <row r="443" spans="2:14" ht="17.399999999999999" x14ac:dyDescent="0.45">
      <c r="B443" s="9">
        <v>25</v>
      </c>
      <c r="C443" s="9">
        <v>0</v>
      </c>
      <c r="D443" s="9">
        <v>0</v>
      </c>
      <c r="E443" s="11">
        <f>+B443+C443+D443</f>
        <v>25</v>
      </c>
      <c r="F443" s="11">
        <f>SUM(B444:B468)+SUM(D444:D468)</f>
        <v>5</v>
      </c>
      <c r="G443" s="19"/>
      <c r="I443" s="20">
        <v>1</v>
      </c>
      <c r="J443" s="21"/>
      <c r="K443" s="37">
        <v>45666</v>
      </c>
      <c r="L443" s="37">
        <v>45666</v>
      </c>
      <c r="M443" s="54" t="s">
        <v>236</v>
      </c>
      <c r="N443" s="38"/>
    </row>
    <row r="444" spans="2:14" ht="17.399999999999999" x14ac:dyDescent="0.45">
      <c r="B444" s="35">
        <v>2</v>
      </c>
      <c r="C444" s="19"/>
      <c r="D444" s="30"/>
      <c r="E444" s="31">
        <v>45659</v>
      </c>
      <c r="F444" s="31">
        <v>45660</v>
      </c>
      <c r="G444" s="54" t="s">
        <v>233</v>
      </c>
      <c r="I444" s="24">
        <v>0.5</v>
      </c>
      <c r="J444" s="21" t="s">
        <v>10</v>
      </c>
      <c r="K444" s="31">
        <v>45687</v>
      </c>
      <c r="L444" s="31">
        <v>45687</v>
      </c>
      <c r="M444" s="55" t="s">
        <v>245</v>
      </c>
      <c r="N444" s="30"/>
    </row>
    <row r="445" spans="2:14" ht="17.399999999999999" x14ac:dyDescent="0.45">
      <c r="B445" s="35">
        <v>1</v>
      </c>
      <c r="C445" s="19"/>
      <c r="D445" s="30"/>
      <c r="E445" s="31">
        <v>45803</v>
      </c>
      <c r="F445" s="31">
        <v>45803</v>
      </c>
      <c r="G445" s="54" t="s">
        <v>319</v>
      </c>
      <c r="I445" s="24">
        <v>0.5</v>
      </c>
      <c r="J445" s="21" t="s">
        <v>9</v>
      </c>
      <c r="K445" s="31">
        <v>45763</v>
      </c>
      <c r="L445" s="31">
        <v>45763</v>
      </c>
      <c r="M445" s="56" t="s">
        <v>294</v>
      </c>
      <c r="N445" s="30"/>
    </row>
    <row r="446" spans="2:14" ht="17.399999999999999" x14ac:dyDescent="0.45">
      <c r="B446" s="35">
        <v>1</v>
      </c>
      <c r="C446" s="19"/>
      <c r="D446" s="30"/>
      <c r="E446" s="31">
        <v>45806</v>
      </c>
      <c r="F446" s="31">
        <v>45806</v>
      </c>
      <c r="G446" s="54" t="s">
        <v>319</v>
      </c>
      <c r="I446" s="24">
        <v>0.5</v>
      </c>
      <c r="J446" s="21" t="s">
        <v>9</v>
      </c>
      <c r="K446" s="31">
        <v>45764</v>
      </c>
      <c r="L446" s="31">
        <v>45764</v>
      </c>
      <c r="M446" s="54" t="s">
        <v>292</v>
      </c>
      <c r="N446" s="30"/>
    </row>
    <row r="447" spans="2:14" ht="17.399999999999999" x14ac:dyDescent="0.45">
      <c r="B447" s="35">
        <v>1</v>
      </c>
      <c r="C447" s="19"/>
      <c r="D447" s="30"/>
      <c r="E447" s="31">
        <v>45838</v>
      </c>
      <c r="F447" s="31">
        <v>45838</v>
      </c>
      <c r="G447" s="30"/>
      <c r="I447" s="24">
        <v>0.5</v>
      </c>
      <c r="J447" s="21" t="s">
        <v>10</v>
      </c>
      <c r="K447" s="31">
        <v>45807</v>
      </c>
      <c r="L447" s="31">
        <v>45807</v>
      </c>
      <c r="M447" s="54" t="s">
        <v>311</v>
      </c>
      <c r="N447" s="30"/>
    </row>
    <row r="448" spans="2:14" ht="17.399999999999999" x14ac:dyDescent="0.45">
      <c r="B448" s="35"/>
      <c r="C448" s="19"/>
      <c r="D448" s="30"/>
      <c r="E448" s="31"/>
      <c r="F448" s="31"/>
      <c r="G448" s="30"/>
      <c r="I448" s="24">
        <v>0.5</v>
      </c>
      <c r="J448" s="21" t="s">
        <v>9</v>
      </c>
      <c r="K448" s="31">
        <v>45814</v>
      </c>
      <c r="L448" s="31">
        <v>45814</v>
      </c>
      <c r="M448" s="56" t="s">
        <v>320</v>
      </c>
      <c r="N448" s="30"/>
    </row>
    <row r="449" spans="2:14" ht="17.399999999999999" x14ac:dyDescent="0.45">
      <c r="B449" s="35"/>
      <c r="C449" s="19"/>
      <c r="D449" s="30"/>
      <c r="E449" s="31"/>
      <c r="F449" s="31"/>
      <c r="G449" s="30"/>
      <c r="I449" s="24">
        <v>1</v>
      </c>
      <c r="J449" s="21"/>
      <c r="K449" s="31">
        <v>45821</v>
      </c>
      <c r="L449" s="31">
        <v>45821</v>
      </c>
      <c r="M449" s="56" t="s">
        <v>320</v>
      </c>
      <c r="N449" s="30"/>
    </row>
    <row r="450" spans="2:14" ht="17.399999999999999" x14ac:dyDescent="0.45">
      <c r="B450" s="35"/>
      <c r="C450" s="19"/>
      <c r="D450" s="30"/>
      <c r="E450" s="31"/>
      <c r="F450" s="31"/>
      <c r="G450" s="30"/>
      <c r="I450" s="24">
        <v>0.5</v>
      </c>
      <c r="J450" s="21" t="s">
        <v>10</v>
      </c>
      <c r="K450" s="31">
        <v>45835</v>
      </c>
      <c r="L450" s="31">
        <v>45835</v>
      </c>
      <c r="M450" s="30"/>
      <c r="N450" s="30"/>
    </row>
    <row r="451" spans="2:14" ht="17.399999999999999" x14ac:dyDescent="0.45">
      <c r="B451" s="35"/>
      <c r="C451" s="19"/>
      <c r="D451" s="30"/>
      <c r="E451" s="30"/>
      <c r="F451" s="30"/>
      <c r="G451" s="30"/>
      <c r="I451" s="24"/>
      <c r="J451" s="21"/>
      <c r="K451" s="30"/>
      <c r="L451" s="30"/>
      <c r="M451" s="30"/>
      <c r="N451" s="30"/>
    </row>
    <row r="452" spans="2:14" ht="17.399999999999999" x14ac:dyDescent="0.45">
      <c r="B452" s="35"/>
      <c r="C452" s="19"/>
      <c r="D452" s="30"/>
      <c r="E452" s="30"/>
      <c r="F452" s="30"/>
      <c r="G452" s="30"/>
      <c r="I452" s="24"/>
      <c r="J452" s="21"/>
      <c r="K452" s="30"/>
      <c r="L452" s="30"/>
      <c r="M452" s="30"/>
      <c r="N452" s="30"/>
    </row>
    <row r="453" spans="2:14" ht="17.399999999999999" x14ac:dyDescent="0.45">
      <c r="B453" s="35"/>
      <c r="C453" s="19"/>
      <c r="D453" s="30"/>
      <c r="E453" s="30"/>
      <c r="F453" s="30"/>
      <c r="G453" s="30"/>
      <c r="I453" s="24"/>
      <c r="J453" s="21"/>
      <c r="K453" s="30"/>
      <c r="L453" s="30"/>
      <c r="M453" s="30"/>
      <c r="N453" s="30"/>
    </row>
    <row r="454" spans="2:14" ht="18" thickBot="1" x14ac:dyDescent="0.5">
      <c r="B454" s="35"/>
      <c r="C454" s="19"/>
      <c r="D454" s="30"/>
      <c r="E454" s="30"/>
      <c r="F454" s="30"/>
      <c r="G454" s="30"/>
      <c r="I454" s="27"/>
      <c r="J454" s="21"/>
      <c r="K454" s="33"/>
      <c r="L454" s="33"/>
      <c r="M454" s="33"/>
      <c r="N454" s="33"/>
    </row>
    <row r="455" spans="2:14" ht="21.6" thickBot="1" x14ac:dyDescent="0.55000000000000004">
      <c r="B455" s="35"/>
      <c r="C455" s="19"/>
      <c r="D455" s="30"/>
      <c r="E455" s="32"/>
      <c r="F455" s="32"/>
      <c r="G455" s="32"/>
      <c r="I455" s="15">
        <f>SUM(I443:I454)</f>
        <v>5</v>
      </c>
      <c r="J455" s="66" t="str">
        <f>IF(I455&gt;=6,"YA NO PUEDE SOLICITAR DIAS ADMINISTRATIVOS","PUEDE SOLICITAR DIAS ADMINISTRATIVOS")</f>
        <v>PUEDE SOLICITAR DIAS ADMINISTRATIVOS</v>
      </c>
      <c r="K455" s="67"/>
      <c r="L455" s="67"/>
      <c r="M455" s="67"/>
      <c r="N455" s="68"/>
    </row>
    <row r="456" spans="2:14" ht="21.6" thickBot="1" x14ac:dyDescent="0.55000000000000004">
      <c r="B456" s="35"/>
      <c r="C456" s="19"/>
      <c r="D456" s="30"/>
      <c r="E456" s="32"/>
      <c r="F456" s="32"/>
      <c r="G456" s="32"/>
      <c r="I456" s="17">
        <f>6-I455</f>
        <v>1</v>
      </c>
      <c r="J456" s="66" t="str">
        <f>IF(I455&gt;6,"EXISTE UN ERROR","OK")</f>
        <v>OK</v>
      </c>
      <c r="K456" s="67"/>
      <c r="L456" s="67"/>
      <c r="M456" s="67"/>
      <c r="N456" s="68"/>
    </row>
    <row r="457" spans="2:14" ht="18" thickBot="1" x14ac:dyDescent="0.5">
      <c r="B457" s="35"/>
      <c r="C457" s="19"/>
      <c r="D457" s="30"/>
      <c r="E457" s="32"/>
      <c r="F457" s="32"/>
      <c r="G457" s="32"/>
      <c r="I457" s="1"/>
    </row>
    <row r="458" spans="2:14" ht="19.8" thickBot="1" x14ac:dyDescent="0.5">
      <c r="B458" s="35"/>
      <c r="C458" s="19"/>
      <c r="D458" s="30"/>
      <c r="E458" s="32"/>
      <c r="F458" s="32"/>
      <c r="G458" s="32"/>
      <c r="I458" s="12" t="s">
        <v>3</v>
      </c>
      <c r="J458" s="13"/>
      <c r="K458" s="13" t="s">
        <v>5</v>
      </c>
      <c r="L458" s="13" t="s">
        <v>6</v>
      </c>
      <c r="M458" s="13" t="s">
        <v>7</v>
      </c>
      <c r="N458" s="14" t="s">
        <v>8</v>
      </c>
    </row>
    <row r="459" spans="2:14" ht="17.399999999999999" x14ac:dyDescent="0.45">
      <c r="B459" s="35"/>
      <c r="C459" s="19"/>
      <c r="D459" s="30"/>
      <c r="E459" s="32"/>
      <c r="F459" s="32"/>
      <c r="G459" s="32"/>
      <c r="I459" s="20">
        <v>3</v>
      </c>
      <c r="J459" s="23"/>
      <c r="K459" s="22">
        <v>45841</v>
      </c>
      <c r="L459" s="22">
        <v>45845</v>
      </c>
      <c r="M459" s="23"/>
      <c r="N459" s="23"/>
    </row>
    <row r="460" spans="2:14" ht="17.399999999999999" x14ac:dyDescent="0.45">
      <c r="B460" s="35"/>
      <c r="C460" s="19"/>
      <c r="D460" s="30"/>
      <c r="E460" s="32"/>
      <c r="F460" s="32"/>
      <c r="G460" s="32"/>
      <c r="I460" s="24"/>
      <c r="J460" s="23"/>
      <c r="K460" s="26"/>
      <c r="L460" s="26"/>
      <c r="M460" s="26"/>
      <c r="N460" s="26"/>
    </row>
    <row r="461" spans="2:14" ht="17.399999999999999" x14ac:dyDescent="0.45">
      <c r="B461" s="35"/>
      <c r="C461" s="19"/>
      <c r="D461" s="30"/>
      <c r="E461" s="32"/>
      <c r="F461" s="32"/>
      <c r="G461" s="32"/>
      <c r="I461" s="24"/>
      <c r="J461" s="23"/>
      <c r="K461" s="26"/>
      <c r="L461" s="26"/>
      <c r="M461" s="26"/>
      <c r="N461" s="26"/>
    </row>
    <row r="462" spans="2:14" ht="17.399999999999999" x14ac:dyDescent="0.45">
      <c r="B462" s="35"/>
      <c r="C462" s="19"/>
      <c r="D462" s="30"/>
      <c r="E462" s="32"/>
      <c r="F462" s="32"/>
      <c r="G462" s="32"/>
      <c r="I462" s="24"/>
      <c r="J462" s="23"/>
      <c r="K462" s="26"/>
      <c r="L462" s="26"/>
      <c r="M462" s="26"/>
      <c r="N462" s="26"/>
    </row>
    <row r="463" spans="2:14" ht="18" thickBot="1" x14ac:dyDescent="0.5">
      <c r="B463" s="35"/>
      <c r="C463" s="19"/>
      <c r="D463" s="30"/>
      <c r="E463" s="32"/>
      <c r="F463" s="32"/>
      <c r="G463" s="32"/>
      <c r="I463" s="24"/>
      <c r="J463" s="23"/>
      <c r="K463" s="26"/>
      <c r="L463" s="26"/>
      <c r="M463" s="26"/>
      <c r="N463" s="26"/>
    </row>
    <row r="464" spans="2:14" ht="21.6" thickBot="1" x14ac:dyDescent="0.55000000000000004">
      <c r="B464" s="35"/>
      <c r="C464" s="19"/>
      <c r="D464" s="30"/>
      <c r="E464" s="32"/>
      <c r="F464" s="32"/>
      <c r="G464" s="32"/>
      <c r="I464" s="15">
        <f>SUM(I459:I463)</f>
        <v>3</v>
      </c>
      <c r="J464" s="66" t="str">
        <f>IF(I464&gt;=5,"YA NO PUEDE SOLICITAR DIAS CAPACITACION","PUEDE SOLICITAR DIAS CAPACITACION")</f>
        <v>PUEDE SOLICITAR DIAS CAPACITACION</v>
      </c>
      <c r="K464" s="67"/>
      <c r="L464" s="67"/>
      <c r="M464" s="67"/>
      <c r="N464" s="68"/>
    </row>
    <row r="465" spans="2:14" ht="21.6" thickBot="1" x14ac:dyDescent="0.55000000000000004">
      <c r="B465" s="35"/>
      <c r="C465" s="19"/>
      <c r="D465" s="30"/>
      <c r="E465" s="32"/>
      <c r="F465" s="32"/>
      <c r="G465" s="32"/>
      <c r="I465" s="17">
        <f>5-I464</f>
        <v>2</v>
      </c>
      <c r="J465" s="66" t="str">
        <f>IF(I464&gt;5,"EXISTE UN ERROR","OK")</f>
        <v>OK</v>
      </c>
      <c r="K465" s="67"/>
      <c r="L465" s="67"/>
      <c r="M465" s="67"/>
      <c r="N465" s="68"/>
    </row>
    <row r="466" spans="2:14" ht="17.399999999999999" x14ac:dyDescent="0.45">
      <c r="B466" s="35"/>
      <c r="C466" s="19"/>
      <c r="D466" s="30"/>
      <c r="E466" s="32"/>
      <c r="F466" s="32"/>
      <c r="G466" s="32"/>
    </row>
    <row r="467" spans="2:14" ht="17.399999999999999" x14ac:dyDescent="0.45">
      <c r="B467" s="35"/>
      <c r="C467" s="19"/>
      <c r="D467" s="30"/>
      <c r="E467" s="32"/>
      <c r="F467" s="32"/>
      <c r="G467" s="32"/>
    </row>
    <row r="468" spans="2:14" ht="18" thickBot="1" x14ac:dyDescent="0.5">
      <c r="B468" s="35"/>
      <c r="C468" s="36"/>
      <c r="D468" s="33"/>
      <c r="E468" s="34"/>
      <c r="F468" s="34"/>
      <c r="G468" s="34"/>
    </row>
    <row r="469" spans="2:14" ht="21.6" thickBot="1" x14ac:dyDescent="0.55000000000000004">
      <c r="B469" s="8">
        <f>+E443-F443</f>
        <v>20</v>
      </c>
      <c r="C469" s="69" t="str">
        <f>IF(E443&lt;=F443,"YA NO TIENE FERIADOS","PUEDE SOLICITAR DIAS FERIADOS")</f>
        <v>PUEDE SOLICITAR DIAS FERIADOS</v>
      </c>
      <c r="D469" s="70"/>
      <c r="E469" s="70"/>
      <c r="F469" s="70"/>
      <c r="G469" s="71"/>
    </row>
    <row r="470" spans="2:14" ht="19.2" thickBot="1" x14ac:dyDescent="0.5">
      <c r="C470" s="72" t="str">
        <f>IF(F443&gt;E443,"EXISTE UN ERROR","OK")</f>
        <v>OK</v>
      </c>
      <c r="D470" s="73"/>
      <c r="E470" s="73"/>
      <c r="F470" s="73"/>
      <c r="G470" s="74"/>
    </row>
    <row r="472" spans="2:14" ht="19.2" thickBot="1" x14ac:dyDescent="0.5">
      <c r="B472" s="16" t="s">
        <v>47</v>
      </c>
      <c r="I472" s="16" t="s">
        <v>47</v>
      </c>
    </row>
    <row r="473" spans="2:14" ht="18.600000000000001" thickBot="1" x14ac:dyDescent="0.4">
      <c r="B473" s="5" t="s">
        <v>0</v>
      </c>
      <c r="C473" s="5" t="s">
        <v>1</v>
      </c>
      <c r="D473" s="5" t="s">
        <v>224</v>
      </c>
      <c r="E473" s="5" t="s">
        <v>12</v>
      </c>
      <c r="F473" s="6" t="s">
        <v>2</v>
      </c>
      <c r="G473" s="6" t="s">
        <v>7</v>
      </c>
      <c r="I473" s="2" t="s">
        <v>3</v>
      </c>
      <c r="J473" s="3" t="s">
        <v>4</v>
      </c>
      <c r="K473" s="3" t="s">
        <v>5</v>
      </c>
      <c r="L473" s="3" t="s">
        <v>6</v>
      </c>
      <c r="M473" s="3" t="s">
        <v>7</v>
      </c>
      <c r="N473" s="4" t="s">
        <v>8</v>
      </c>
    </row>
    <row r="474" spans="2:14" ht="17.399999999999999" x14ac:dyDescent="0.45">
      <c r="B474" s="9">
        <v>15</v>
      </c>
      <c r="C474" s="9">
        <v>0</v>
      </c>
      <c r="D474" s="9">
        <v>0</v>
      </c>
      <c r="E474" s="11">
        <f>+B474+C474+D474</f>
        <v>15</v>
      </c>
      <c r="F474" s="11">
        <f>SUM(B475:B499)+SUM(D475:D499)</f>
        <v>15</v>
      </c>
      <c r="G474" s="19"/>
      <c r="I474" s="20">
        <v>1</v>
      </c>
      <c r="J474" s="21"/>
      <c r="K474" s="37">
        <v>45658</v>
      </c>
      <c r="L474" s="37">
        <v>45658</v>
      </c>
      <c r="M474" s="57" t="s">
        <v>237</v>
      </c>
      <c r="N474" s="38"/>
    </row>
    <row r="475" spans="2:14" ht="17.399999999999999" x14ac:dyDescent="0.45">
      <c r="B475" s="35">
        <v>10</v>
      </c>
      <c r="C475" s="19"/>
      <c r="D475" s="30"/>
      <c r="E475" s="31">
        <v>45691</v>
      </c>
      <c r="F475" s="31">
        <v>45699</v>
      </c>
      <c r="G475" s="54" t="s">
        <v>259</v>
      </c>
      <c r="I475" s="24">
        <v>1</v>
      </c>
      <c r="J475" s="21"/>
      <c r="K475" s="31">
        <v>45675</v>
      </c>
      <c r="L475" s="31">
        <v>45675</v>
      </c>
      <c r="M475" s="54" t="s">
        <v>232</v>
      </c>
      <c r="N475" s="30"/>
    </row>
    <row r="476" spans="2:14" ht="17.399999999999999" x14ac:dyDescent="0.45">
      <c r="B476" s="35">
        <v>1</v>
      </c>
      <c r="C476" s="19"/>
      <c r="D476" s="30"/>
      <c r="E476" s="31">
        <v>45751</v>
      </c>
      <c r="F476" s="31">
        <v>45751</v>
      </c>
      <c r="G476" s="54" t="s">
        <v>298</v>
      </c>
      <c r="I476" s="24">
        <v>1</v>
      </c>
      <c r="J476" s="21"/>
      <c r="K476" s="31">
        <v>45689</v>
      </c>
      <c r="L476" s="31">
        <v>45689</v>
      </c>
      <c r="M476" s="54" t="s">
        <v>256</v>
      </c>
      <c r="N476" s="30"/>
    </row>
    <row r="477" spans="2:14" ht="17.399999999999999" x14ac:dyDescent="0.45">
      <c r="B477" s="35">
        <v>3</v>
      </c>
      <c r="C477" s="19"/>
      <c r="D477" s="30"/>
      <c r="E477" s="31">
        <v>45749</v>
      </c>
      <c r="F477" s="31">
        <v>45751</v>
      </c>
      <c r="G477" s="54" t="s">
        <v>283</v>
      </c>
      <c r="I477" s="24">
        <v>2</v>
      </c>
      <c r="J477" s="21"/>
      <c r="K477" s="31">
        <v>45722</v>
      </c>
      <c r="L477" s="31">
        <v>45723</v>
      </c>
      <c r="M477" s="56" t="s">
        <v>275</v>
      </c>
      <c r="N477" s="30"/>
    </row>
    <row r="478" spans="2:14" ht="17.399999999999999" x14ac:dyDescent="0.45">
      <c r="B478" s="35">
        <v>1</v>
      </c>
      <c r="C478" s="19"/>
      <c r="D478" s="30"/>
      <c r="E478" s="31">
        <v>45779</v>
      </c>
      <c r="F478" s="31">
        <v>45779</v>
      </c>
      <c r="G478" s="54" t="s">
        <v>297</v>
      </c>
      <c r="I478" s="24">
        <v>1</v>
      </c>
      <c r="J478" s="21"/>
      <c r="K478" s="31">
        <v>45761</v>
      </c>
      <c r="L478" s="31">
        <v>45761</v>
      </c>
      <c r="M478" s="54" t="s">
        <v>293</v>
      </c>
      <c r="N478" s="30"/>
    </row>
    <row r="479" spans="2:14" ht="17.399999999999999" x14ac:dyDescent="0.45">
      <c r="B479" s="35"/>
      <c r="C479" s="19"/>
      <c r="D479" s="30"/>
      <c r="E479" s="31"/>
      <c r="F479" s="31"/>
      <c r="G479" s="30"/>
      <c r="I479" s="24"/>
      <c r="J479" s="21"/>
      <c r="K479" s="30"/>
      <c r="L479" s="30"/>
      <c r="M479" s="30"/>
      <c r="N479" s="30"/>
    </row>
    <row r="480" spans="2:14" ht="17.399999999999999" x14ac:dyDescent="0.45">
      <c r="B480" s="35"/>
      <c r="C480" s="19"/>
      <c r="D480" s="30"/>
      <c r="E480" s="31"/>
      <c r="F480" s="31"/>
      <c r="G480" s="30"/>
      <c r="I480" s="24"/>
      <c r="J480" s="21"/>
      <c r="K480" s="30"/>
      <c r="L480" s="30"/>
      <c r="M480" s="30"/>
      <c r="N480" s="30"/>
    </row>
    <row r="481" spans="2:14" ht="17.399999999999999" x14ac:dyDescent="0.45">
      <c r="B481" s="35"/>
      <c r="C481" s="19"/>
      <c r="D481" s="30"/>
      <c r="E481" s="30"/>
      <c r="F481" s="30"/>
      <c r="G481" s="30"/>
      <c r="I481" s="24"/>
      <c r="J481" s="21"/>
      <c r="K481" s="30"/>
      <c r="L481" s="30"/>
      <c r="M481" s="30"/>
      <c r="N481" s="30"/>
    </row>
    <row r="482" spans="2:14" ht="17.399999999999999" x14ac:dyDescent="0.45">
      <c r="B482" s="35"/>
      <c r="C482" s="19"/>
      <c r="D482" s="30"/>
      <c r="E482" s="30"/>
      <c r="F482" s="30"/>
      <c r="G482" s="30"/>
      <c r="I482" s="24"/>
      <c r="J482" s="21"/>
      <c r="K482" s="30"/>
      <c r="L482" s="30"/>
      <c r="M482" s="30"/>
      <c r="N482" s="30"/>
    </row>
    <row r="483" spans="2:14" ht="17.399999999999999" x14ac:dyDescent="0.45">
      <c r="B483" s="35"/>
      <c r="C483" s="19"/>
      <c r="D483" s="30"/>
      <c r="E483" s="30"/>
      <c r="F483" s="30"/>
      <c r="G483" s="30"/>
      <c r="I483" s="24"/>
      <c r="J483" s="21"/>
      <c r="K483" s="30"/>
      <c r="L483" s="30"/>
      <c r="M483" s="30"/>
      <c r="N483" s="30"/>
    </row>
    <row r="484" spans="2:14" ht="17.399999999999999" x14ac:dyDescent="0.45">
      <c r="B484" s="35"/>
      <c r="C484" s="19"/>
      <c r="D484" s="30"/>
      <c r="E484" s="30"/>
      <c r="F484" s="30"/>
      <c r="G484" s="30"/>
      <c r="I484" s="24"/>
      <c r="J484" s="21"/>
      <c r="K484" s="30"/>
      <c r="L484" s="30"/>
      <c r="M484" s="30"/>
      <c r="N484" s="30"/>
    </row>
    <row r="485" spans="2:14" ht="18" thickBot="1" x14ac:dyDescent="0.5">
      <c r="B485" s="35"/>
      <c r="C485" s="19"/>
      <c r="D485" s="30"/>
      <c r="E485" s="30"/>
      <c r="F485" s="30"/>
      <c r="G485" s="30"/>
      <c r="I485" s="27"/>
      <c r="J485" s="21"/>
      <c r="K485" s="33"/>
      <c r="L485" s="33"/>
      <c r="M485" s="33"/>
      <c r="N485" s="33"/>
    </row>
    <row r="486" spans="2:14" ht="21.6" thickBot="1" x14ac:dyDescent="0.55000000000000004">
      <c r="B486" s="35"/>
      <c r="C486" s="19"/>
      <c r="D486" s="30"/>
      <c r="E486" s="32"/>
      <c r="F486" s="32"/>
      <c r="G486" s="32"/>
      <c r="I486" s="15">
        <f>SUM(I474:I485)</f>
        <v>6</v>
      </c>
      <c r="J486" s="66" t="str">
        <f>IF(I486&gt;=6,"YA NO PUEDE SOLICITAR DIAS ADMINISTRATIVOS","PUEDE SOLICITAR DIAS ADMINISTRATIVOS")</f>
        <v>YA NO PUEDE SOLICITAR DIAS ADMINISTRATIVOS</v>
      </c>
      <c r="K486" s="67"/>
      <c r="L486" s="67"/>
      <c r="M486" s="67"/>
      <c r="N486" s="68"/>
    </row>
    <row r="487" spans="2:14" ht="21.6" thickBot="1" x14ac:dyDescent="0.55000000000000004">
      <c r="B487" s="35"/>
      <c r="C487" s="19"/>
      <c r="D487" s="30"/>
      <c r="E487" s="32"/>
      <c r="F487" s="32"/>
      <c r="G487" s="32"/>
      <c r="I487" s="17">
        <f>6-I486</f>
        <v>0</v>
      </c>
      <c r="J487" s="66" t="str">
        <f>IF(I486&gt;6,"EXISTE UN ERROR","OK")</f>
        <v>OK</v>
      </c>
      <c r="K487" s="67"/>
      <c r="L487" s="67"/>
      <c r="M487" s="67"/>
      <c r="N487" s="68"/>
    </row>
    <row r="488" spans="2:14" ht="18" thickBot="1" x14ac:dyDescent="0.5">
      <c r="B488" s="35"/>
      <c r="C488" s="19"/>
      <c r="D488" s="30"/>
      <c r="E488" s="32"/>
      <c r="F488" s="32"/>
      <c r="G488" s="32"/>
      <c r="I488" s="1"/>
    </row>
    <row r="489" spans="2:14" ht="19.8" thickBot="1" x14ac:dyDescent="0.5">
      <c r="B489" s="35"/>
      <c r="C489" s="19"/>
      <c r="D489" s="30"/>
      <c r="E489" s="32"/>
      <c r="F489" s="32"/>
      <c r="G489" s="32"/>
      <c r="I489" s="12" t="s">
        <v>3</v>
      </c>
      <c r="J489" s="13"/>
      <c r="K489" s="13" t="s">
        <v>5</v>
      </c>
      <c r="L489" s="13" t="s">
        <v>6</v>
      </c>
      <c r="M489" s="13" t="s">
        <v>7</v>
      </c>
      <c r="N489" s="14" t="s">
        <v>8</v>
      </c>
    </row>
    <row r="490" spans="2:14" ht="17.399999999999999" x14ac:dyDescent="0.45">
      <c r="B490" s="35"/>
      <c r="C490" s="19"/>
      <c r="D490" s="30"/>
      <c r="E490" s="32"/>
      <c r="F490" s="32"/>
      <c r="G490" s="32"/>
      <c r="I490" s="20">
        <v>1</v>
      </c>
      <c r="J490" s="29"/>
      <c r="K490" s="22">
        <v>45863</v>
      </c>
      <c r="L490" s="22">
        <v>45863</v>
      </c>
      <c r="M490" s="23"/>
      <c r="N490" s="23"/>
    </row>
    <row r="491" spans="2:14" ht="17.399999999999999" x14ac:dyDescent="0.45">
      <c r="B491" s="35"/>
      <c r="C491" s="19"/>
      <c r="D491" s="30"/>
      <c r="E491" s="32"/>
      <c r="F491" s="32"/>
      <c r="G491" s="32"/>
      <c r="I491" s="24"/>
      <c r="J491" s="29"/>
      <c r="K491" s="25"/>
      <c r="L491" s="25"/>
      <c r="M491" s="26"/>
      <c r="N491" s="26"/>
    </row>
    <row r="492" spans="2:14" ht="17.399999999999999" x14ac:dyDescent="0.45">
      <c r="B492" s="35"/>
      <c r="C492" s="19"/>
      <c r="D492" s="30"/>
      <c r="E492" s="32"/>
      <c r="F492" s="32"/>
      <c r="G492" s="32"/>
      <c r="I492" s="24"/>
      <c r="J492" s="29"/>
      <c r="K492" s="25"/>
      <c r="L492" s="25"/>
      <c r="M492" s="26"/>
      <c r="N492" s="26"/>
    </row>
    <row r="493" spans="2:14" ht="17.399999999999999" x14ac:dyDescent="0.45">
      <c r="B493" s="35"/>
      <c r="C493" s="19"/>
      <c r="D493" s="30"/>
      <c r="E493" s="32"/>
      <c r="F493" s="32"/>
      <c r="G493" s="32"/>
      <c r="I493" s="24"/>
      <c r="J493" s="29"/>
      <c r="K493" s="25"/>
      <c r="L493" s="25"/>
      <c r="M493" s="26"/>
      <c r="N493" s="26"/>
    </row>
    <row r="494" spans="2:14" ht="18" thickBot="1" x14ac:dyDescent="0.5">
      <c r="B494" s="35"/>
      <c r="C494" s="19"/>
      <c r="D494" s="30"/>
      <c r="E494" s="32"/>
      <c r="F494" s="32"/>
      <c r="G494" s="32"/>
      <c r="I494" s="24"/>
      <c r="J494" s="29"/>
      <c r="K494" s="25"/>
      <c r="L494" s="25"/>
      <c r="M494" s="26"/>
      <c r="N494" s="26"/>
    </row>
    <row r="495" spans="2:14" ht="21.6" thickBot="1" x14ac:dyDescent="0.55000000000000004">
      <c r="B495" s="35"/>
      <c r="C495" s="19"/>
      <c r="D495" s="30"/>
      <c r="E495" s="32"/>
      <c r="F495" s="32"/>
      <c r="G495" s="32"/>
      <c r="I495" s="15">
        <f>SUM(I490:I494)</f>
        <v>1</v>
      </c>
      <c r="J495" s="66" t="str">
        <f>IF(I495&gt;=5,"YA NO PUEDE SOLICITAR DIAS CAPACITACION","PUEDE SOLICITAR DIAS CAPACITACION")</f>
        <v>PUEDE SOLICITAR DIAS CAPACITACION</v>
      </c>
      <c r="K495" s="67"/>
      <c r="L495" s="67"/>
      <c r="M495" s="67"/>
      <c r="N495" s="68"/>
    </row>
    <row r="496" spans="2:14" ht="21.6" thickBot="1" x14ac:dyDescent="0.55000000000000004">
      <c r="B496" s="35"/>
      <c r="C496" s="19"/>
      <c r="D496" s="30"/>
      <c r="E496" s="32"/>
      <c r="F496" s="32"/>
      <c r="G496" s="32"/>
      <c r="I496" s="17">
        <f>5-I495</f>
        <v>4</v>
      </c>
      <c r="J496" s="66" t="str">
        <f>IF(I495&gt;5,"EXISTE UN ERROR","OK")</f>
        <v>OK</v>
      </c>
      <c r="K496" s="67"/>
      <c r="L496" s="67"/>
      <c r="M496" s="67"/>
      <c r="N496" s="68"/>
    </row>
    <row r="497" spans="2:14" ht="17.399999999999999" x14ac:dyDescent="0.45">
      <c r="B497" s="35"/>
      <c r="C497" s="19"/>
      <c r="D497" s="30"/>
      <c r="E497" s="32"/>
      <c r="F497" s="32"/>
      <c r="G497" s="32"/>
    </row>
    <row r="498" spans="2:14" ht="17.399999999999999" x14ac:dyDescent="0.45">
      <c r="B498" s="35"/>
      <c r="C498" s="19"/>
      <c r="D498" s="30"/>
      <c r="E498" s="32"/>
      <c r="F498" s="32"/>
      <c r="G498" s="32"/>
    </row>
    <row r="499" spans="2:14" ht="18" thickBot="1" x14ac:dyDescent="0.5">
      <c r="B499" s="35"/>
      <c r="C499" s="36"/>
      <c r="D499" s="33"/>
      <c r="E499" s="34"/>
      <c r="F499" s="34"/>
      <c r="G499" s="34"/>
    </row>
    <row r="500" spans="2:14" ht="21.6" thickBot="1" x14ac:dyDescent="0.55000000000000004">
      <c r="B500" s="8">
        <f>+E474-F474</f>
        <v>0</v>
      </c>
      <c r="C500" s="69" t="str">
        <f>IF(E474&lt;=F474,"YA NO TIENE FERIADOS","PUEDE SOLICITAR DIAS FERIADOS")</f>
        <v>YA NO TIENE FERIADOS</v>
      </c>
      <c r="D500" s="70"/>
      <c r="E500" s="70"/>
      <c r="F500" s="70"/>
      <c r="G500" s="71"/>
    </row>
    <row r="501" spans="2:14" ht="19.2" thickBot="1" x14ac:dyDescent="0.5">
      <c r="C501" s="72" t="str">
        <f>IF(F474&gt;E474,"EXISTE UN ERROR","OK")</f>
        <v>OK</v>
      </c>
      <c r="D501" s="73"/>
      <c r="E501" s="73"/>
      <c r="F501" s="73"/>
      <c r="G501" s="74"/>
    </row>
    <row r="503" spans="2:14" ht="19.2" thickBot="1" x14ac:dyDescent="0.5">
      <c r="B503" s="16" t="s">
        <v>198</v>
      </c>
      <c r="I503" s="16" t="s">
        <v>198</v>
      </c>
    </row>
    <row r="504" spans="2:14" ht="18.600000000000001" thickBot="1" x14ac:dyDescent="0.4">
      <c r="B504" s="5" t="s">
        <v>0</v>
      </c>
      <c r="C504" s="5" t="s">
        <v>1</v>
      </c>
      <c r="D504" s="5" t="s">
        <v>224</v>
      </c>
      <c r="E504" s="5" t="s">
        <v>12</v>
      </c>
      <c r="F504" s="6" t="s">
        <v>2</v>
      </c>
      <c r="G504" s="6" t="s">
        <v>7</v>
      </c>
      <c r="I504" s="2" t="s">
        <v>3</v>
      </c>
      <c r="J504" s="3" t="s">
        <v>4</v>
      </c>
      <c r="K504" s="3" t="s">
        <v>5</v>
      </c>
      <c r="L504" s="3" t="s">
        <v>6</v>
      </c>
      <c r="M504" s="3" t="s">
        <v>7</v>
      </c>
      <c r="N504" s="4" t="s">
        <v>8</v>
      </c>
    </row>
    <row r="505" spans="2:14" ht="17.399999999999999" x14ac:dyDescent="0.45">
      <c r="B505" s="9">
        <v>15</v>
      </c>
      <c r="C505" s="9">
        <v>9</v>
      </c>
      <c r="D505" s="9">
        <v>0</v>
      </c>
      <c r="E505" s="11">
        <f>+B505+C505+D505</f>
        <v>24</v>
      </c>
      <c r="F505" s="11">
        <f>SUM(B506:B530)+SUM(D506:D530)</f>
        <v>10</v>
      </c>
      <c r="G505" s="19"/>
      <c r="I505" s="20">
        <v>1</v>
      </c>
      <c r="J505" s="21"/>
      <c r="K505" s="22">
        <v>45698</v>
      </c>
      <c r="L505" s="22">
        <v>45698</v>
      </c>
      <c r="M505" s="54" t="s">
        <v>255</v>
      </c>
      <c r="N505" s="23"/>
    </row>
    <row r="506" spans="2:14" ht="17.399999999999999" x14ac:dyDescent="0.45">
      <c r="B506" s="35">
        <v>10</v>
      </c>
      <c r="C506" s="19"/>
      <c r="D506" s="30"/>
      <c r="E506" s="31">
        <v>45684</v>
      </c>
      <c r="F506" s="31">
        <v>45695</v>
      </c>
      <c r="G506" s="54" t="s">
        <v>248</v>
      </c>
      <c r="I506" s="24">
        <v>0.5</v>
      </c>
      <c r="J506" s="21" t="s">
        <v>11</v>
      </c>
      <c r="K506" s="25">
        <v>45831</v>
      </c>
      <c r="L506" s="25">
        <v>45831</v>
      </c>
      <c r="M506" s="30"/>
      <c r="N506" s="26"/>
    </row>
    <row r="507" spans="2:14" ht="17.399999999999999" x14ac:dyDescent="0.45">
      <c r="B507" s="35"/>
      <c r="C507" s="19"/>
      <c r="D507" s="30"/>
      <c r="E507" s="31"/>
      <c r="F507" s="31"/>
      <c r="G507" s="30"/>
      <c r="I507" s="24"/>
      <c r="J507" s="21"/>
      <c r="K507" s="25"/>
      <c r="L507" s="25"/>
      <c r="M507" s="26"/>
      <c r="N507" s="26"/>
    </row>
    <row r="508" spans="2:14" ht="17.399999999999999" x14ac:dyDescent="0.45">
      <c r="B508" s="35"/>
      <c r="C508" s="19"/>
      <c r="D508" s="30"/>
      <c r="E508" s="31"/>
      <c r="F508" s="31"/>
      <c r="G508" s="30"/>
      <c r="I508" s="24"/>
      <c r="J508" s="21"/>
      <c r="K508" s="25"/>
      <c r="L508" s="25"/>
      <c r="M508" s="26"/>
      <c r="N508" s="26"/>
    </row>
    <row r="509" spans="2:14" ht="17.399999999999999" x14ac:dyDescent="0.45">
      <c r="B509" s="35"/>
      <c r="C509" s="19"/>
      <c r="D509" s="30"/>
      <c r="E509" s="31"/>
      <c r="F509" s="31"/>
      <c r="G509" s="30"/>
      <c r="I509" s="24"/>
      <c r="J509" s="21"/>
      <c r="K509" s="25"/>
      <c r="L509" s="25"/>
      <c r="M509" s="26"/>
      <c r="N509" s="26"/>
    </row>
    <row r="510" spans="2:14" ht="17.399999999999999" x14ac:dyDescent="0.45">
      <c r="B510" s="35"/>
      <c r="C510" s="19"/>
      <c r="D510" s="30"/>
      <c r="E510" s="31"/>
      <c r="F510" s="31"/>
      <c r="G510" s="30"/>
      <c r="I510" s="24"/>
      <c r="J510" s="21"/>
      <c r="K510" s="25"/>
      <c r="L510" s="25"/>
      <c r="M510" s="30"/>
      <c r="N510" s="26"/>
    </row>
    <row r="511" spans="2:14" ht="17.399999999999999" x14ac:dyDescent="0.45">
      <c r="B511" s="35"/>
      <c r="C511" s="19"/>
      <c r="D511" s="30"/>
      <c r="E511" s="31"/>
      <c r="F511" s="31"/>
      <c r="G511" s="30"/>
      <c r="I511" s="24"/>
      <c r="J511" s="21"/>
      <c r="K511" s="25"/>
      <c r="L511" s="25"/>
      <c r="M511" s="26"/>
      <c r="N511" s="26"/>
    </row>
    <row r="512" spans="2:14" ht="17.399999999999999" x14ac:dyDescent="0.45">
      <c r="B512" s="35"/>
      <c r="C512" s="19"/>
      <c r="D512" s="30"/>
      <c r="E512" s="31"/>
      <c r="F512" s="31"/>
      <c r="G512" s="30"/>
      <c r="I512" s="24"/>
      <c r="J512" s="21"/>
      <c r="K512" s="25"/>
      <c r="L512" s="25"/>
      <c r="M512" s="26"/>
      <c r="N512" s="26"/>
    </row>
    <row r="513" spans="2:14" ht="17.399999999999999" x14ac:dyDescent="0.45">
      <c r="B513" s="35"/>
      <c r="C513" s="19"/>
      <c r="D513" s="30"/>
      <c r="E513" s="31"/>
      <c r="F513" s="31"/>
      <c r="G513" s="30"/>
      <c r="I513" s="24"/>
      <c r="J513" s="21"/>
      <c r="K513" s="25"/>
      <c r="L513" s="25"/>
      <c r="M513" s="26"/>
      <c r="N513" s="26"/>
    </row>
    <row r="514" spans="2:14" ht="17.399999999999999" x14ac:dyDescent="0.45">
      <c r="B514" s="35"/>
      <c r="C514" s="19"/>
      <c r="D514" s="30"/>
      <c r="E514" s="30"/>
      <c r="F514" s="30"/>
      <c r="G514" s="30"/>
      <c r="I514" s="24"/>
      <c r="J514" s="21"/>
      <c r="K514" s="26"/>
      <c r="L514" s="26"/>
      <c r="M514" s="26"/>
      <c r="N514" s="26"/>
    </row>
    <row r="515" spans="2:14" ht="17.399999999999999" x14ac:dyDescent="0.45">
      <c r="B515" s="35"/>
      <c r="C515" s="19"/>
      <c r="D515" s="30"/>
      <c r="E515" s="30"/>
      <c r="F515" s="30"/>
      <c r="G515" s="30"/>
      <c r="I515" s="24"/>
      <c r="J515" s="21"/>
      <c r="K515" s="26"/>
      <c r="L515" s="26"/>
      <c r="M515" s="26"/>
      <c r="N515" s="26"/>
    </row>
    <row r="516" spans="2:14" ht="18" thickBot="1" x14ac:dyDescent="0.5">
      <c r="B516" s="35"/>
      <c r="C516" s="19"/>
      <c r="D516" s="30"/>
      <c r="E516" s="30"/>
      <c r="F516" s="30"/>
      <c r="G516" s="30"/>
      <c r="I516" s="27"/>
      <c r="J516" s="21"/>
      <c r="K516" s="28"/>
      <c r="L516" s="28"/>
      <c r="M516" s="28"/>
      <c r="N516" s="28"/>
    </row>
    <row r="517" spans="2:14" ht="21.6" thickBot="1" x14ac:dyDescent="0.55000000000000004">
      <c r="B517" s="35"/>
      <c r="C517" s="19"/>
      <c r="D517" s="30"/>
      <c r="E517" s="32"/>
      <c r="F517" s="32"/>
      <c r="G517" s="32"/>
      <c r="I517" s="15">
        <f>SUM(I505:I516)</f>
        <v>1.5</v>
      </c>
      <c r="J517" s="66" t="str">
        <f>IF(I517&gt;=6,"YA NO PUEDE SOLICITAR DIAS ADMINISTRATIVOS","PUEDE SOLICITAR DIAS ADMINISTRATIVOS")</f>
        <v>PUEDE SOLICITAR DIAS ADMINISTRATIVOS</v>
      </c>
      <c r="K517" s="67"/>
      <c r="L517" s="67"/>
      <c r="M517" s="67"/>
      <c r="N517" s="68"/>
    </row>
    <row r="518" spans="2:14" ht="21.6" thickBot="1" x14ac:dyDescent="0.55000000000000004">
      <c r="B518" s="35"/>
      <c r="C518" s="19"/>
      <c r="D518" s="30"/>
      <c r="E518" s="32"/>
      <c r="F518" s="32"/>
      <c r="G518" s="32"/>
      <c r="I518" s="17">
        <f>6-I517</f>
        <v>4.5</v>
      </c>
      <c r="J518" s="66" t="str">
        <f>IF(I517&gt;6,"EXISTE UN ERROR","OK")</f>
        <v>OK</v>
      </c>
      <c r="K518" s="67"/>
      <c r="L518" s="67"/>
      <c r="M518" s="67"/>
      <c r="N518" s="68"/>
    </row>
    <row r="519" spans="2:14" ht="18" thickBot="1" x14ac:dyDescent="0.5">
      <c r="B519" s="35"/>
      <c r="C519" s="19"/>
      <c r="D519" s="30"/>
      <c r="E519" s="32"/>
      <c r="F519" s="32"/>
      <c r="G519" s="32"/>
      <c r="I519" s="1"/>
    </row>
    <row r="520" spans="2:14" ht="19.8" thickBot="1" x14ac:dyDescent="0.5">
      <c r="B520" s="35"/>
      <c r="C520" s="19"/>
      <c r="D520" s="30"/>
      <c r="E520" s="32"/>
      <c r="F520" s="32"/>
      <c r="G520" s="32"/>
      <c r="I520" s="12" t="s">
        <v>3</v>
      </c>
      <c r="J520" s="13"/>
      <c r="K520" s="13" t="s">
        <v>5</v>
      </c>
      <c r="L520" s="13" t="s">
        <v>6</v>
      </c>
      <c r="M520" s="13" t="s">
        <v>7</v>
      </c>
      <c r="N520" s="14" t="s">
        <v>8</v>
      </c>
    </row>
    <row r="521" spans="2:14" ht="17.399999999999999" x14ac:dyDescent="0.45">
      <c r="B521" s="35"/>
      <c r="C521" s="19"/>
      <c r="D521" s="30"/>
      <c r="E521" s="32"/>
      <c r="F521" s="32"/>
      <c r="G521" s="32"/>
      <c r="I521" s="20"/>
      <c r="J521" s="29"/>
      <c r="K521" s="22"/>
      <c r="L521" s="22"/>
      <c r="M521" s="23"/>
      <c r="N521" s="23"/>
    </row>
    <row r="522" spans="2:14" ht="17.399999999999999" x14ac:dyDescent="0.45">
      <c r="B522" s="35"/>
      <c r="C522" s="19"/>
      <c r="D522" s="30"/>
      <c r="E522" s="32"/>
      <c r="F522" s="32"/>
      <c r="G522" s="32"/>
      <c r="I522" s="24"/>
      <c r="J522" s="29"/>
      <c r="K522" s="26"/>
      <c r="L522" s="26"/>
      <c r="M522" s="26"/>
      <c r="N522" s="26"/>
    </row>
    <row r="523" spans="2:14" ht="17.399999999999999" x14ac:dyDescent="0.45">
      <c r="B523" s="35"/>
      <c r="C523" s="19"/>
      <c r="D523" s="30"/>
      <c r="E523" s="32"/>
      <c r="F523" s="32"/>
      <c r="G523" s="32"/>
      <c r="I523" s="24"/>
      <c r="J523" s="29"/>
      <c r="K523" s="26"/>
      <c r="L523" s="26"/>
      <c r="M523" s="26"/>
      <c r="N523" s="26"/>
    </row>
    <row r="524" spans="2:14" ht="17.399999999999999" x14ac:dyDescent="0.45">
      <c r="B524" s="35"/>
      <c r="C524" s="19"/>
      <c r="D524" s="30"/>
      <c r="E524" s="32"/>
      <c r="F524" s="32"/>
      <c r="G524" s="32"/>
      <c r="I524" s="24"/>
      <c r="J524" s="29"/>
      <c r="K524" s="26"/>
      <c r="L524" s="26"/>
      <c r="M524" s="26"/>
      <c r="N524" s="26"/>
    </row>
    <row r="525" spans="2:14" ht="18" thickBot="1" x14ac:dyDescent="0.5">
      <c r="B525" s="35"/>
      <c r="C525" s="19"/>
      <c r="D525" s="30"/>
      <c r="E525" s="32"/>
      <c r="F525" s="32"/>
      <c r="G525" s="32"/>
      <c r="I525" s="24"/>
      <c r="J525" s="29"/>
      <c r="K525" s="26"/>
      <c r="L525" s="26"/>
      <c r="M525" s="26"/>
      <c r="N525" s="26"/>
    </row>
    <row r="526" spans="2:14" ht="21.6" thickBot="1" x14ac:dyDescent="0.55000000000000004">
      <c r="B526" s="35"/>
      <c r="C526" s="19"/>
      <c r="D526" s="30"/>
      <c r="E526" s="32"/>
      <c r="F526" s="32"/>
      <c r="G526" s="32"/>
      <c r="I526" s="15">
        <f>SUM(I521:I525)</f>
        <v>0</v>
      </c>
      <c r="J526" s="66" t="str">
        <f>IF(I526&gt;=5,"YA NO PUEDE SOLICITAR DIAS CAPACITACION","PUEDE SOLICITAR DIAS CAPACITACION")</f>
        <v>PUEDE SOLICITAR DIAS CAPACITACION</v>
      </c>
      <c r="K526" s="67"/>
      <c r="L526" s="67"/>
      <c r="M526" s="67"/>
      <c r="N526" s="68"/>
    </row>
    <row r="527" spans="2:14" ht="21.6" thickBot="1" x14ac:dyDescent="0.55000000000000004">
      <c r="B527" s="35"/>
      <c r="C527" s="19"/>
      <c r="D527" s="30"/>
      <c r="E527" s="32"/>
      <c r="F527" s="32"/>
      <c r="G527" s="32"/>
      <c r="I527" s="17">
        <f>5-I526</f>
        <v>5</v>
      </c>
      <c r="J527" s="66" t="str">
        <f>IF(I526&gt;5,"EXISTE UN ERROR","OK")</f>
        <v>OK</v>
      </c>
      <c r="K527" s="67"/>
      <c r="L527" s="67"/>
      <c r="M527" s="67"/>
      <c r="N527" s="68"/>
    </row>
    <row r="528" spans="2:14" ht="17.399999999999999" x14ac:dyDescent="0.45">
      <c r="B528" s="35"/>
      <c r="C528" s="19"/>
      <c r="D528" s="30"/>
      <c r="E528" s="32"/>
      <c r="F528" s="32"/>
      <c r="G528" s="32"/>
    </row>
    <row r="529" spans="2:14" ht="17.399999999999999" x14ac:dyDescent="0.45">
      <c r="B529" s="35"/>
      <c r="C529" s="19"/>
      <c r="D529" s="30"/>
      <c r="E529" s="32"/>
      <c r="F529" s="32"/>
      <c r="G529" s="32"/>
    </row>
    <row r="530" spans="2:14" ht="18" thickBot="1" x14ac:dyDescent="0.5">
      <c r="B530" s="35"/>
      <c r="C530" s="40"/>
      <c r="D530" s="39"/>
      <c r="E530" s="34"/>
      <c r="F530" s="34"/>
      <c r="G530" s="34"/>
    </row>
    <row r="531" spans="2:14" ht="21.6" thickBot="1" x14ac:dyDescent="0.55000000000000004">
      <c r="B531" s="8">
        <f>+E505-F505</f>
        <v>14</v>
      </c>
      <c r="C531" s="69" t="str">
        <f>IF(E505&lt;=F505,"YA NO TIENE FERIADOS","PUEDE SOLICITAR DIAS FERIADOS")</f>
        <v>PUEDE SOLICITAR DIAS FERIADOS</v>
      </c>
      <c r="D531" s="70"/>
      <c r="E531" s="70"/>
      <c r="F531" s="70"/>
      <c r="G531" s="71"/>
    </row>
    <row r="532" spans="2:14" ht="19.2" thickBot="1" x14ac:dyDescent="0.5">
      <c r="C532" s="72" t="str">
        <f>IF(F505&gt;E505,"EXISTE UN ERROR","OK")</f>
        <v>OK</v>
      </c>
      <c r="D532" s="73"/>
      <c r="E532" s="73"/>
      <c r="F532" s="73"/>
      <c r="G532" s="74"/>
    </row>
    <row r="534" spans="2:14" ht="19.2" thickBot="1" x14ac:dyDescent="0.5">
      <c r="B534" s="16" t="s">
        <v>48</v>
      </c>
      <c r="I534" s="16" t="s">
        <v>48</v>
      </c>
    </row>
    <row r="535" spans="2:14" ht="18.600000000000001" thickBot="1" x14ac:dyDescent="0.4">
      <c r="B535" s="5" t="s">
        <v>0</v>
      </c>
      <c r="C535" s="5" t="s">
        <v>1</v>
      </c>
      <c r="D535" s="5" t="s">
        <v>224</v>
      </c>
      <c r="E535" s="5" t="s">
        <v>12</v>
      </c>
      <c r="F535" s="6" t="s">
        <v>2</v>
      </c>
      <c r="G535" s="6" t="s">
        <v>7</v>
      </c>
      <c r="I535" s="2" t="s">
        <v>3</v>
      </c>
      <c r="J535" s="3" t="s">
        <v>4</v>
      </c>
      <c r="K535" s="3" t="s">
        <v>5</v>
      </c>
      <c r="L535" s="3" t="s">
        <v>6</v>
      </c>
      <c r="M535" s="3" t="s">
        <v>7</v>
      </c>
      <c r="N535" s="4" t="s">
        <v>8</v>
      </c>
    </row>
    <row r="536" spans="2:14" ht="17.399999999999999" x14ac:dyDescent="0.45">
      <c r="B536" s="9">
        <v>25</v>
      </c>
      <c r="C536" s="9">
        <v>0</v>
      </c>
      <c r="D536" s="9">
        <v>0</v>
      </c>
      <c r="E536" s="11">
        <f>+B536+C536+D536</f>
        <v>25</v>
      </c>
      <c r="F536" s="11">
        <f>SUM(B537:B561)+SUM(D537:D561)</f>
        <v>25</v>
      </c>
      <c r="G536" s="19"/>
      <c r="I536" s="20">
        <v>2</v>
      </c>
      <c r="J536" s="21"/>
      <c r="K536" s="22">
        <v>45673</v>
      </c>
      <c r="L536" s="22">
        <v>45674</v>
      </c>
      <c r="M536" s="54" t="s">
        <v>232</v>
      </c>
      <c r="N536" s="23"/>
    </row>
    <row r="537" spans="2:14" ht="17.399999999999999" x14ac:dyDescent="0.45">
      <c r="B537" s="35">
        <v>3</v>
      </c>
      <c r="C537" s="19"/>
      <c r="D537" s="30"/>
      <c r="E537" s="31">
        <v>45684</v>
      </c>
      <c r="F537" s="31">
        <v>45686</v>
      </c>
      <c r="G537" s="54" t="s">
        <v>248</v>
      </c>
      <c r="I537" s="24">
        <v>1</v>
      </c>
      <c r="J537" s="21"/>
      <c r="K537" s="25">
        <v>45695</v>
      </c>
      <c r="L537" s="25">
        <v>45695</v>
      </c>
      <c r="M537" s="54" t="s">
        <v>256</v>
      </c>
      <c r="N537" s="26"/>
    </row>
    <row r="538" spans="2:14" ht="17.399999999999999" x14ac:dyDescent="0.45">
      <c r="B538" s="35">
        <v>2</v>
      </c>
      <c r="C538" s="19"/>
      <c r="D538" s="30"/>
      <c r="E538" s="31">
        <v>45715</v>
      </c>
      <c r="F538" s="31">
        <v>45716</v>
      </c>
      <c r="G538" s="54" t="s">
        <v>258</v>
      </c>
      <c r="I538" s="24">
        <v>1</v>
      </c>
      <c r="J538" s="21"/>
      <c r="K538" s="25">
        <v>45751</v>
      </c>
      <c r="L538" s="25">
        <v>45751</v>
      </c>
      <c r="M538" s="54" t="s">
        <v>285</v>
      </c>
      <c r="N538" s="26"/>
    </row>
    <row r="539" spans="2:14" ht="17.399999999999999" x14ac:dyDescent="0.45">
      <c r="B539" s="35">
        <v>1</v>
      </c>
      <c r="C539" s="19"/>
      <c r="D539" s="30"/>
      <c r="E539" s="31">
        <v>45764</v>
      </c>
      <c r="F539" s="31">
        <v>45764</v>
      </c>
      <c r="G539" s="54" t="s">
        <v>298</v>
      </c>
      <c r="I539" s="24">
        <v>1</v>
      </c>
      <c r="J539" s="21"/>
      <c r="K539" s="25">
        <v>45831</v>
      </c>
      <c r="L539" s="25">
        <v>45831</v>
      </c>
      <c r="M539" s="26"/>
      <c r="N539" s="26"/>
    </row>
    <row r="540" spans="2:14" ht="17.399999999999999" x14ac:dyDescent="0.45">
      <c r="B540" s="35">
        <v>3</v>
      </c>
      <c r="C540" s="19"/>
      <c r="D540" s="30"/>
      <c r="E540" s="31">
        <v>45791</v>
      </c>
      <c r="F540" s="31">
        <v>45793</v>
      </c>
      <c r="G540" s="54" t="s">
        <v>304</v>
      </c>
      <c r="I540" s="24">
        <v>1</v>
      </c>
      <c r="J540" s="21"/>
      <c r="K540" s="25">
        <v>45826</v>
      </c>
      <c r="L540" s="25">
        <v>45826</v>
      </c>
      <c r="M540" s="26"/>
      <c r="N540" s="26"/>
    </row>
    <row r="541" spans="2:14" ht="17.399999999999999" x14ac:dyDescent="0.45">
      <c r="B541" s="35">
        <v>1</v>
      </c>
      <c r="C541" s="19"/>
      <c r="D541" s="30"/>
      <c r="E541" s="31">
        <v>45758</v>
      </c>
      <c r="F541" s="31">
        <v>45758</v>
      </c>
      <c r="G541" s="54" t="s">
        <v>298</v>
      </c>
      <c r="I541" s="24"/>
      <c r="J541" s="21"/>
      <c r="K541" s="26"/>
      <c r="L541" s="26"/>
      <c r="M541" s="26"/>
      <c r="N541" s="26"/>
    </row>
    <row r="542" spans="2:14" ht="17.399999999999999" x14ac:dyDescent="0.45">
      <c r="B542" s="35">
        <v>1</v>
      </c>
      <c r="C542" s="19"/>
      <c r="D542" s="30"/>
      <c r="E542" s="31">
        <v>45805</v>
      </c>
      <c r="F542" s="31">
        <v>45805</v>
      </c>
      <c r="G542" s="54" t="s">
        <v>319</v>
      </c>
      <c r="I542" s="24"/>
      <c r="J542" s="21"/>
      <c r="K542" s="26"/>
      <c r="L542" s="26"/>
      <c r="M542" s="26"/>
      <c r="N542" s="26"/>
    </row>
    <row r="543" spans="2:14" ht="17.399999999999999" x14ac:dyDescent="0.45">
      <c r="B543" s="35">
        <v>2</v>
      </c>
      <c r="C543" s="19"/>
      <c r="D543" s="30"/>
      <c r="E543" s="31">
        <v>45813</v>
      </c>
      <c r="F543" s="31">
        <v>45814</v>
      </c>
      <c r="G543" s="54" t="s">
        <v>319</v>
      </c>
      <c r="I543" s="24"/>
      <c r="J543" s="21"/>
      <c r="K543" s="26"/>
      <c r="L543" s="26"/>
      <c r="M543" s="26"/>
      <c r="N543" s="26"/>
    </row>
    <row r="544" spans="2:14" ht="17.399999999999999" x14ac:dyDescent="0.45">
      <c r="B544" s="35">
        <v>2</v>
      </c>
      <c r="C544" s="19"/>
      <c r="D544" s="30"/>
      <c r="E544" s="31">
        <v>45820</v>
      </c>
      <c r="F544" s="31">
        <v>45821</v>
      </c>
      <c r="G544" s="54" t="s">
        <v>315</v>
      </c>
      <c r="I544" s="24"/>
      <c r="J544" s="21"/>
      <c r="K544" s="26"/>
      <c r="L544" s="26"/>
      <c r="M544" s="26"/>
      <c r="N544" s="26"/>
    </row>
    <row r="545" spans="2:14" ht="17.399999999999999" x14ac:dyDescent="0.45">
      <c r="B545" s="35">
        <v>10</v>
      </c>
      <c r="C545" s="19"/>
      <c r="D545" s="30"/>
      <c r="E545" s="31">
        <v>45840</v>
      </c>
      <c r="F545" s="31">
        <v>45853</v>
      </c>
      <c r="G545" s="30"/>
      <c r="I545" s="24"/>
      <c r="J545" s="21"/>
      <c r="K545" s="26"/>
      <c r="L545" s="26"/>
      <c r="M545" s="26"/>
      <c r="N545" s="26"/>
    </row>
    <row r="546" spans="2:14" ht="17.399999999999999" x14ac:dyDescent="0.45">
      <c r="B546" s="35"/>
      <c r="C546" s="19"/>
      <c r="D546" s="30"/>
      <c r="E546" s="30"/>
      <c r="F546" s="30"/>
      <c r="G546" s="30"/>
      <c r="I546" s="24"/>
      <c r="J546" s="21"/>
      <c r="K546" s="26"/>
      <c r="L546" s="26"/>
      <c r="M546" s="26"/>
      <c r="N546" s="26"/>
    </row>
    <row r="547" spans="2:14" ht="18" thickBot="1" x14ac:dyDescent="0.5">
      <c r="B547" s="35"/>
      <c r="C547" s="19"/>
      <c r="D547" s="30"/>
      <c r="E547" s="30"/>
      <c r="F547" s="30"/>
      <c r="G547" s="30"/>
      <c r="I547" s="27"/>
      <c r="J547" s="21"/>
      <c r="K547" s="28"/>
      <c r="L547" s="28"/>
      <c r="M547" s="28"/>
      <c r="N547" s="28"/>
    </row>
    <row r="548" spans="2:14" ht="21.6" thickBot="1" x14ac:dyDescent="0.55000000000000004">
      <c r="B548" s="35"/>
      <c r="C548" s="19"/>
      <c r="D548" s="30"/>
      <c r="E548" s="32"/>
      <c r="F548" s="32"/>
      <c r="G548" s="32"/>
      <c r="I548" s="15">
        <f>SUM(I536:I547)</f>
        <v>6</v>
      </c>
      <c r="J548" s="66" t="str">
        <f>IF(I548&gt;=6,"YA NO PUEDE SOLICITAR DIAS ADMINISTRATIVOS","PUEDE SOLICITAR DIAS ADMINISTRATIVOS")</f>
        <v>YA NO PUEDE SOLICITAR DIAS ADMINISTRATIVOS</v>
      </c>
      <c r="K548" s="67"/>
      <c r="L548" s="67"/>
      <c r="M548" s="67"/>
      <c r="N548" s="68"/>
    </row>
    <row r="549" spans="2:14" ht="21.6" thickBot="1" x14ac:dyDescent="0.55000000000000004">
      <c r="B549" s="35"/>
      <c r="C549" s="19"/>
      <c r="D549" s="30"/>
      <c r="E549" s="32"/>
      <c r="F549" s="32"/>
      <c r="G549" s="32"/>
      <c r="I549" s="17">
        <f>6-I548</f>
        <v>0</v>
      </c>
      <c r="J549" s="66" t="str">
        <f>IF(I548&gt;6,"EXISTE UN ERROR","OK")</f>
        <v>OK</v>
      </c>
      <c r="K549" s="67"/>
      <c r="L549" s="67"/>
      <c r="M549" s="67"/>
      <c r="N549" s="68"/>
    </row>
    <row r="550" spans="2:14" ht="18" thickBot="1" x14ac:dyDescent="0.5">
      <c r="B550" s="35"/>
      <c r="C550" s="19"/>
      <c r="D550" s="30"/>
      <c r="E550" s="32"/>
      <c r="F550" s="32"/>
      <c r="G550" s="32"/>
      <c r="I550" s="1"/>
    </row>
    <row r="551" spans="2:14" ht="19.8" thickBot="1" x14ac:dyDescent="0.5">
      <c r="B551" s="35"/>
      <c r="C551" s="19"/>
      <c r="D551" s="30"/>
      <c r="E551" s="32"/>
      <c r="F551" s="32"/>
      <c r="G551" s="32"/>
      <c r="I551" s="12" t="s">
        <v>3</v>
      </c>
      <c r="J551" s="13"/>
      <c r="K551" s="13" t="s">
        <v>5</v>
      </c>
      <c r="L551" s="13" t="s">
        <v>6</v>
      </c>
      <c r="M551" s="13" t="s">
        <v>7</v>
      </c>
      <c r="N551" s="14" t="s">
        <v>8</v>
      </c>
    </row>
    <row r="552" spans="2:14" ht="17.399999999999999" x14ac:dyDescent="0.45">
      <c r="B552" s="35"/>
      <c r="C552" s="19"/>
      <c r="D552" s="30"/>
      <c r="E552" s="32"/>
      <c r="F552" s="32"/>
      <c r="G552" s="32"/>
      <c r="I552" s="20"/>
      <c r="J552" s="29"/>
      <c r="K552" s="29"/>
      <c r="L552" s="29"/>
      <c r="M552" s="29"/>
      <c r="N552" s="29"/>
    </row>
    <row r="553" spans="2:14" ht="17.399999999999999" x14ac:dyDescent="0.45">
      <c r="B553" s="35"/>
      <c r="C553" s="19"/>
      <c r="D553" s="30"/>
      <c r="E553" s="32"/>
      <c r="F553" s="32"/>
      <c r="G553" s="32"/>
      <c r="I553" s="24"/>
      <c r="J553" s="29"/>
      <c r="K553" s="32"/>
      <c r="L553" s="32"/>
      <c r="M553" s="32"/>
      <c r="N553" s="32"/>
    </row>
    <row r="554" spans="2:14" ht="17.399999999999999" x14ac:dyDescent="0.45">
      <c r="B554" s="35"/>
      <c r="C554" s="19"/>
      <c r="D554" s="30"/>
      <c r="E554" s="32"/>
      <c r="F554" s="32"/>
      <c r="G554" s="32"/>
      <c r="I554" s="24"/>
      <c r="J554" s="29"/>
      <c r="K554" s="32"/>
      <c r="L554" s="32"/>
      <c r="M554" s="32"/>
      <c r="N554" s="32"/>
    </row>
    <row r="555" spans="2:14" ht="17.399999999999999" x14ac:dyDescent="0.45">
      <c r="B555" s="35"/>
      <c r="C555" s="19"/>
      <c r="D555" s="30"/>
      <c r="E555" s="32"/>
      <c r="F555" s="32"/>
      <c r="G555" s="32"/>
      <c r="I555" s="24"/>
      <c r="J555" s="29"/>
      <c r="K555" s="32"/>
      <c r="L555" s="32"/>
      <c r="M555" s="32"/>
      <c r="N555" s="32"/>
    </row>
    <row r="556" spans="2:14" ht="18" thickBot="1" x14ac:dyDescent="0.5">
      <c r="B556" s="35"/>
      <c r="C556" s="19"/>
      <c r="D556" s="30"/>
      <c r="E556" s="32"/>
      <c r="F556" s="32"/>
      <c r="G556" s="32"/>
      <c r="I556" s="24"/>
      <c r="J556" s="29"/>
      <c r="K556" s="32"/>
      <c r="L556" s="32"/>
      <c r="M556" s="32"/>
      <c r="N556" s="32"/>
    </row>
    <row r="557" spans="2:14" ht="21.6" thickBot="1" x14ac:dyDescent="0.55000000000000004">
      <c r="B557" s="35"/>
      <c r="C557" s="19"/>
      <c r="D557" s="30"/>
      <c r="E557" s="32"/>
      <c r="F557" s="32"/>
      <c r="G557" s="32"/>
      <c r="I557" s="15">
        <f>SUM(I552:I556)</f>
        <v>0</v>
      </c>
      <c r="J557" s="66" t="str">
        <f>IF(I557&gt;=5,"YA NO PUEDE SOLICITAR DIAS CAPACITACION","PUEDE SOLICITAR DIAS CAPACITACION")</f>
        <v>PUEDE SOLICITAR DIAS CAPACITACION</v>
      </c>
      <c r="K557" s="67"/>
      <c r="L557" s="67"/>
      <c r="M557" s="67"/>
      <c r="N557" s="68"/>
    </row>
    <row r="558" spans="2:14" ht="21.6" thickBot="1" x14ac:dyDescent="0.55000000000000004">
      <c r="B558" s="35"/>
      <c r="C558" s="19"/>
      <c r="D558" s="30"/>
      <c r="E558" s="32"/>
      <c r="F558" s="32"/>
      <c r="G558" s="32"/>
      <c r="I558" s="17">
        <f>5-I557</f>
        <v>5</v>
      </c>
      <c r="J558" s="66" t="str">
        <f>IF(I557&gt;5,"EXISTE UN ERROR","OK")</f>
        <v>OK</v>
      </c>
      <c r="K558" s="67"/>
      <c r="L558" s="67"/>
      <c r="M558" s="67"/>
      <c r="N558" s="68"/>
    </row>
    <row r="559" spans="2:14" ht="17.399999999999999" x14ac:dyDescent="0.45">
      <c r="B559" s="35"/>
      <c r="C559" s="19"/>
      <c r="D559" s="30"/>
      <c r="E559" s="32"/>
      <c r="F559" s="32"/>
      <c r="G559" s="32"/>
    </row>
    <row r="560" spans="2:14" ht="17.399999999999999" x14ac:dyDescent="0.45">
      <c r="B560" s="35"/>
      <c r="C560" s="19"/>
      <c r="D560" s="30"/>
      <c r="E560" s="32"/>
      <c r="F560" s="32"/>
      <c r="G560" s="32"/>
    </row>
    <row r="561" spans="2:14" ht="18" thickBot="1" x14ac:dyDescent="0.5">
      <c r="B561" s="35"/>
      <c r="C561" s="36"/>
      <c r="D561" s="33"/>
      <c r="E561" s="34"/>
      <c r="F561" s="34"/>
      <c r="G561" s="34"/>
    </row>
    <row r="562" spans="2:14" ht="21.6" thickBot="1" x14ac:dyDescent="0.55000000000000004">
      <c r="B562" s="8">
        <f>+E536-F536</f>
        <v>0</v>
      </c>
      <c r="C562" s="69" t="str">
        <f>IF(E536&lt;=F536,"YA NO TIENE FERIADOS","PUEDE SOLICITAR DIAS FERIADOS")</f>
        <v>YA NO TIENE FERIADOS</v>
      </c>
      <c r="D562" s="70"/>
      <c r="E562" s="70"/>
      <c r="F562" s="70"/>
      <c r="G562" s="71"/>
    </row>
    <row r="563" spans="2:14" ht="19.2" thickBot="1" x14ac:dyDescent="0.5">
      <c r="C563" s="72" t="str">
        <f>IF(F536&gt;E536,"EXISTE UN ERROR","OK")</f>
        <v>OK</v>
      </c>
      <c r="D563" s="73"/>
      <c r="E563" s="73"/>
      <c r="F563" s="73"/>
      <c r="G563" s="74"/>
    </row>
    <row r="565" spans="2:14" ht="19.2" thickBot="1" x14ac:dyDescent="0.5">
      <c r="B565" s="16" t="s">
        <v>49</v>
      </c>
      <c r="I565" s="16" t="s">
        <v>49</v>
      </c>
    </row>
    <row r="566" spans="2:14" ht="18.600000000000001" thickBot="1" x14ac:dyDescent="0.4">
      <c r="B566" s="5" t="s">
        <v>0</v>
      </c>
      <c r="C566" s="5" t="s">
        <v>1</v>
      </c>
      <c r="D566" s="5" t="s">
        <v>224</v>
      </c>
      <c r="E566" s="5" t="s">
        <v>12</v>
      </c>
      <c r="F566" s="6" t="s">
        <v>2</v>
      </c>
      <c r="G566" s="6" t="s">
        <v>7</v>
      </c>
      <c r="I566" s="2" t="s">
        <v>3</v>
      </c>
      <c r="J566" s="3" t="s">
        <v>4</v>
      </c>
      <c r="K566" s="3" t="s">
        <v>5</v>
      </c>
      <c r="L566" s="3" t="s">
        <v>6</v>
      </c>
      <c r="M566" s="3" t="s">
        <v>7</v>
      </c>
      <c r="N566" s="4" t="s">
        <v>8</v>
      </c>
    </row>
    <row r="567" spans="2:14" ht="17.399999999999999" x14ac:dyDescent="0.45">
      <c r="B567" s="9">
        <v>15</v>
      </c>
      <c r="C567" s="9">
        <v>0</v>
      </c>
      <c r="D567" s="9">
        <v>0</v>
      </c>
      <c r="E567" s="11">
        <f>+B567+C567+D567</f>
        <v>15</v>
      </c>
      <c r="F567" s="11">
        <f>SUM(B568:B592)+SUM(D568:D592)</f>
        <v>0</v>
      </c>
      <c r="G567" s="19"/>
      <c r="I567" s="20">
        <v>1</v>
      </c>
      <c r="J567" s="21"/>
      <c r="K567" s="22">
        <v>45779</v>
      </c>
      <c r="L567" s="22">
        <v>45779</v>
      </c>
      <c r="M567" s="56" t="s">
        <v>300</v>
      </c>
      <c r="N567" s="23"/>
    </row>
    <row r="568" spans="2:14" ht="17.399999999999999" x14ac:dyDescent="0.45">
      <c r="B568" s="35"/>
      <c r="C568" s="19"/>
      <c r="D568" s="30"/>
      <c r="E568" s="31"/>
      <c r="F568" s="31"/>
      <c r="G568" s="30"/>
      <c r="I568" s="24">
        <v>1</v>
      </c>
      <c r="J568" s="21"/>
      <c r="K568" s="25">
        <v>45784</v>
      </c>
      <c r="L568" s="25">
        <v>45784</v>
      </c>
      <c r="M568" s="56" t="s">
        <v>306</v>
      </c>
      <c r="N568" s="26"/>
    </row>
    <row r="569" spans="2:14" ht="17.399999999999999" x14ac:dyDescent="0.45">
      <c r="B569" s="35"/>
      <c r="C569" s="19"/>
      <c r="D569" s="30"/>
      <c r="E569" s="30"/>
      <c r="F569" s="30"/>
      <c r="G569" s="30"/>
      <c r="I569" s="24">
        <v>1</v>
      </c>
      <c r="J569" s="21"/>
      <c r="K569" s="25">
        <v>45797</v>
      </c>
      <c r="L569" s="25">
        <v>45797</v>
      </c>
      <c r="M569" s="56" t="s">
        <v>309</v>
      </c>
      <c r="N569" s="26"/>
    </row>
    <row r="570" spans="2:14" ht="17.399999999999999" x14ac:dyDescent="0.45">
      <c r="B570" s="35"/>
      <c r="C570" s="19"/>
      <c r="D570" s="30"/>
      <c r="E570" s="30"/>
      <c r="F570" s="30"/>
      <c r="G570" s="30"/>
      <c r="I570" s="24">
        <v>1</v>
      </c>
      <c r="J570" s="21"/>
      <c r="K570" s="25">
        <v>45821</v>
      </c>
      <c r="L570" s="25">
        <v>45821</v>
      </c>
      <c r="M570" s="56" t="s">
        <v>310</v>
      </c>
      <c r="N570" s="26"/>
    </row>
    <row r="571" spans="2:14" ht="17.399999999999999" x14ac:dyDescent="0.45">
      <c r="B571" s="35"/>
      <c r="C571" s="19"/>
      <c r="D571" s="30"/>
      <c r="E571" s="30"/>
      <c r="F571" s="30"/>
      <c r="G571" s="30"/>
      <c r="I571" s="24">
        <v>1</v>
      </c>
      <c r="J571" s="21"/>
      <c r="K571" s="25">
        <v>45862</v>
      </c>
      <c r="L571" s="25">
        <v>45862</v>
      </c>
      <c r="M571" s="30"/>
      <c r="N571" s="26"/>
    </row>
    <row r="572" spans="2:14" ht="17.399999999999999" x14ac:dyDescent="0.45">
      <c r="B572" s="35"/>
      <c r="C572" s="19"/>
      <c r="D572" s="30"/>
      <c r="E572" s="30"/>
      <c r="F572" s="30"/>
      <c r="G572" s="30"/>
      <c r="I572" s="24"/>
      <c r="J572" s="21"/>
      <c r="K572" s="26"/>
      <c r="L572" s="26"/>
      <c r="M572" s="26"/>
      <c r="N572" s="26"/>
    </row>
    <row r="573" spans="2:14" ht="17.399999999999999" x14ac:dyDescent="0.45">
      <c r="B573" s="35"/>
      <c r="C573" s="19"/>
      <c r="D573" s="30"/>
      <c r="E573" s="30"/>
      <c r="F573" s="30"/>
      <c r="G573" s="30"/>
      <c r="I573" s="24"/>
      <c r="J573" s="21"/>
      <c r="K573" s="26"/>
      <c r="L573" s="26"/>
      <c r="M573" s="26"/>
      <c r="N573" s="26"/>
    </row>
    <row r="574" spans="2:14" ht="17.399999999999999" x14ac:dyDescent="0.45">
      <c r="B574" s="35"/>
      <c r="C574" s="19"/>
      <c r="D574" s="30"/>
      <c r="E574" s="30"/>
      <c r="F574" s="30"/>
      <c r="G574" s="30"/>
      <c r="I574" s="24"/>
      <c r="J574" s="21"/>
      <c r="K574" s="26"/>
      <c r="L574" s="26"/>
      <c r="M574" s="26"/>
      <c r="N574" s="26"/>
    </row>
    <row r="575" spans="2:14" ht="17.399999999999999" x14ac:dyDescent="0.45">
      <c r="B575" s="35"/>
      <c r="C575" s="19"/>
      <c r="D575" s="30"/>
      <c r="E575" s="30"/>
      <c r="F575" s="30"/>
      <c r="G575" s="30"/>
      <c r="I575" s="24"/>
      <c r="J575" s="21"/>
      <c r="K575" s="26"/>
      <c r="L575" s="26"/>
      <c r="M575" s="26"/>
      <c r="N575" s="26"/>
    </row>
    <row r="576" spans="2:14" ht="17.399999999999999" x14ac:dyDescent="0.45">
      <c r="B576" s="35"/>
      <c r="C576" s="19"/>
      <c r="D576" s="30"/>
      <c r="E576" s="30"/>
      <c r="F576" s="30"/>
      <c r="G576" s="30"/>
      <c r="I576" s="24"/>
      <c r="J576" s="21"/>
      <c r="K576" s="26"/>
      <c r="L576" s="26"/>
      <c r="M576" s="26"/>
      <c r="N576" s="26"/>
    </row>
    <row r="577" spans="2:14" ht="17.399999999999999" x14ac:dyDescent="0.45">
      <c r="B577" s="35"/>
      <c r="C577" s="19"/>
      <c r="D577" s="30"/>
      <c r="E577" s="30"/>
      <c r="F577" s="30"/>
      <c r="G577" s="30"/>
      <c r="I577" s="24"/>
      <c r="J577" s="21"/>
      <c r="K577" s="26"/>
      <c r="L577" s="26"/>
      <c r="M577" s="26"/>
      <c r="N577" s="26"/>
    </row>
    <row r="578" spans="2:14" ht="18" thickBot="1" x14ac:dyDescent="0.5">
      <c r="B578" s="35"/>
      <c r="C578" s="19"/>
      <c r="D578" s="30"/>
      <c r="E578" s="30"/>
      <c r="F578" s="30"/>
      <c r="G578" s="30"/>
      <c r="I578" s="27"/>
      <c r="J578" s="21"/>
      <c r="K578" s="28"/>
      <c r="L578" s="28"/>
      <c r="M578" s="28"/>
      <c r="N578" s="28"/>
    </row>
    <row r="579" spans="2:14" ht="21.6" thickBot="1" x14ac:dyDescent="0.55000000000000004">
      <c r="B579" s="35"/>
      <c r="C579" s="19"/>
      <c r="D579" s="30"/>
      <c r="E579" s="32"/>
      <c r="F579" s="32"/>
      <c r="G579" s="32"/>
      <c r="I579" s="15">
        <f>SUM(I567:I578)</f>
        <v>5</v>
      </c>
      <c r="J579" s="66" t="str">
        <f>IF(I579&gt;=6,"YA NO PUEDE SOLICITAR DIAS ADMINISTRATIVOS","PUEDE SOLICITAR DIAS ADMINISTRATIVOS")</f>
        <v>PUEDE SOLICITAR DIAS ADMINISTRATIVOS</v>
      </c>
      <c r="K579" s="67"/>
      <c r="L579" s="67"/>
      <c r="M579" s="67"/>
      <c r="N579" s="68"/>
    </row>
    <row r="580" spans="2:14" ht="21.6" thickBot="1" x14ac:dyDescent="0.55000000000000004">
      <c r="B580" s="35"/>
      <c r="C580" s="19"/>
      <c r="D580" s="30"/>
      <c r="E580" s="32"/>
      <c r="F580" s="32"/>
      <c r="G580" s="32"/>
      <c r="I580" s="17">
        <f>6-I579</f>
        <v>1</v>
      </c>
      <c r="J580" s="66" t="str">
        <f>IF(I579&gt;6,"EXISTE UN ERROR","OK")</f>
        <v>OK</v>
      </c>
      <c r="K580" s="67"/>
      <c r="L580" s="67"/>
      <c r="M580" s="67"/>
      <c r="N580" s="68"/>
    </row>
    <row r="581" spans="2:14" ht="18" thickBot="1" x14ac:dyDescent="0.5">
      <c r="B581" s="35"/>
      <c r="C581" s="19"/>
      <c r="D581" s="30"/>
      <c r="E581" s="32"/>
      <c r="F581" s="32"/>
      <c r="G581" s="32"/>
      <c r="I581" s="1"/>
    </row>
    <row r="582" spans="2:14" ht="19.8" thickBot="1" x14ac:dyDescent="0.5">
      <c r="B582" s="35"/>
      <c r="C582" s="19"/>
      <c r="D582" s="30"/>
      <c r="E582" s="32"/>
      <c r="F582" s="32"/>
      <c r="G582" s="32"/>
      <c r="I582" s="12" t="s">
        <v>3</v>
      </c>
      <c r="J582" s="13"/>
      <c r="K582" s="13" t="s">
        <v>5</v>
      </c>
      <c r="L582" s="13" t="s">
        <v>6</v>
      </c>
      <c r="M582" s="13" t="s">
        <v>7</v>
      </c>
      <c r="N582" s="14" t="s">
        <v>8</v>
      </c>
    </row>
    <row r="583" spans="2:14" ht="17.399999999999999" x14ac:dyDescent="0.45">
      <c r="B583" s="35"/>
      <c r="C583" s="19"/>
      <c r="D583" s="30"/>
      <c r="E583" s="32"/>
      <c r="F583" s="32"/>
      <c r="G583" s="32"/>
      <c r="I583" s="20"/>
      <c r="J583" s="29"/>
      <c r="K583" s="29"/>
      <c r="L583" s="29"/>
      <c r="M583" s="29"/>
      <c r="N583" s="29"/>
    </row>
    <row r="584" spans="2:14" ht="17.399999999999999" x14ac:dyDescent="0.45">
      <c r="B584" s="35"/>
      <c r="C584" s="19"/>
      <c r="D584" s="30"/>
      <c r="E584" s="32"/>
      <c r="F584" s="32"/>
      <c r="G584" s="32"/>
      <c r="I584" s="24"/>
      <c r="J584" s="29"/>
      <c r="K584" s="32"/>
      <c r="L584" s="32"/>
      <c r="M584" s="32"/>
      <c r="N584" s="32"/>
    </row>
    <row r="585" spans="2:14" ht="17.399999999999999" x14ac:dyDescent="0.45">
      <c r="B585" s="35"/>
      <c r="C585" s="19"/>
      <c r="D585" s="30"/>
      <c r="E585" s="32"/>
      <c r="F585" s="32"/>
      <c r="G585" s="32"/>
      <c r="I585" s="24"/>
      <c r="J585" s="29"/>
      <c r="K585" s="32"/>
      <c r="L585" s="32"/>
      <c r="M585" s="32"/>
      <c r="N585" s="32"/>
    </row>
    <row r="586" spans="2:14" ht="17.399999999999999" x14ac:dyDescent="0.45">
      <c r="B586" s="35"/>
      <c r="C586" s="19"/>
      <c r="D586" s="30"/>
      <c r="E586" s="32"/>
      <c r="F586" s="32"/>
      <c r="G586" s="32"/>
      <c r="I586" s="24"/>
      <c r="J586" s="29"/>
      <c r="K586" s="32"/>
      <c r="L586" s="32"/>
      <c r="M586" s="32"/>
      <c r="N586" s="32"/>
    </row>
    <row r="587" spans="2:14" ht="18" thickBot="1" x14ac:dyDescent="0.5">
      <c r="B587" s="35"/>
      <c r="C587" s="19"/>
      <c r="D587" s="30"/>
      <c r="E587" s="32"/>
      <c r="F587" s="32"/>
      <c r="G587" s="32"/>
      <c r="I587" s="24"/>
      <c r="J587" s="29"/>
      <c r="K587" s="32"/>
      <c r="L587" s="32"/>
      <c r="M587" s="32"/>
      <c r="N587" s="32"/>
    </row>
    <row r="588" spans="2:14" ht="21.6" thickBot="1" x14ac:dyDescent="0.55000000000000004">
      <c r="B588" s="35"/>
      <c r="C588" s="19"/>
      <c r="D588" s="30"/>
      <c r="E588" s="32"/>
      <c r="F588" s="32"/>
      <c r="G588" s="32"/>
      <c r="I588" s="15">
        <f>SUM(I583:I587)</f>
        <v>0</v>
      </c>
      <c r="J588" s="66" t="str">
        <f>IF(I588&gt;=5,"YA NO PUEDE SOLICITAR DIAS CAPACITACION","PUEDE SOLICITAR DIAS CAPACITACION")</f>
        <v>PUEDE SOLICITAR DIAS CAPACITACION</v>
      </c>
      <c r="K588" s="67"/>
      <c r="L588" s="67"/>
      <c r="M588" s="67"/>
      <c r="N588" s="68"/>
    </row>
    <row r="589" spans="2:14" ht="21.6" thickBot="1" x14ac:dyDescent="0.55000000000000004">
      <c r="B589" s="35"/>
      <c r="C589" s="19"/>
      <c r="D589" s="30"/>
      <c r="E589" s="32"/>
      <c r="F589" s="32"/>
      <c r="G589" s="32"/>
      <c r="I589" s="17">
        <f>5-I588</f>
        <v>5</v>
      </c>
      <c r="J589" s="66" t="str">
        <f>IF(I588&gt;5,"EXISTE UN ERROR","OK")</f>
        <v>OK</v>
      </c>
      <c r="K589" s="67"/>
      <c r="L589" s="67"/>
      <c r="M589" s="67"/>
      <c r="N589" s="68"/>
    </row>
    <row r="590" spans="2:14" ht="17.399999999999999" x14ac:dyDescent="0.45">
      <c r="B590" s="35"/>
      <c r="C590" s="19"/>
      <c r="D590" s="30"/>
      <c r="E590" s="32"/>
      <c r="F590" s="32"/>
      <c r="G590" s="32"/>
    </row>
    <row r="591" spans="2:14" ht="17.399999999999999" x14ac:dyDescent="0.45">
      <c r="B591" s="35"/>
      <c r="C591" s="19"/>
      <c r="D591" s="30"/>
      <c r="E591" s="32"/>
      <c r="F591" s="32"/>
      <c r="G591" s="32"/>
    </row>
    <row r="592" spans="2:14" ht="18" thickBot="1" x14ac:dyDescent="0.5">
      <c r="B592" s="35"/>
      <c r="C592" s="36"/>
      <c r="D592" s="33"/>
      <c r="E592" s="34"/>
      <c r="F592" s="34"/>
      <c r="G592" s="34"/>
    </row>
    <row r="593" spans="2:14" ht="21.6" thickBot="1" x14ac:dyDescent="0.55000000000000004">
      <c r="B593" s="8">
        <f>+E567-F567</f>
        <v>15</v>
      </c>
      <c r="C593" s="69" t="str">
        <f>IF(E567&lt;=F567,"YA NO TIENE FERIADOS","PUEDE SOLICITAR DIAS FERIADOS")</f>
        <v>PUEDE SOLICITAR DIAS FERIADOS</v>
      </c>
      <c r="D593" s="70"/>
      <c r="E593" s="70"/>
      <c r="F593" s="70"/>
      <c r="G593" s="71"/>
    </row>
    <row r="594" spans="2:14" ht="19.2" thickBot="1" x14ac:dyDescent="0.5">
      <c r="C594" s="72" t="str">
        <f>IF(F567&gt;E567,"EXISTE UN ERROR","OK")</f>
        <v>OK</v>
      </c>
      <c r="D594" s="73"/>
      <c r="E594" s="73"/>
      <c r="F594" s="73"/>
      <c r="G594" s="74"/>
    </row>
    <row r="596" spans="2:14" ht="19.2" thickBot="1" x14ac:dyDescent="0.5">
      <c r="B596" s="16" t="s">
        <v>50</v>
      </c>
      <c r="I596" s="16" t="s">
        <v>50</v>
      </c>
    </row>
    <row r="597" spans="2:14" ht="18.600000000000001" thickBot="1" x14ac:dyDescent="0.4">
      <c r="B597" s="5" t="s">
        <v>0</v>
      </c>
      <c r="C597" s="5" t="s">
        <v>1</v>
      </c>
      <c r="D597" s="5" t="s">
        <v>224</v>
      </c>
      <c r="E597" s="5" t="s">
        <v>12</v>
      </c>
      <c r="F597" s="6" t="s">
        <v>2</v>
      </c>
      <c r="G597" s="6" t="s">
        <v>7</v>
      </c>
      <c r="I597" s="2" t="s">
        <v>3</v>
      </c>
      <c r="J597" s="3" t="s">
        <v>4</v>
      </c>
      <c r="K597" s="3" t="s">
        <v>5</v>
      </c>
      <c r="L597" s="3" t="s">
        <v>6</v>
      </c>
      <c r="M597" s="3" t="s">
        <v>7</v>
      </c>
      <c r="N597" s="4" t="s">
        <v>8</v>
      </c>
    </row>
    <row r="598" spans="2:14" ht="17.399999999999999" x14ac:dyDescent="0.45">
      <c r="B598" s="9">
        <v>20</v>
      </c>
      <c r="C598" s="9">
        <v>10</v>
      </c>
      <c r="D598" s="9">
        <v>0</v>
      </c>
      <c r="E598" s="11">
        <f>+B598+C598+D598</f>
        <v>30</v>
      </c>
      <c r="F598" s="11">
        <f>SUM(B599:B623)+SUM(D599:D623)</f>
        <v>16</v>
      </c>
      <c r="G598" s="19"/>
      <c r="I598" s="20">
        <v>1</v>
      </c>
      <c r="J598" s="21"/>
      <c r="K598" s="22">
        <v>45741</v>
      </c>
      <c r="L598" s="22">
        <v>45741</v>
      </c>
      <c r="M598" s="56" t="s">
        <v>281</v>
      </c>
      <c r="N598" s="23"/>
    </row>
    <row r="599" spans="2:14" ht="17.399999999999999" x14ac:dyDescent="0.45">
      <c r="B599" s="35">
        <v>10</v>
      </c>
      <c r="C599" s="19"/>
      <c r="D599" s="30"/>
      <c r="E599" s="31">
        <v>45719</v>
      </c>
      <c r="F599" s="31">
        <v>45730</v>
      </c>
      <c r="G599" s="54" t="s">
        <v>279</v>
      </c>
      <c r="I599" s="24">
        <v>0.5</v>
      </c>
      <c r="J599" s="21" t="s">
        <v>10</v>
      </c>
      <c r="K599" s="25">
        <v>45772</v>
      </c>
      <c r="L599" s="25">
        <v>45772</v>
      </c>
      <c r="M599" s="54" t="s">
        <v>290</v>
      </c>
      <c r="N599" s="26"/>
    </row>
    <row r="600" spans="2:14" ht="17.399999999999999" x14ac:dyDescent="0.45">
      <c r="B600" s="35">
        <v>1</v>
      </c>
      <c r="C600" s="19"/>
      <c r="D600" s="30"/>
      <c r="E600" s="31">
        <v>45776</v>
      </c>
      <c r="F600" s="31">
        <v>45776</v>
      </c>
      <c r="G600" s="54" t="s">
        <v>289</v>
      </c>
      <c r="I600" s="24">
        <v>0.5</v>
      </c>
      <c r="J600" s="21" t="s">
        <v>10</v>
      </c>
      <c r="K600" s="25">
        <v>45777</v>
      </c>
      <c r="L600" s="25">
        <v>45777</v>
      </c>
      <c r="M600" s="54" t="s">
        <v>290</v>
      </c>
      <c r="N600" s="26"/>
    </row>
    <row r="601" spans="2:14" ht="17.399999999999999" x14ac:dyDescent="0.45">
      <c r="B601" s="35">
        <v>1</v>
      </c>
      <c r="C601" s="19"/>
      <c r="D601" s="30"/>
      <c r="E601" s="31">
        <v>45831</v>
      </c>
      <c r="F601" s="31">
        <v>45831</v>
      </c>
      <c r="G601" s="54" t="s">
        <v>317</v>
      </c>
      <c r="I601" s="24">
        <v>0.5</v>
      </c>
      <c r="J601" s="21" t="s">
        <v>10</v>
      </c>
      <c r="K601" s="25">
        <v>45827</v>
      </c>
      <c r="L601" s="25">
        <v>45827</v>
      </c>
      <c r="M601" s="54" t="s">
        <v>322</v>
      </c>
      <c r="N601" s="26"/>
    </row>
    <row r="602" spans="2:14" ht="17.399999999999999" x14ac:dyDescent="0.45">
      <c r="B602" s="35">
        <v>4</v>
      </c>
      <c r="C602" s="19"/>
      <c r="D602" s="30"/>
      <c r="E602" s="31">
        <v>45839</v>
      </c>
      <c r="F602" s="31">
        <v>45842</v>
      </c>
      <c r="G602" s="54" t="s">
        <v>317</v>
      </c>
      <c r="I602" s="24">
        <v>0.5</v>
      </c>
      <c r="J602" s="21" t="s">
        <v>10</v>
      </c>
      <c r="K602" s="25">
        <v>45832</v>
      </c>
      <c r="L602" s="25">
        <v>45832</v>
      </c>
      <c r="M602" s="56" t="s">
        <v>323</v>
      </c>
      <c r="N602" s="26"/>
    </row>
    <row r="603" spans="2:14" ht="17.399999999999999" x14ac:dyDescent="0.45">
      <c r="B603" s="35"/>
      <c r="C603" s="19"/>
      <c r="D603" s="30"/>
      <c r="E603" s="30"/>
      <c r="F603" s="30"/>
      <c r="G603" s="30"/>
      <c r="I603" s="24"/>
      <c r="J603" s="21"/>
      <c r="K603" s="26"/>
      <c r="L603" s="26"/>
      <c r="M603" s="26"/>
      <c r="N603" s="26"/>
    </row>
    <row r="604" spans="2:14" ht="17.399999999999999" x14ac:dyDescent="0.45">
      <c r="B604" s="35"/>
      <c r="C604" s="19"/>
      <c r="D604" s="30"/>
      <c r="E604" s="30"/>
      <c r="F604" s="30"/>
      <c r="G604" s="30"/>
      <c r="I604" s="24"/>
      <c r="J604" s="21"/>
      <c r="K604" s="26"/>
      <c r="L604" s="26"/>
      <c r="M604" s="26"/>
      <c r="N604" s="26"/>
    </row>
    <row r="605" spans="2:14" ht="17.399999999999999" x14ac:dyDescent="0.45">
      <c r="B605" s="35"/>
      <c r="C605" s="19"/>
      <c r="D605" s="30"/>
      <c r="E605" s="30"/>
      <c r="F605" s="30"/>
      <c r="G605" s="30"/>
      <c r="I605" s="24"/>
      <c r="J605" s="21"/>
      <c r="K605" s="26"/>
      <c r="L605" s="26"/>
      <c r="M605" s="26"/>
      <c r="N605" s="26"/>
    </row>
    <row r="606" spans="2:14" ht="17.399999999999999" x14ac:dyDescent="0.45">
      <c r="B606" s="35"/>
      <c r="C606" s="19"/>
      <c r="D606" s="30"/>
      <c r="E606" s="30"/>
      <c r="F606" s="30"/>
      <c r="G606" s="30"/>
      <c r="I606" s="24"/>
      <c r="J606" s="21"/>
      <c r="K606" s="26"/>
      <c r="L606" s="26"/>
      <c r="M606" s="26"/>
      <c r="N606" s="26"/>
    </row>
    <row r="607" spans="2:14" ht="17.399999999999999" x14ac:dyDescent="0.45">
      <c r="B607" s="35"/>
      <c r="C607" s="19"/>
      <c r="D607" s="30"/>
      <c r="E607" s="30"/>
      <c r="F607" s="30"/>
      <c r="G607" s="30"/>
      <c r="I607" s="24"/>
      <c r="J607" s="21"/>
      <c r="K607" s="26"/>
      <c r="L607" s="26"/>
      <c r="M607" s="26"/>
      <c r="N607" s="26"/>
    </row>
    <row r="608" spans="2:14" ht="17.399999999999999" x14ac:dyDescent="0.45">
      <c r="B608" s="35"/>
      <c r="C608" s="19"/>
      <c r="D608" s="30"/>
      <c r="E608" s="30"/>
      <c r="F608" s="30"/>
      <c r="G608" s="30"/>
      <c r="I608" s="24"/>
      <c r="J608" s="21"/>
      <c r="K608" s="26"/>
      <c r="L608" s="26"/>
      <c r="M608" s="26"/>
      <c r="N608" s="26"/>
    </row>
    <row r="609" spans="2:14" ht="18" thickBot="1" x14ac:dyDescent="0.5">
      <c r="B609" s="35"/>
      <c r="C609" s="19"/>
      <c r="D609" s="30"/>
      <c r="E609" s="30"/>
      <c r="F609" s="30"/>
      <c r="G609" s="30"/>
      <c r="I609" s="27"/>
      <c r="J609" s="21"/>
      <c r="K609" s="28"/>
      <c r="L609" s="28"/>
      <c r="M609" s="28"/>
      <c r="N609" s="28"/>
    </row>
    <row r="610" spans="2:14" ht="21.6" thickBot="1" x14ac:dyDescent="0.55000000000000004">
      <c r="B610" s="35"/>
      <c r="C610" s="19"/>
      <c r="D610" s="30"/>
      <c r="E610" s="32"/>
      <c r="F610" s="32"/>
      <c r="G610" s="32"/>
      <c r="I610" s="15">
        <f>SUM(I598:I609)</f>
        <v>3</v>
      </c>
      <c r="J610" s="66" t="str">
        <f>IF(I610&gt;=6,"YA NO PUEDE SOLICITAR DIAS ADMINISTRATIVOS","PUEDE SOLICITAR DIAS ADMINISTRATIVOS")</f>
        <v>PUEDE SOLICITAR DIAS ADMINISTRATIVOS</v>
      </c>
      <c r="K610" s="67"/>
      <c r="L610" s="67"/>
      <c r="M610" s="67"/>
      <c r="N610" s="68"/>
    </row>
    <row r="611" spans="2:14" ht="21.6" thickBot="1" x14ac:dyDescent="0.55000000000000004">
      <c r="B611" s="35"/>
      <c r="C611" s="19"/>
      <c r="D611" s="30"/>
      <c r="E611" s="32"/>
      <c r="F611" s="32"/>
      <c r="G611" s="32"/>
      <c r="I611" s="17">
        <f>6-I610</f>
        <v>3</v>
      </c>
      <c r="J611" s="66" t="str">
        <f>IF(I610&gt;6,"EXISTE UN ERROR","OK")</f>
        <v>OK</v>
      </c>
      <c r="K611" s="67"/>
      <c r="L611" s="67"/>
      <c r="M611" s="67"/>
      <c r="N611" s="68"/>
    </row>
    <row r="612" spans="2:14" ht="18" thickBot="1" x14ac:dyDescent="0.5">
      <c r="B612" s="35"/>
      <c r="C612" s="19"/>
      <c r="D612" s="30"/>
      <c r="E612" s="32"/>
      <c r="F612" s="32"/>
      <c r="G612" s="32"/>
      <c r="I612" s="1"/>
    </row>
    <row r="613" spans="2:14" ht="19.8" thickBot="1" x14ac:dyDescent="0.5">
      <c r="B613" s="35"/>
      <c r="C613" s="19"/>
      <c r="D613" s="30"/>
      <c r="E613" s="32"/>
      <c r="F613" s="32"/>
      <c r="G613" s="32"/>
      <c r="I613" s="12" t="s">
        <v>3</v>
      </c>
      <c r="J613" s="13"/>
      <c r="K613" s="13" t="s">
        <v>5</v>
      </c>
      <c r="L613" s="13" t="s">
        <v>6</v>
      </c>
      <c r="M613" s="13" t="s">
        <v>7</v>
      </c>
      <c r="N613" s="14" t="s">
        <v>8</v>
      </c>
    </row>
    <row r="614" spans="2:14" ht="17.399999999999999" x14ac:dyDescent="0.45">
      <c r="B614" s="35"/>
      <c r="C614" s="19"/>
      <c r="D614" s="30"/>
      <c r="E614" s="32"/>
      <c r="F614" s="32"/>
      <c r="G614" s="32"/>
      <c r="I614" s="20">
        <v>4</v>
      </c>
      <c r="J614" s="23"/>
      <c r="K614" s="22">
        <v>45833</v>
      </c>
      <c r="L614" s="22">
        <v>45838</v>
      </c>
      <c r="M614" s="23"/>
      <c r="N614" s="23"/>
    </row>
    <row r="615" spans="2:14" ht="17.399999999999999" x14ac:dyDescent="0.45">
      <c r="B615" s="35"/>
      <c r="C615" s="19"/>
      <c r="D615" s="30"/>
      <c r="E615" s="32"/>
      <c r="F615" s="32"/>
      <c r="G615" s="32"/>
      <c r="I615" s="24"/>
      <c r="J615" s="23"/>
      <c r="K615" s="26"/>
      <c r="L615" s="26"/>
      <c r="M615" s="26"/>
      <c r="N615" s="26"/>
    </row>
    <row r="616" spans="2:14" ht="17.399999999999999" x14ac:dyDescent="0.45">
      <c r="B616" s="35"/>
      <c r="C616" s="19"/>
      <c r="D616" s="30"/>
      <c r="E616" s="32"/>
      <c r="F616" s="32"/>
      <c r="G616" s="32"/>
      <c r="I616" s="24"/>
      <c r="J616" s="23"/>
      <c r="K616" s="26"/>
      <c r="L616" s="26"/>
      <c r="M616" s="26"/>
      <c r="N616" s="26"/>
    </row>
    <row r="617" spans="2:14" ht="17.399999999999999" x14ac:dyDescent="0.45">
      <c r="B617" s="35"/>
      <c r="C617" s="19"/>
      <c r="D617" s="30"/>
      <c r="E617" s="32"/>
      <c r="F617" s="32"/>
      <c r="G617" s="32"/>
      <c r="I617" s="24"/>
      <c r="J617" s="23"/>
      <c r="K617" s="26"/>
      <c r="L617" s="26"/>
      <c r="M617" s="26"/>
      <c r="N617" s="26"/>
    </row>
    <row r="618" spans="2:14" ht="18" thickBot="1" x14ac:dyDescent="0.5">
      <c r="B618" s="35"/>
      <c r="C618" s="19"/>
      <c r="D618" s="30"/>
      <c r="E618" s="32"/>
      <c r="F618" s="32"/>
      <c r="G618" s="32"/>
      <c r="I618" s="24"/>
      <c r="J618" s="23"/>
      <c r="K618" s="26"/>
      <c r="L618" s="26"/>
      <c r="M618" s="26"/>
      <c r="N618" s="26"/>
    </row>
    <row r="619" spans="2:14" ht="21.6" thickBot="1" x14ac:dyDescent="0.55000000000000004">
      <c r="B619" s="35"/>
      <c r="C619" s="19"/>
      <c r="D619" s="30"/>
      <c r="E619" s="32"/>
      <c r="F619" s="32"/>
      <c r="G619" s="32"/>
      <c r="I619" s="15">
        <f>SUM(I614:I618)</f>
        <v>4</v>
      </c>
      <c r="J619" s="66" t="str">
        <f>IF(I619&gt;=5,"YA NO PUEDE SOLICITAR DIAS CAPACITACION","PUEDE SOLICITAR DIAS CAPACITACION")</f>
        <v>PUEDE SOLICITAR DIAS CAPACITACION</v>
      </c>
      <c r="K619" s="67"/>
      <c r="L619" s="67"/>
      <c r="M619" s="67"/>
      <c r="N619" s="68"/>
    </row>
    <row r="620" spans="2:14" ht="21.6" thickBot="1" x14ac:dyDescent="0.55000000000000004">
      <c r="B620" s="35"/>
      <c r="C620" s="19"/>
      <c r="D620" s="30"/>
      <c r="E620" s="32"/>
      <c r="F620" s="32"/>
      <c r="G620" s="32"/>
      <c r="I620" s="17">
        <f>5-I619</f>
        <v>1</v>
      </c>
      <c r="J620" s="66" t="str">
        <f>IF(I619&gt;5,"EXISTE UN ERROR","OK")</f>
        <v>OK</v>
      </c>
      <c r="K620" s="67"/>
      <c r="L620" s="67"/>
      <c r="M620" s="67"/>
      <c r="N620" s="68"/>
    </row>
    <row r="621" spans="2:14" ht="17.399999999999999" x14ac:dyDescent="0.45">
      <c r="B621" s="35"/>
      <c r="C621" s="19"/>
      <c r="D621" s="30"/>
      <c r="E621" s="32"/>
      <c r="F621" s="32"/>
      <c r="G621" s="32"/>
    </row>
    <row r="622" spans="2:14" ht="17.399999999999999" x14ac:dyDescent="0.45">
      <c r="B622" s="35"/>
      <c r="C622" s="19"/>
      <c r="D622" s="30"/>
      <c r="E622" s="32"/>
      <c r="F622" s="32"/>
      <c r="G622" s="32"/>
    </row>
    <row r="623" spans="2:14" ht="18" thickBot="1" x14ac:dyDescent="0.5">
      <c r="B623" s="35"/>
      <c r="C623" s="40"/>
      <c r="D623" s="39"/>
      <c r="E623" s="34"/>
      <c r="F623" s="34"/>
      <c r="G623" s="34"/>
    </row>
    <row r="624" spans="2:14" ht="21.6" thickBot="1" x14ac:dyDescent="0.55000000000000004">
      <c r="B624" s="8">
        <f>+E598-F598</f>
        <v>14</v>
      </c>
      <c r="C624" s="69" t="str">
        <f>IF(E598&lt;=F598,"YA NO TIENE FERIADOS","PUEDE SOLICITAR DIAS FERIADOS")</f>
        <v>PUEDE SOLICITAR DIAS FERIADOS</v>
      </c>
      <c r="D624" s="70"/>
      <c r="E624" s="70"/>
      <c r="F624" s="70"/>
      <c r="G624" s="71"/>
    </row>
    <row r="625" spans="2:14" ht="19.2" thickBot="1" x14ac:dyDescent="0.5">
      <c r="C625" s="72" t="str">
        <f>IF(F598&gt;E598,"EXISTE UN ERROR","OK")</f>
        <v>OK</v>
      </c>
      <c r="D625" s="73"/>
      <c r="E625" s="73"/>
      <c r="F625" s="73"/>
      <c r="G625" s="74"/>
    </row>
    <row r="627" spans="2:14" ht="19.2" thickBot="1" x14ac:dyDescent="0.5">
      <c r="B627" s="16" t="s">
        <v>51</v>
      </c>
      <c r="I627" s="16" t="s">
        <v>51</v>
      </c>
    </row>
    <row r="628" spans="2:14" ht="18.600000000000001" thickBot="1" x14ac:dyDescent="0.4">
      <c r="B628" s="5" t="s">
        <v>0</v>
      </c>
      <c r="C628" s="5" t="s">
        <v>1</v>
      </c>
      <c r="D628" s="5" t="s">
        <v>224</v>
      </c>
      <c r="E628" s="5" t="s">
        <v>12</v>
      </c>
      <c r="F628" s="6" t="s">
        <v>2</v>
      </c>
      <c r="G628" s="6" t="s">
        <v>7</v>
      </c>
      <c r="I628" s="2" t="s">
        <v>3</v>
      </c>
      <c r="J628" s="3" t="s">
        <v>4</v>
      </c>
      <c r="K628" s="3" t="s">
        <v>5</v>
      </c>
      <c r="L628" s="3" t="s">
        <v>6</v>
      </c>
      <c r="M628" s="3" t="s">
        <v>7</v>
      </c>
      <c r="N628" s="4" t="s">
        <v>8</v>
      </c>
    </row>
    <row r="629" spans="2:14" ht="17.399999999999999" x14ac:dyDescent="0.45">
      <c r="B629" s="9">
        <v>15</v>
      </c>
      <c r="C629" s="9">
        <v>15</v>
      </c>
      <c r="D629" s="9">
        <v>0</v>
      </c>
      <c r="E629" s="11">
        <f>+B629+C629+D629</f>
        <v>30</v>
      </c>
      <c r="F629" s="11">
        <f>SUM(B630:B654)+SUM(D630:D654)</f>
        <v>13</v>
      </c>
      <c r="G629" s="19"/>
      <c r="I629" s="20">
        <v>1</v>
      </c>
      <c r="J629" s="21"/>
      <c r="K629" s="37">
        <v>45681</v>
      </c>
      <c r="L629" s="37">
        <v>45681</v>
      </c>
      <c r="M629" s="55" t="s">
        <v>230</v>
      </c>
      <c r="N629" s="38"/>
    </row>
    <row r="630" spans="2:14" ht="17.399999999999999" x14ac:dyDescent="0.45">
      <c r="B630" s="35">
        <v>10</v>
      </c>
      <c r="C630" s="19"/>
      <c r="D630" s="30"/>
      <c r="E630" s="31">
        <v>45705</v>
      </c>
      <c r="F630" s="31">
        <v>45716</v>
      </c>
      <c r="G630" s="54" t="s">
        <v>262</v>
      </c>
      <c r="I630" s="24"/>
      <c r="J630" s="21"/>
      <c r="K630" s="31"/>
      <c r="L630" s="31"/>
      <c r="M630" s="38"/>
      <c r="N630" s="30"/>
    </row>
    <row r="631" spans="2:14" ht="17.399999999999999" x14ac:dyDescent="0.45">
      <c r="B631" s="35">
        <v>3</v>
      </c>
      <c r="C631" s="19"/>
      <c r="D631" s="30"/>
      <c r="E631" s="31">
        <v>45776</v>
      </c>
      <c r="F631" s="31">
        <v>45779</v>
      </c>
      <c r="G631" s="54" t="s">
        <v>289</v>
      </c>
      <c r="I631" s="24"/>
      <c r="J631" s="21"/>
      <c r="K631" s="31"/>
      <c r="L631" s="31"/>
      <c r="M631" s="30"/>
      <c r="N631" s="30"/>
    </row>
    <row r="632" spans="2:14" ht="17.399999999999999" x14ac:dyDescent="0.45">
      <c r="B632" s="35"/>
      <c r="C632" s="19"/>
      <c r="D632" s="30"/>
      <c r="E632" s="31"/>
      <c r="F632" s="31"/>
      <c r="G632" s="30"/>
      <c r="I632" s="24"/>
      <c r="J632" s="21"/>
      <c r="K632" s="31"/>
      <c r="L632" s="31"/>
      <c r="M632" s="30"/>
      <c r="N632" s="30"/>
    </row>
    <row r="633" spans="2:14" ht="17.399999999999999" x14ac:dyDescent="0.45">
      <c r="B633" s="35"/>
      <c r="C633" s="19"/>
      <c r="D633" s="30"/>
      <c r="E633" s="30"/>
      <c r="F633" s="30"/>
      <c r="G633" s="30"/>
      <c r="I633" s="24"/>
      <c r="J633" s="21"/>
      <c r="K633" s="31"/>
      <c r="L633" s="31"/>
      <c r="M633" s="26"/>
      <c r="N633" s="30"/>
    </row>
    <row r="634" spans="2:14" ht="17.399999999999999" x14ac:dyDescent="0.45">
      <c r="B634" s="35"/>
      <c r="C634" s="19"/>
      <c r="D634" s="30"/>
      <c r="E634" s="30"/>
      <c r="F634" s="30"/>
      <c r="G634" s="30"/>
      <c r="I634" s="24"/>
      <c r="J634" s="21"/>
      <c r="K634" s="31"/>
      <c r="L634" s="31"/>
      <c r="M634" s="26"/>
      <c r="N634" s="30"/>
    </row>
    <row r="635" spans="2:14" ht="17.399999999999999" x14ac:dyDescent="0.45">
      <c r="B635" s="35"/>
      <c r="C635" s="19"/>
      <c r="D635" s="30"/>
      <c r="E635" s="30"/>
      <c r="F635" s="30"/>
      <c r="G635" s="30"/>
      <c r="I635" s="24"/>
      <c r="J635" s="21"/>
      <c r="K635" s="31"/>
      <c r="L635" s="31"/>
      <c r="M635" s="30"/>
      <c r="N635" s="30"/>
    </row>
    <row r="636" spans="2:14" ht="17.399999999999999" x14ac:dyDescent="0.45">
      <c r="B636" s="35"/>
      <c r="C636" s="19"/>
      <c r="D636" s="30"/>
      <c r="E636" s="30"/>
      <c r="F636" s="30"/>
      <c r="G636" s="30"/>
      <c r="I636" s="24"/>
      <c r="J636" s="21"/>
      <c r="K636" s="30"/>
      <c r="L636" s="30"/>
      <c r="M636" s="30"/>
      <c r="N636" s="30"/>
    </row>
    <row r="637" spans="2:14" ht="17.399999999999999" x14ac:dyDescent="0.45">
      <c r="B637" s="35"/>
      <c r="C637" s="19"/>
      <c r="D637" s="30"/>
      <c r="E637" s="30"/>
      <c r="F637" s="30"/>
      <c r="G637" s="30"/>
      <c r="I637" s="24"/>
      <c r="J637" s="21"/>
      <c r="K637" s="30"/>
      <c r="L637" s="30"/>
      <c r="M637" s="30"/>
      <c r="N637" s="30"/>
    </row>
    <row r="638" spans="2:14" ht="17.399999999999999" x14ac:dyDescent="0.45">
      <c r="B638" s="35"/>
      <c r="C638" s="19"/>
      <c r="D638" s="30"/>
      <c r="E638" s="30"/>
      <c r="F638" s="30"/>
      <c r="G638" s="30"/>
      <c r="I638" s="24"/>
      <c r="J638" s="21"/>
      <c r="K638" s="30"/>
      <c r="L638" s="30"/>
      <c r="M638" s="30"/>
      <c r="N638" s="30"/>
    </row>
    <row r="639" spans="2:14" ht="17.399999999999999" x14ac:dyDescent="0.45">
      <c r="B639" s="35"/>
      <c r="C639" s="19"/>
      <c r="D639" s="30"/>
      <c r="E639" s="30"/>
      <c r="F639" s="30"/>
      <c r="G639" s="30"/>
      <c r="I639" s="24"/>
      <c r="J639" s="21"/>
      <c r="K639" s="30"/>
      <c r="L639" s="30"/>
      <c r="M639" s="30"/>
      <c r="N639" s="30"/>
    </row>
    <row r="640" spans="2:14" ht="18" thickBot="1" x14ac:dyDescent="0.5">
      <c r="B640" s="35"/>
      <c r="C640" s="19"/>
      <c r="D640" s="30"/>
      <c r="E640" s="30"/>
      <c r="F640" s="30"/>
      <c r="G640" s="30"/>
      <c r="I640" s="27"/>
      <c r="J640" s="21"/>
      <c r="K640" s="33"/>
      <c r="L640" s="33"/>
      <c r="M640" s="33"/>
      <c r="N640" s="33"/>
    </row>
    <row r="641" spans="2:14" ht="21.6" thickBot="1" x14ac:dyDescent="0.55000000000000004">
      <c r="B641" s="35"/>
      <c r="C641" s="19"/>
      <c r="D641" s="30"/>
      <c r="E641" s="32"/>
      <c r="F641" s="32"/>
      <c r="G641" s="32"/>
      <c r="I641" s="15">
        <f>SUM(I629:I640)</f>
        <v>1</v>
      </c>
      <c r="J641" s="66" t="str">
        <f>IF(I641&gt;=6,"YA NO PUEDE SOLICITAR DIAS ADMINISTRATIVOS","PUEDE SOLICITAR DIAS ADMINISTRATIVOS")</f>
        <v>PUEDE SOLICITAR DIAS ADMINISTRATIVOS</v>
      </c>
      <c r="K641" s="67"/>
      <c r="L641" s="67"/>
      <c r="M641" s="67"/>
      <c r="N641" s="68"/>
    </row>
    <row r="642" spans="2:14" ht="21.6" thickBot="1" x14ac:dyDescent="0.55000000000000004">
      <c r="B642" s="35"/>
      <c r="C642" s="19"/>
      <c r="D642" s="30"/>
      <c r="E642" s="32"/>
      <c r="F642" s="32"/>
      <c r="G642" s="32"/>
      <c r="I642" s="17">
        <f>6-I641</f>
        <v>5</v>
      </c>
      <c r="J642" s="66" t="str">
        <f>IF(I641&gt;6,"EXISTE UN ERROR","OK")</f>
        <v>OK</v>
      </c>
      <c r="K642" s="67"/>
      <c r="L642" s="67"/>
      <c r="M642" s="67"/>
      <c r="N642" s="68"/>
    </row>
    <row r="643" spans="2:14" ht="18" thickBot="1" x14ac:dyDescent="0.5">
      <c r="B643" s="35"/>
      <c r="C643" s="19"/>
      <c r="D643" s="30"/>
      <c r="E643" s="32"/>
      <c r="F643" s="32"/>
      <c r="G643" s="32"/>
      <c r="I643" s="1"/>
    </row>
    <row r="644" spans="2:14" ht="19.8" thickBot="1" x14ac:dyDescent="0.5">
      <c r="B644" s="35"/>
      <c r="C644" s="19"/>
      <c r="D644" s="30"/>
      <c r="E644" s="32"/>
      <c r="F644" s="32"/>
      <c r="G644" s="32"/>
      <c r="I644" s="12" t="s">
        <v>3</v>
      </c>
      <c r="J644" s="13"/>
      <c r="K644" s="13" t="s">
        <v>5</v>
      </c>
      <c r="L644" s="13" t="s">
        <v>6</v>
      </c>
      <c r="M644" s="13" t="s">
        <v>7</v>
      </c>
      <c r="N644" s="14" t="s">
        <v>8</v>
      </c>
    </row>
    <row r="645" spans="2:14" ht="17.399999999999999" x14ac:dyDescent="0.45">
      <c r="B645" s="35"/>
      <c r="C645" s="19"/>
      <c r="D645" s="30"/>
      <c r="E645" s="32"/>
      <c r="F645" s="32"/>
      <c r="G645" s="32"/>
      <c r="I645" s="20"/>
      <c r="J645" s="29"/>
      <c r="K645" s="22"/>
      <c r="L645" s="22"/>
      <c r="M645" s="23"/>
      <c r="N645" s="23"/>
    </row>
    <row r="646" spans="2:14" ht="17.399999999999999" x14ac:dyDescent="0.45">
      <c r="B646" s="35"/>
      <c r="C646" s="19"/>
      <c r="D646" s="30"/>
      <c r="E646" s="32"/>
      <c r="F646" s="32"/>
      <c r="G646" s="32"/>
      <c r="I646" s="24"/>
      <c r="J646" s="29"/>
      <c r="K646" s="25"/>
      <c r="L646" s="25"/>
      <c r="M646" s="26"/>
      <c r="N646" s="26"/>
    </row>
    <row r="647" spans="2:14" ht="17.399999999999999" x14ac:dyDescent="0.45">
      <c r="B647" s="35"/>
      <c r="C647" s="19"/>
      <c r="D647" s="30"/>
      <c r="E647" s="32"/>
      <c r="F647" s="32"/>
      <c r="G647" s="32"/>
      <c r="I647" s="24"/>
      <c r="J647" s="29"/>
      <c r="K647" s="26"/>
      <c r="L647" s="26"/>
      <c r="M647" s="26"/>
      <c r="N647" s="26"/>
    </row>
    <row r="648" spans="2:14" ht="17.399999999999999" x14ac:dyDescent="0.45">
      <c r="B648" s="35"/>
      <c r="C648" s="19"/>
      <c r="D648" s="30"/>
      <c r="E648" s="32"/>
      <c r="F648" s="32"/>
      <c r="G648" s="32"/>
      <c r="I648" s="24"/>
      <c r="J648" s="29"/>
      <c r="K648" s="26"/>
      <c r="L648" s="26"/>
      <c r="M648" s="26"/>
      <c r="N648" s="26"/>
    </row>
    <row r="649" spans="2:14" ht="18" thickBot="1" x14ac:dyDescent="0.5">
      <c r="B649" s="35"/>
      <c r="C649" s="19"/>
      <c r="D649" s="30"/>
      <c r="E649" s="32"/>
      <c r="F649" s="32"/>
      <c r="G649" s="32"/>
      <c r="I649" s="24"/>
      <c r="J649" s="29"/>
      <c r="K649" s="26"/>
      <c r="L649" s="26"/>
      <c r="M649" s="26"/>
      <c r="N649" s="26"/>
    </row>
    <row r="650" spans="2:14" ht="21.6" thickBot="1" x14ac:dyDescent="0.55000000000000004">
      <c r="B650" s="35"/>
      <c r="C650" s="19"/>
      <c r="D650" s="30"/>
      <c r="E650" s="32"/>
      <c r="F650" s="32"/>
      <c r="G650" s="32"/>
      <c r="I650" s="15">
        <f>SUM(I645:I649)</f>
        <v>0</v>
      </c>
      <c r="J650" s="66" t="str">
        <f>IF(I650&gt;=5,"YA NO PUEDE SOLICITAR DIAS CAPACITACION","PUEDE SOLICITAR DIAS CAPACITACION")</f>
        <v>PUEDE SOLICITAR DIAS CAPACITACION</v>
      </c>
      <c r="K650" s="67"/>
      <c r="L650" s="67"/>
      <c r="M650" s="67"/>
      <c r="N650" s="68"/>
    </row>
    <row r="651" spans="2:14" ht="21.6" thickBot="1" x14ac:dyDescent="0.55000000000000004">
      <c r="B651" s="35"/>
      <c r="C651" s="19"/>
      <c r="D651" s="30"/>
      <c r="E651" s="32"/>
      <c r="F651" s="32"/>
      <c r="G651" s="32"/>
      <c r="I651" s="17">
        <f>5-I650</f>
        <v>5</v>
      </c>
      <c r="J651" s="66" t="str">
        <f>IF(I650&gt;5,"EXISTE UN ERROR","OK")</f>
        <v>OK</v>
      </c>
      <c r="K651" s="67"/>
      <c r="L651" s="67"/>
      <c r="M651" s="67"/>
      <c r="N651" s="68"/>
    </row>
    <row r="652" spans="2:14" ht="17.399999999999999" x14ac:dyDescent="0.45">
      <c r="B652" s="35"/>
      <c r="C652" s="19"/>
      <c r="D652" s="30"/>
      <c r="E652" s="32"/>
      <c r="F652" s="32"/>
      <c r="G652" s="32"/>
    </row>
    <row r="653" spans="2:14" ht="17.399999999999999" x14ac:dyDescent="0.45">
      <c r="B653" s="35"/>
      <c r="C653" s="19"/>
      <c r="D653" s="30"/>
      <c r="E653" s="32"/>
      <c r="F653" s="32"/>
      <c r="G653" s="32"/>
    </row>
    <row r="654" spans="2:14" ht="18" thickBot="1" x14ac:dyDescent="0.5">
      <c r="B654" s="35"/>
      <c r="C654" s="40"/>
      <c r="D654" s="39"/>
      <c r="E654" s="34"/>
      <c r="F654" s="34"/>
      <c r="G654" s="34"/>
    </row>
    <row r="655" spans="2:14" ht="21.6" thickBot="1" x14ac:dyDescent="0.55000000000000004">
      <c r="B655" s="8">
        <f>+E629-F629</f>
        <v>17</v>
      </c>
      <c r="C655" s="69" t="str">
        <f>IF(E629&lt;=F629,"YA NO TIENE FERIADOS","PUEDE SOLICITAR DIAS FERIADOS")</f>
        <v>PUEDE SOLICITAR DIAS FERIADOS</v>
      </c>
      <c r="D655" s="70"/>
      <c r="E655" s="70"/>
      <c r="F655" s="70"/>
      <c r="G655" s="71"/>
    </row>
    <row r="656" spans="2:14" ht="19.2" thickBot="1" x14ac:dyDescent="0.5">
      <c r="C656" s="72" t="str">
        <f>IF(F629&gt;E629,"EXISTE UN ERROR","OK")</f>
        <v>OK</v>
      </c>
      <c r="D656" s="73"/>
      <c r="E656" s="73"/>
      <c r="F656" s="73"/>
      <c r="G656" s="74"/>
    </row>
    <row r="658" spans="2:14" ht="19.2" thickBot="1" x14ac:dyDescent="0.5">
      <c r="B658" s="16" t="s">
        <v>52</v>
      </c>
      <c r="I658" s="16" t="s">
        <v>52</v>
      </c>
    </row>
    <row r="659" spans="2:14" ht="18.600000000000001" thickBot="1" x14ac:dyDescent="0.4">
      <c r="B659" s="5" t="s">
        <v>0</v>
      </c>
      <c r="C659" s="5" t="s">
        <v>1</v>
      </c>
      <c r="D659" s="5" t="s">
        <v>224</v>
      </c>
      <c r="E659" s="5" t="s">
        <v>12</v>
      </c>
      <c r="F659" s="6" t="s">
        <v>2</v>
      </c>
      <c r="G659" s="6" t="s">
        <v>7</v>
      </c>
      <c r="I659" s="2" t="s">
        <v>3</v>
      </c>
      <c r="J659" s="3" t="s">
        <v>4</v>
      </c>
      <c r="K659" s="3" t="s">
        <v>5</v>
      </c>
      <c r="L659" s="3" t="s">
        <v>6</v>
      </c>
      <c r="M659" s="3" t="s">
        <v>7</v>
      </c>
      <c r="N659" s="4" t="s">
        <v>8</v>
      </c>
    </row>
    <row r="660" spans="2:14" ht="17.399999999999999" x14ac:dyDescent="0.45">
      <c r="B660" s="9">
        <v>25</v>
      </c>
      <c r="C660" s="9">
        <v>11</v>
      </c>
      <c r="D660" s="9">
        <v>0</v>
      </c>
      <c r="E660" s="11">
        <f>+B660+C660+D660</f>
        <v>36</v>
      </c>
      <c r="F660" s="11">
        <f>SUM(B661:B685)+SUM(D661:D685)</f>
        <v>15</v>
      </c>
      <c r="G660" s="19"/>
      <c r="I660" s="20">
        <v>0.5</v>
      </c>
      <c r="J660" s="21" t="s">
        <v>9</v>
      </c>
      <c r="K660" s="22">
        <v>45674</v>
      </c>
      <c r="L660" s="22">
        <v>45674</v>
      </c>
      <c r="M660" s="54" t="s">
        <v>232</v>
      </c>
      <c r="N660" s="23"/>
    </row>
    <row r="661" spans="2:14" ht="17.399999999999999" x14ac:dyDescent="0.45">
      <c r="B661" s="35">
        <v>10</v>
      </c>
      <c r="C661" s="19"/>
      <c r="D661" s="30"/>
      <c r="E661" s="31">
        <v>45684</v>
      </c>
      <c r="F661" s="31">
        <v>45695</v>
      </c>
      <c r="G661" s="54" t="s">
        <v>248</v>
      </c>
      <c r="I661" s="24">
        <v>1</v>
      </c>
      <c r="J661" s="21"/>
      <c r="K661" s="25">
        <v>45712</v>
      </c>
      <c r="L661" s="25">
        <v>45712</v>
      </c>
      <c r="M661" s="57" t="s">
        <v>253</v>
      </c>
      <c r="N661" s="26"/>
    </row>
    <row r="662" spans="2:14" ht="17.399999999999999" x14ac:dyDescent="0.45">
      <c r="B662" s="35">
        <v>2</v>
      </c>
      <c r="C662" s="19"/>
      <c r="D662" s="30"/>
      <c r="E662" s="31">
        <v>45721</v>
      </c>
      <c r="F662" s="31">
        <v>45722</v>
      </c>
      <c r="G662" s="54" t="s">
        <v>279</v>
      </c>
      <c r="I662" s="24">
        <v>0.5</v>
      </c>
      <c r="J662" s="21" t="s">
        <v>10</v>
      </c>
      <c r="K662" s="25">
        <v>45726</v>
      </c>
      <c r="L662" s="25">
        <v>45726</v>
      </c>
      <c r="M662" s="56" t="s">
        <v>275</v>
      </c>
      <c r="N662" s="26"/>
    </row>
    <row r="663" spans="2:14" ht="17.399999999999999" x14ac:dyDescent="0.45">
      <c r="B663" s="35">
        <v>1</v>
      </c>
      <c r="C663" s="19"/>
      <c r="D663" s="30"/>
      <c r="E663" s="31">
        <v>45729</v>
      </c>
      <c r="F663" s="31">
        <v>45729</v>
      </c>
      <c r="G663" s="54" t="s">
        <v>277</v>
      </c>
      <c r="I663" s="24">
        <v>0.5</v>
      </c>
      <c r="J663" s="21" t="s">
        <v>9</v>
      </c>
      <c r="K663" s="25">
        <v>45756</v>
      </c>
      <c r="L663" s="25">
        <v>45756</v>
      </c>
      <c r="M663" s="54" t="s">
        <v>285</v>
      </c>
      <c r="N663" s="26"/>
    </row>
    <row r="664" spans="2:14" ht="17.399999999999999" x14ac:dyDescent="0.45">
      <c r="B664" s="35">
        <v>1</v>
      </c>
      <c r="C664" s="19"/>
      <c r="D664" s="30"/>
      <c r="E664" s="31">
        <v>45770</v>
      </c>
      <c r="F664" s="31">
        <v>45770</v>
      </c>
      <c r="G664" s="54" t="s">
        <v>289</v>
      </c>
      <c r="I664" s="24"/>
      <c r="J664" s="21"/>
      <c r="K664" s="25"/>
      <c r="L664" s="25"/>
      <c r="M664" s="26"/>
      <c r="N664" s="26"/>
    </row>
    <row r="665" spans="2:14" ht="17.399999999999999" x14ac:dyDescent="0.45">
      <c r="B665" s="35">
        <v>1</v>
      </c>
      <c r="C665" s="19"/>
      <c r="D665" s="30"/>
      <c r="E665" s="31">
        <v>45803</v>
      </c>
      <c r="F665" s="31">
        <v>45803</v>
      </c>
      <c r="G665" s="54" t="s">
        <v>319</v>
      </c>
      <c r="I665" s="24"/>
      <c r="J665" s="21"/>
      <c r="K665" s="25"/>
      <c r="L665" s="25"/>
      <c r="M665" s="30"/>
      <c r="N665" s="26"/>
    </row>
    <row r="666" spans="2:14" ht="17.399999999999999" x14ac:dyDescent="0.45">
      <c r="B666" s="35"/>
      <c r="C666" s="19"/>
      <c r="D666" s="30"/>
      <c r="E666" s="31"/>
      <c r="F666" s="31"/>
      <c r="G666" s="30"/>
      <c r="I666" s="24"/>
      <c r="J666" s="21"/>
      <c r="K666" s="25"/>
      <c r="L666" s="25"/>
      <c r="M666" s="26"/>
      <c r="N666" s="26"/>
    </row>
    <row r="667" spans="2:14" ht="17.399999999999999" x14ac:dyDescent="0.45">
      <c r="B667" s="35"/>
      <c r="C667" s="19"/>
      <c r="D667" s="30"/>
      <c r="E667" s="31"/>
      <c r="F667" s="31"/>
      <c r="G667" s="30"/>
      <c r="I667" s="24"/>
      <c r="J667" s="21"/>
      <c r="K667" s="25"/>
      <c r="L667" s="25"/>
      <c r="M667" s="26"/>
      <c r="N667" s="26"/>
    </row>
    <row r="668" spans="2:14" ht="17.399999999999999" x14ac:dyDescent="0.45">
      <c r="B668" s="35"/>
      <c r="C668" s="19"/>
      <c r="D668" s="30"/>
      <c r="E668" s="30"/>
      <c r="F668" s="30"/>
      <c r="G668" s="30"/>
      <c r="I668" s="24"/>
      <c r="J668" s="21"/>
      <c r="K668" s="26"/>
      <c r="L668" s="26"/>
      <c r="M668" s="26"/>
      <c r="N668" s="26"/>
    </row>
    <row r="669" spans="2:14" ht="17.399999999999999" x14ac:dyDescent="0.45">
      <c r="B669" s="35"/>
      <c r="C669" s="19"/>
      <c r="D669" s="30"/>
      <c r="E669" s="30"/>
      <c r="F669" s="30"/>
      <c r="G669" s="30"/>
      <c r="I669" s="24"/>
      <c r="J669" s="21"/>
      <c r="K669" s="26"/>
      <c r="L669" s="26"/>
      <c r="M669" s="26"/>
      <c r="N669" s="26"/>
    </row>
    <row r="670" spans="2:14" ht="17.399999999999999" x14ac:dyDescent="0.45">
      <c r="B670" s="35"/>
      <c r="C670" s="19"/>
      <c r="D670" s="30"/>
      <c r="E670" s="30"/>
      <c r="F670" s="30"/>
      <c r="G670" s="30"/>
      <c r="I670" s="24"/>
      <c r="J670" s="21"/>
      <c r="K670" s="26"/>
      <c r="L670" s="26"/>
      <c r="M670" s="26"/>
      <c r="N670" s="26"/>
    </row>
    <row r="671" spans="2:14" ht="18" thickBot="1" x14ac:dyDescent="0.5">
      <c r="B671" s="35"/>
      <c r="C671" s="19"/>
      <c r="D671" s="30"/>
      <c r="E671" s="30"/>
      <c r="F671" s="30"/>
      <c r="G671" s="30"/>
      <c r="I671" s="27"/>
      <c r="J671" s="21"/>
      <c r="K671" s="28"/>
      <c r="L671" s="28"/>
      <c r="M671" s="28"/>
      <c r="N671" s="28"/>
    </row>
    <row r="672" spans="2:14" ht="21.6" thickBot="1" x14ac:dyDescent="0.55000000000000004">
      <c r="B672" s="35"/>
      <c r="C672" s="19"/>
      <c r="D672" s="30"/>
      <c r="E672" s="32"/>
      <c r="F672" s="32"/>
      <c r="G672" s="32"/>
      <c r="I672" s="15">
        <f>SUM(I660:I671)</f>
        <v>2.5</v>
      </c>
      <c r="J672" s="66" t="str">
        <f>IF(I672&gt;=6,"YA NO PUEDE SOLICITAR DIAS ADMINISTRATIVOS","PUEDE SOLICITAR DIAS ADMINISTRATIVOS")</f>
        <v>PUEDE SOLICITAR DIAS ADMINISTRATIVOS</v>
      </c>
      <c r="K672" s="67"/>
      <c r="L672" s="67"/>
      <c r="M672" s="67"/>
      <c r="N672" s="68"/>
    </row>
    <row r="673" spans="2:14" ht="21.6" thickBot="1" x14ac:dyDescent="0.55000000000000004">
      <c r="B673" s="35"/>
      <c r="C673" s="19"/>
      <c r="D673" s="30"/>
      <c r="E673" s="32"/>
      <c r="F673" s="32"/>
      <c r="G673" s="32"/>
      <c r="I673" s="17">
        <f>6-I672</f>
        <v>3.5</v>
      </c>
      <c r="J673" s="66" t="str">
        <f>IF(I672&gt;6,"EXISTE UN ERROR","OK")</f>
        <v>OK</v>
      </c>
      <c r="K673" s="67"/>
      <c r="L673" s="67"/>
      <c r="M673" s="67"/>
      <c r="N673" s="68"/>
    </row>
    <row r="674" spans="2:14" ht="18" thickBot="1" x14ac:dyDescent="0.5">
      <c r="B674" s="35"/>
      <c r="C674" s="19"/>
      <c r="D674" s="30"/>
      <c r="E674" s="32"/>
      <c r="F674" s="32"/>
      <c r="G674" s="32"/>
      <c r="I674" s="1"/>
    </row>
    <row r="675" spans="2:14" ht="19.8" thickBot="1" x14ac:dyDescent="0.5">
      <c r="B675" s="35"/>
      <c r="C675" s="19"/>
      <c r="D675" s="30"/>
      <c r="E675" s="32"/>
      <c r="F675" s="32"/>
      <c r="G675" s="32"/>
      <c r="I675" s="12" t="s">
        <v>3</v>
      </c>
      <c r="J675" s="13"/>
      <c r="K675" s="13" t="s">
        <v>5</v>
      </c>
      <c r="L675" s="13" t="s">
        <v>6</v>
      </c>
      <c r="M675" s="13" t="s">
        <v>7</v>
      </c>
      <c r="N675" s="14" t="s">
        <v>8</v>
      </c>
    </row>
    <row r="676" spans="2:14" ht="17.399999999999999" x14ac:dyDescent="0.45">
      <c r="B676" s="35"/>
      <c r="C676" s="19"/>
      <c r="D676" s="30"/>
      <c r="E676" s="32"/>
      <c r="F676" s="32"/>
      <c r="G676" s="32"/>
      <c r="I676" s="20"/>
      <c r="J676" s="29"/>
      <c r="K676" s="22"/>
      <c r="L676" s="22"/>
      <c r="M676" s="23"/>
      <c r="N676" s="23"/>
    </row>
    <row r="677" spans="2:14" ht="17.399999999999999" x14ac:dyDescent="0.45">
      <c r="B677" s="35"/>
      <c r="C677" s="19"/>
      <c r="D677" s="30"/>
      <c r="E677" s="32"/>
      <c r="F677" s="32"/>
      <c r="G677" s="32"/>
      <c r="I677" s="24"/>
      <c r="J677" s="29"/>
      <c r="K677" s="26"/>
      <c r="L677" s="26"/>
      <c r="M677" s="26"/>
      <c r="N677" s="26"/>
    </row>
    <row r="678" spans="2:14" ht="17.399999999999999" x14ac:dyDescent="0.45">
      <c r="B678" s="35"/>
      <c r="C678" s="19"/>
      <c r="D678" s="30"/>
      <c r="E678" s="32"/>
      <c r="F678" s="32"/>
      <c r="G678" s="32"/>
      <c r="I678" s="24"/>
      <c r="J678" s="29"/>
      <c r="K678" s="26"/>
      <c r="L678" s="26"/>
      <c r="M678" s="26"/>
      <c r="N678" s="26"/>
    </row>
    <row r="679" spans="2:14" ht="17.399999999999999" x14ac:dyDescent="0.45">
      <c r="B679" s="35"/>
      <c r="C679" s="19"/>
      <c r="D679" s="30"/>
      <c r="E679" s="32"/>
      <c r="F679" s="32"/>
      <c r="G679" s="32"/>
      <c r="I679" s="24"/>
      <c r="J679" s="29"/>
      <c r="K679" s="26"/>
      <c r="L679" s="26"/>
      <c r="M679" s="26"/>
      <c r="N679" s="26"/>
    </row>
    <row r="680" spans="2:14" ht="18" thickBot="1" x14ac:dyDescent="0.5">
      <c r="B680" s="35"/>
      <c r="C680" s="19"/>
      <c r="D680" s="30"/>
      <c r="E680" s="32"/>
      <c r="F680" s="32"/>
      <c r="G680" s="32"/>
      <c r="I680" s="24"/>
      <c r="J680" s="29"/>
      <c r="K680" s="26"/>
      <c r="L680" s="26"/>
      <c r="M680" s="26"/>
      <c r="N680" s="26"/>
    </row>
    <row r="681" spans="2:14" ht="21.6" thickBot="1" x14ac:dyDescent="0.55000000000000004">
      <c r="B681" s="35"/>
      <c r="C681" s="19"/>
      <c r="D681" s="30"/>
      <c r="E681" s="32"/>
      <c r="F681" s="32"/>
      <c r="G681" s="32"/>
      <c r="I681" s="15">
        <f>SUM(I676:I680)</f>
        <v>0</v>
      </c>
      <c r="J681" s="66" t="str">
        <f>IF(I681&gt;=5,"YA NO PUEDE SOLICITAR DIAS CAPACITACION","PUEDE SOLICITAR DIAS CAPACITACION")</f>
        <v>PUEDE SOLICITAR DIAS CAPACITACION</v>
      </c>
      <c r="K681" s="67"/>
      <c r="L681" s="67"/>
      <c r="M681" s="67"/>
      <c r="N681" s="68"/>
    </row>
    <row r="682" spans="2:14" ht="21.6" thickBot="1" x14ac:dyDescent="0.55000000000000004">
      <c r="B682" s="35"/>
      <c r="C682" s="19"/>
      <c r="D682" s="30"/>
      <c r="E682" s="32"/>
      <c r="F682" s="32"/>
      <c r="G682" s="32"/>
      <c r="I682" s="17">
        <f>5-I681</f>
        <v>5</v>
      </c>
      <c r="J682" s="66" t="str">
        <f>IF(I681&gt;5,"EXISTE UN ERROR","OK")</f>
        <v>OK</v>
      </c>
      <c r="K682" s="67"/>
      <c r="L682" s="67"/>
      <c r="M682" s="67"/>
      <c r="N682" s="68"/>
    </row>
    <row r="683" spans="2:14" ht="17.399999999999999" x14ac:dyDescent="0.45">
      <c r="B683" s="35"/>
      <c r="C683" s="19"/>
      <c r="D683" s="30"/>
      <c r="E683" s="32"/>
      <c r="F683" s="32"/>
      <c r="G683" s="32"/>
    </row>
    <row r="684" spans="2:14" ht="17.399999999999999" x14ac:dyDescent="0.45">
      <c r="B684" s="35"/>
      <c r="C684" s="19"/>
      <c r="D684" s="30"/>
      <c r="E684" s="32"/>
      <c r="F684" s="32"/>
      <c r="G684" s="32"/>
    </row>
    <row r="685" spans="2:14" ht="18" thickBot="1" x14ac:dyDescent="0.5">
      <c r="B685" s="35"/>
      <c r="C685" s="40"/>
      <c r="D685" s="39"/>
      <c r="E685" s="34"/>
      <c r="F685" s="34"/>
      <c r="G685" s="34"/>
    </row>
    <row r="686" spans="2:14" ht="21.6" thickBot="1" x14ac:dyDescent="0.55000000000000004">
      <c r="B686" s="8">
        <f>+E660-F660</f>
        <v>21</v>
      </c>
      <c r="C686" s="69" t="str">
        <f>IF(E660&lt;=F660,"YA NO TIENE FERIADOS","PUEDE SOLICITAR DIAS FERIADOS")</f>
        <v>PUEDE SOLICITAR DIAS FERIADOS</v>
      </c>
      <c r="D686" s="70"/>
      <c r="E686" s="70"/>
      <c r="F686" s="70"/>
      <c r="G686" s="71"/>
    </row>
    <row r="687" spans="2:14" ht="19.2" thickBot="1" x14ac:dyDescent="0.5">
      <c r="C687" s="72" t="str">
        <f>IF(F660&gt;E660,"EXISTE UN ERROR","OK")</f>
        <v>OK</v>
      </c>
      <c r="D687" s="73"/>
      <c r="E687" s="73"/>
      <c r="F687" s="73"/>
      <c r="G687" s="74"/>
    </row>
    <row r="689" spans="2:14" ht="19.2" thickBot="1" x14ac:dyDescent="0.5">
      <c r="B689" s="16" t="s">
        <v>168</v>
      </c>
      <c r="I689" s="16" t="s">
        <v>168</v>
      </c>
    </row>
    <row r="690" spans="2:14" ht="18.600000000000001" thickBot="1" x14ac:dyDescent="0.4">
      <c r="B690" s="5" t="s">
        <v>0</v>
      </c>
      <c r="C690" s="5" t="s">
        <v>1</v>
      </c>
      <c r="D690" s="5" t="s">
        <v>224</v>
      </c>
      <c r="E690" s="5" t="s">
        <v>12</v>
      </c>
      <c r="F690" s="6" t="s">
        <v>2</v>
      </c>
      <c r="G690" s="6" t="s">
        <v>7</v>
      </c>
      <c r="I690" s="2" t="s">
        <v>3</v>
      </c>
      <c r="J690" s="3" t="s">
        <v>4</v>
      </c>
      <c r="K690" s="3" t="s">
        <v>5</v>
      </c>
      <c r="L690" s="3" t="s">
        <v>6</v>
      </c>
      <c r="M690" s="3" t="s">
        <v>7</v>
      </c>
      <c r="N690" s="4" t="s">
        <v>8</v>
      </c>
    </row>
    <row r="691" spans="2:14" ht="17.399999999999999" x14ac:dyDescent="0.45">
      <c r="B691" s="9">
        <v>15</v>
      </c>
      <c r="C691" s="9">
        <v>0</v>
      </c>
      <c r="D691" s="9">
        <v>0</v>
      </c>
      <c r="E691" s="11">
        <f>+B691+C691+D691</f>
        <v>15</v>
      </c>
      <c r="F691" s="11">
        <f>SUM(B692:B716)+SUM(D692:D716)</f>
        <v>5</v>
      </c>
      <c r="G691" s="19"/>
      <c r="I691" s="20">
        <v>1</v>
      </c>
      <c r="J691" s="21"/>
      <c r="K691" s="37">
        <v>45709</v>
      </c>
      <c r="L691" s="37">
        <v>45709</v>
      </c>
      <c r="M691" s="57" t="s">
        <v>253</v>
      </c>
      <c r="N691" s="38"/>
    </row>
    <row r="692" spans="2:14" ht="17.399999999999999" x14ac:dyDescent="0.45">
      <c r="B692" s="35">
        <v>5</v>
      </c>
      <c r="C692" s="19"/>
      <c r="D692" s="30"/>
      <c r="E692" s="31">
        <v>45758</v>
      </c>
      <c r="F692" s="31">
        <v>45764</v>
      </c>
      <c r="G692" s="54" t="s">
        <v>283</v>
      </c>
      <c r="I692" s="24">
        <v>1</v>
      </c>
      <c r="J692" s="21"/>
      <c r="K692" s="31">
        <v>45779</v>
      </c>
      <c r="L692" s="31">
        <v>45779</v>
      </c>
      <c r="M692" s="54" t="s">
        <v>299</v>
      </c>
      <c r="N692" s="30"/>
    </row>
    <row r="693" spans="2:14" ht="17.399999999999999" x14ac:dyDescent="0.45">
      <c r="B693" s="35"/>
      <c r="C693" s="19"/>
      <c r="D693" s="30"/>
      <c r="E693" s="30"/>
      <c r="F693" s="30"/>
      <c r="G693" s="30"/>
      <c r="I693" s="24"/>
      <c r="J693" s="21"/>
      <c r="K693" s="31"/>
      <c r="L693" s="31"/>
      <c r="M693" s="30"/>
      <c r="N693" s="30"/>
    </row>
    <row r="694" spans="2:14" ht="17.399999999999999" x14ac:dyDescent="0.45">
      <c r="B694" s="35"/>
      <c r="C694" s="19"/>
      <c r="D694" s="30"/>
      <c r="E694" s="30"/>
      <c r="F694" s="30"/>
      <c r="G694" s="30"/>
      <c r="I694" s="24"/>
      <c r="J694" s="21"/>
      <c r="K694" s="31"/>
      <c r="L694" s="31"/>
      <c r="M694" s="30"/>
      <c r="N694" s="30"/>
    </row>
    <row r="695" spans="2:14" ht="17.399999999999999" x14ac:dyDescent="0.45">
      <c r="B695" s="35"/>
      <c r="C695" s="19"/>
      <c r="D695" s="30"/>
      <c r="E695" s="30"/>
      <c r="F695" s="30"/>
      <c r="G695" s="30"/>
      <c r="I695" s="24"/>
      <c r="J695" s="21"/>
      <c r="K695" s="30"/>
      <c r="L695" s="30"/>
      <c r="M695" s="30"/>
      <c r="N695" s="30"/>
    </row>
    <row r="696" spans="2:14" ht="17.399999999999999" x14ac:dyDescent="0.45">
      <c r="B696" s="35"/>
      <c r="C696" s="19"/>
      <c r="D696" s="30"/>
      <c r="E696" s="30"/>
      <c r="F696" s="30"/>
      <c r="G696" s="30"/>
      <c r="I696" s="24"/>
      <c r="J696" s="21"/>
      <c r="K696" s="30"/>
      <c r="L696" s="30"/>
      <c r="M696" s="30"/>
      <c r="N696" s="30"/>
    </row>
    <row r="697" spans="2:14" ht="17.399999999999999" x14ac:dyDescent="0.45">
      <c r="B697" s="35"/>
      <c r="C697" s="19"/>
      <c r="D697" s="30"/>
      <c r="E697" s="30"/>
      <c r="F697" s="30"/>
      <c r="G697" s="30"/>
      <c r="I697" s="24"/>
      <c r="J697" s="21"/>
      <c r="K697" s="30"/>
      <c r="L697" s="30"/>
      <c r="M697" s="30"/>
      <c r="N697" s="30"/>
    </row>
    <row r="698" spans="2:14" ht="17.399999999999999" x14ac:dyDescent="0.45">
      <c r="B698" s="35"/>
      <c r="C698" s="19"/>
      <c r="D698" s="30"/>
      <c r="E698" s="30"/>
      <c r="F698" s="30"/>
      <c r="G698" s="30"/>
      <c r="I698" s="24"/>
      <c r="J698" s="21"/>
      <c r="K698" s="30"/>
      <c r="L698" s="30"/>
      <c r="M698" s="30"/>
      <c r="N698" s="30"/>
    </row>
    <row r="699" spans="2:14" ht="17.399999999999999" x14ac:dyDescent="0.45">
      <c r="B699" s="35"/>
      <c r="C699" s="19"/>
      <c r="D699" s="30"/>
      <c r="E699" s="30"/>
      <c r="F699" s="30"/>
      <c r="G699" s="30"/>
      <c r="I699" s="24"/>
      <c r="J699" s="21"/>
      <c r="K699" s="30"/>
      <c r="L699" s="30"/>
      <c r="M699" s="30"/>
      <c r="N699" s="30"/>
    </row>
    <row r="700" spans="2:14" ht="17.399999999999999" x14ac:dyDescent="0.45">
      <c r="B700" s="35"/>
      <c r="C700" s="19"/>
      <c r="D700" s="30"/>
      <c r="E700" s="30"/>
      <c r="F700" s="30"/>
      <c r="G700" s="30"/>
      <c r="I700" s="24"/>
      <c r="J700" s="21"/>
      <c r="K700" s="30"/>
      <c r="L700" s="30"/>
      <c r="M700" s="30"/>
      <c r="N700" s="30"/>
    </row>
    <row r="701" spans="2:14" ht="17.399999999999999" x14ac:dyDescent="0.45">
      <c r="B701" s="35"/>
      <c r="C701" s="19"/>
      <c r="D701" s="30"/>
      <c r="E701" s="30"/>
      <c r="F701" s="30"/>
      <c r="G701" s="30"/>
      <c r="I701" s="24"/>
      <c r="J701" s="21"/>
      <c r="K701" s="30"/>
      <c r="L701" s="30"/>
      <c r="M701" s="30"/>
      <c r="N701" s="30"/>
    </row>
    <row r="702" spans="2:14" ht="18" thickBot="1" x14ac:dyDescent="0.5">
      <c r="B702" s="35"/>
      <c r="C702" s="19"/>
      <c r="D702" s="30"/>
      <c r="E702" s="30"/>
      <c r="F702" s="30"/>
      <c r="G702" s="30"/>
      <c r="I702" s="27"/>
      <c r="J702" s="21"/>
      <c r="K702" s="33"/>
      <c r="L702" s="33"/>
      <c r="M702" s="33"/>
      <c r="N702" s="33"/>
    </row>
    <row r="703" spans="2:14" ht="21.6" thickBot="1" x14ac:dyDescent="0.55000000000000004">
      <c r="B703" s="35"/>
      <c r="C703" s="19"/>
      <c r="D703" s="30"/>
      <c r="E703" s="32"/>
      <c r="F703" s="32"/>
      <c r="G703" s="32"/>
      <c r="I703" s="15">
        <f>SUM(I691:I702)</f>
        <v>2</v>
      </c>
      <c r="J703" s="66" t="str">
        <f>IF(I703&gt;=6,"YA NO PUEDE SOLICITAR DIAS ADMINISTRATIVOS","PUEDE SOLICITAR DIAS ADMINISTRATIVOS")</f>
        <v>PUEDE SOLICITAR DIAS ADMINISTRATIVOS</v>
      </c>
      <c r="K703" s="67"/>
      <c r="L703" s="67"/>
      <c r="M703" s="67"/>
      <c r="N703" s="68"/>
    </row>
    <row r="704" spans="2:14" ht="21.6" thickBot="1" x14ac:dyDescent="0.55000000000000004">
      <c r="B704" s="35"/>
      <c r="C704" s="19"/>
      <c r="D704" s="30"/>
      <c r="E704" s="32"/>
      <c r="F704" s="32"/>
      <c r="G704" s="32"/>
      <c r="I704" s="17">
        <f>6-I703</f>
        <v>4</v>
      </c>
      <c r="J704" s="66" t="str">
        <f>IF(I703&gt;6,"EXISTE UN ERROR","OK")</f>
        <v>OK</v>
      </c>
      <c r="K704" s="67"/>
      <c r="L704" s="67"/>
      <c r="M704" s="67"/>
      <c r="N704" s="68"/>
    </row>
    <row r="705" spans="2:14" ht="18" thickBot="1" x14ac:dyDescent="0.5">
      <c r="B705" s="35"/>
      <c r="C705" s="19"/>
      <c r="D705" s="30"/>
      <c r="E705" s="32"/>
      <c r="F705" s="32"/>
      <c r="G705" s="32"/>
      <c r="I705" s="1"/>
    </row>
    <row r="706" spans="2:14" ht="19.8" thickBot="1" x14ac:dyDescent="0.5">
      <c r="B706" s="35"/>
      <c r="C706" s="19"/>
      <c r="D706" s="30"/>
      <c r="E706" s="32"/>
      <c r="F706" s="32"/>
      <c r="G706" s="32"/>
      <c r="I706" s="12" t="s">
        <v>3</v>
      </c>
      <c r="J706" s="13"/>
      <c r="K706" s="13" t="s">
        <v>5</v>
      </c>
      <c r="L706" s="13" t="s">
        <v>6</v>
      </c>
      <c r="M706" s="13" t="s">
        <v>7</v>
      </c>
      <c r="N706" s="14" t="s">
        <v>8</v>
      </c>
    </row>
    <row r="707" spans="2:14" ht="17.399999999999999" x14ac:dyDescent="0.45">
      <c r="B707" s="35"/>
      <c r="C707" s="19"/>
      <c r="D707" s="30"/>
      <c r="E707" s="32"/>
      <c r="F707" s="32"/>
      <c r="G707" s="32"/>
      <c r="I707" s="20"/>
      <c r="J707" s="29"/>
      <c r="K707" s="22"/>
      <c r="L707" s="22"/>
      <c r="M707" s="23"/>
      <c r="N707" s="23"/>
    </row>
    <row r="708" spans="2:14" ht="17.399999999999999" x14ac:dyDescent="0.45">
      <c r="B708" s="35"/>
      <c r="C708" s="19"/>
      <c r="D708" s="30"/>
      <c r="E708" s="32"/>
      <c r="F708" s="32"/>
      <c r="G708" s="32"/>
      <c r="I708" s="24"/>
      <c r="J708" s="29"/>
      <c r="K708" s="26"/>
      <c r="L708" s="26"/>
      <c r="M708" s="26"/>
      <c r="N708" s="26"/>
    </row>
    <row r="709" spans="2:14" ht="17.399999999999999" x14ac:dyDescent="0.45">
      <c r="B709" s="35"/>
      <c r="C709" s="19"/>
      <c r="D709" s="30"/>
      <c r="E709" s="32"/>
      <c r="F709" s="32"/>
      <c r="G709" s="32"/>
      <c r="I709" s="24"/>
      <c r="J709" s="29"/>
      <c r="K709" s="26"/>
      <c r="L709" s="26"/>
      <c r="M709" s="26"/>
      <c r="N709" s="26"/>
    </row>
    <row r="710" spans="2:14" ht="17.399999999999999" x14ac:dyDescent="0.45">
      <c r="B710" s="35"/>
      <c r="C710" s="19"/>
      <c r="D710" s="30"/>
      <c r="E710" s="32"/>
      <c r="F710" s="32"/>
      <c r="G710" s="32"/>
      <c r="I710" s="24"/>
      <c r="J710" s="29"/>
      <c r="K710" s="26"/>
      <c r="L710" s="26"/>
      <c r="M710" s="26"/>
      <c r="N710" s="26"/>
    </row>
    <row r="711" spans="2:14" ht="18" thickBot="1" x14ac:dyDescent="0.5">
      <c r="B711" s="35"/>
      <c r="C711" s="19"/>
      <c r="D711" s="30"/>
      <c r="E711" s="32"/>
      <c r="F711" s="32"/>
      <c r="G711" s="32"/>
      <c r="I711" s="24"/>
      <c r="J711" s="29"/>
      <c r="K711" s="26"/>
      <c r="L711" s="26"/>
      <c r="M711" s="26"/>
      <c r="N711" s="26"/>
    </row>
    <row r="712" spans="2:14" ht="21.6" thickBot="1" x14ac:dyDescent="0.55000000000000004">
      <c r="B712" s="35"/>
      <c r="C712" s="19"/>
      <c r="D712" s="30"/>
      <c r="E712" s="32"/>
      <c r="F712" s="32"/>
      <c r="G712" s="32"/>
      <c r="I712" s="15">
        <f>SUM(I707:I711)</f>
        <v>0</v>
      </c>
      <c r="J712" s="66" t="str">
        <f>IF(I712&gt;=5,"YA NO PUEDE SOLICITAR DIAS CAPACITACION","PUEDE SOLICITAR DIAS CAPACITACION")</f>
        <v>PUEDE SOLICITAR DIAS CAPACITACION</v>
      </c>
      <c r="K712" s="67"/>
      <c r="L712" s="67"/>
      <c r="M712" s="67"/>
      <c r="N712" s="68"/>
    </row>
    <row r="713" spans="2:14" ht="21.6" thickBot="1" x14ac:dyDescent="0.55000000000000004">
      <c r="B713" s="35"/>
      <c r="C713" s="19"/>
      <c r="D713" s="30"/>
      <c r="E713" s="32"/>
      <c r="F713" s="32"/>
      <c r="G713" s="32"/>
      <c r="I713" s="17">
        <f>5-I712</f>
        <v>5</v>
      </c>
      <c r="J713" s="66" t="str">
        <f>IF(I712&gt;5,"EXISTE UN ERROR","OK")</f>
        <v>OK</v>
      </c>
      <c r="K713" s="67"/>
      <c r="L713" s="67"/>
      <c r="M713" s="67"/>
      <c r="N713" s="68"/>
    </row>
    <row r="714" spans="2:14" ht="17.399999999999999" x14ac:dyDescent="0.45">
      <c r="B714" s="35"/>
      <c r="C714" s="19"/>
      <c r="D714" s="30"/>
      <c r="E714" s="32"/>
      <c r="F714" s="32"/>
      <c r="G714" s="32"/>
    </row>
    <row r="715" spans="2:14" ht="17.399999999999999" x14ac:dyDescent="0.45">
      <c r="B715" s="35"/>
      <c r="C715" s="19"/>
      <c r="D715" s="30"/>
      <c r="E715" s="32"/>
      <c r="F715" s="32"/>
      <c r="G715" s="32"/>
    </row>
    <row r="716" spans="2:14" ht="18" thickBot="1" x14ac:dyDescent="0.5">
      <c r="B716" s="35"/>
      <c r="C716" s="36"/>
      <c r="D716" s="33"/>
      <c r="E716" s="34"/>
      <c r="F716" s="34"/>
      <c r="G716" s="34"/>
    </row>
    <row r="717" spans="2:14" ht="21.6" thickBot="1" x14ac:dyDescent="0.55000000000000004">
      <c r="B717" s="8">
        <f>+E691-F691</f>
        <v>10</v>
      </c>
      <c r="C717" s="69" t="str">
        <f>IF(E691&lt;=F691,"YA NO TIENE FERIADOS","PUEDE SOLICITAR DIAS FERIADOS")</f>
        <v>PUEDE SOLICITAR DIAS FERIADOS</v>
      </c>
      <c r="D717" s="70"/>
      <c r="E717" s="70"/>
      <c r="F717" s="70"/>
      <c r="G717" s="71"/>
    </row>
    <row r="718" spans="2:14" ht="19.2" thickBot="1" x14ac:dyDescent="0.5">
      <c r="C718" s="72" t="str">
        <f>IF(F691&gt;E691,"EXISTE UN ERROR","OK")</f>
        <v>OK</v>
      </c>
      <c r="D718" s="73"/>
      <c r="E718" s="73"/>
      <c r="F718" s="73"/>
      <c r="G718" s="74"/>
    </row>
    <row r="721" spans="2:14" ht="19.2" thickBot="1" x14ac:dyDescent="0.5">
      <c r="B721" s="16" t="s">
        <v>53</v>
      </c>
      <c r="I721" s="16" t="s">
        <v>53</v>
      </c>
    </row>
    <row r="722" spans="2:14" ht="18.600000000000001" thickBot="1" x14ac:dyDescent="0.4">
      <c r="B722" s="5" t="s">
        <v>0</v>
      </c>
      <c r="C722" s="5" t="s">
        <v>1</v>
      </c>
      <c r="D722" s="5" t="s">
        <v>224</v>
      </c>
      <c r="E722" s="5" t="s">
        <v>12</v>
      </c>
      <c r="F722" s="6" t="s">
        <v>2</v>
      </c>
      <c r="G722" s="6" t="s">
        <v>7</v>
      </c>
      <c r="I722" s="2" t="s">
        <v>3</v>
      </c>
      <c r="J722" s="3" t="s">
        <v>4</v>
      </c>
      <c r="K722" s="3" t="s">
        <v>5</v>
      </c>
      <c r="L722" s="3" t="s">
        <v>6</v>
      </c>
      <c r="M722" s="3" t="s">
        <v>7</v>
      </c>
      <c r="N722" s="4" t="s">
        <v>8</v>
      </c>
    </row>
    <row r="723" spans="2:14" ht="17.399999999999999" x14ac:dyDescent="0.45">
      <c r="B723" s="9">
        <v>20</v>
      </c>
      <c r="C723" s="9">
        <v>0</v>
      </c>
      <c r="D723" s="9">
        <v>0</v>
      </c>
      <c r="E723" s="11">
        <f>+B723+C723+D723</f>
        <v>20</v>
      </c>
      <c r="F723" s="11">
        <f>SUM(B724:B748)+SUM(D724:D748)</f>
        <v>17</v>
      </c>
      <c r="G723" s="19"/>
      <c r="I723" s="20">
        <v>0.5</v>
      </c>
      <c r="J723" s="21" t="s">
        <v>10</v>
      </c>
      <c r="K723" s="37">
        <v>45660</v>
      </c>
      <c r="L723" s="37">
        <v>45660</v>
      </c>
      <c r="M723" s="57" t="s">
        <v>237</v>
      </c>
      <c r="N723" s="38"/>
    </row>
    <row r="724" spans="2:14" ht="17.399999999999999" x14ac:dyDescent="0.45">
      <c r="B724" s="35">
        <v>1</v>
      </c>
      <c r="C724" s="19"/>
      <c r="D724" s="30"/>
      <c r="E724" s="31">
        <v>45674</v>
      </c>
      <c r="F724" s="31">
        <v>45674</v>
      </c>
      <c r="G724" s="54" t="s">
        <v>229</v>
      </c>
      <c r="I724" s="24">
        <v>1</v>
      </c>
      <c r="J724" s="21"/>
      <c r="K724" s="31">
        <v>45680</v>
      </c>
      <c r="L724" s="31">
        <v>45680</v>
      </c>
      <c r="M724" s="56" t="s">
        <v>231</v>
      </c>
      <c r="N724" s="30"/>
    </row>
    <row r="725" spans="2:14" ht="17.399999999999999" x14ac:dyDescent="0.45">
      <c r="B725" s="35">
        <v>11</v>
      </c>
      <c r="C725" s="19"/>
      <c r="D725" s="30"/>
      <c r="E725" s="31">
        <v>45695</v>
      </c>
      <c r="F725" s="31">
        <v>45709</v>
      </c>
      <c r="G725" s="54" t="s">
        <v>260</v>
      </c>
      <c r="I725" s="24">
        <v>0.5</v>
      </c>
      <c r="J725" s="21" t="s">
        <v>10</v>
      </c>
      <c r="K725" s="31">
        <v>45679</v>
      </c>
      <c r="L725" s="31">
        <v>45679</v>
      </c>
      <c r="M725" s="56" t="s">
        <v>231</v>
      </c>
      <c r="N725" s="30"/>
    </row>
    <row r="726" spans="2:14" ht="17.399999999999999" x14ac:dyDescent="0.45">
      <c r="B726" s="35">
        <v>3</v>
      </c>
      <c r="C726" s="19"/>
      <c r="D726" s="30"/>
      <c r="E726" s="31">
        <v>45742</v>
      </c>
      <c r="F726" s="31">
        <v>45744</v>
      </c>
      <c r="G726" s="54" t="s">
        <v>276</v>
      </c>
      <c r="I726" s="24">
        <v>1</v>
      </c>
      <c r="J726" s="21"/>
      <c r="K726" s="31">
        <v>45737</v>
      </c>
      <c r="L726" s="31">
        <v>45737</v>
      </c>
      <c r="M726" s="56" t="s">
        <v>274</v>
      </c>
      <c r="N726" s="30"/>
    </row>
    <row r="727" spans="2:14" ht="17.399999999999999" x14ac:dyDescent="0.45">
      <c r="B727" s="35">
        <v>1</v>
      </c>
      <c r="C727" s="19"/>
      <c r="D727" s="30"/>
      <c r="E727" s="31">
        <v>45820</v>
      </c>
      <c r="F727" s="31">
        <v>45820</v>
      </c>
      <c r="G727" s="54" t="s">
        <v>318</v>
      </c>
      <c r="I727" s="24">
        <v>0.5</v>
      </c>
      <c r="J727" s="21" t="s">
        <v>10</v>
      </c>
      <c r="K727" s="31">
        <v>45757</v>
      </c>
      <c r="L727" s="31">
        <v>45757</v>
      </c>
      <c r="M727" s="54" t="s">
        <v>284</v>
      </c>
      <c r="N727" s="30"/>
    </row>
    <row r="728" spans="2:14" ht="17.399999999999999" x14ac:dyDescent="0.45">
      <c r="B728" s="35">
        <v>1</v>
      </c>
      <c r="C728" s="19"/>
      <c r="D728" s="30"/>
      <c r="E728" s="31">
        <v>45834</v>
      </c>
      <c r="F728" s="31">
        <v>45834</v>
      </c>
      <c r="G728" s="30"/>
      <c r="I728" s="24">
        <v>1</v>
      </c>
      <c r="J728" s="21"/>
      <c r="K728" s="31">
        <v>45769</v>
      </c>
      <c r="L728" s="31">
        <v>45769</v>
      </c>
      <c r="M728" s="56" t="s">
        <v>296</v>
      </c>
      <c r="N728" s="30"/>
    </row>
    <row r="729" spans="2:14" ht="17.399999999999999" x14ac:dyDescent="0.45">
      <c r="B729" s="35"/>
      <c r="C729" s="19"/>
      <c r="D729" s="30"/>
      <c r="E729" s="31"/>
      <c r="F729" s="31"/>
      <c r="G729" s="30"/>
      <c r="I729" s="24">
        <v>0.5</v>
      </c>
      <c r="J729" s="21" t="s">
        <v>10</v>
      </c>
      <c r="K729" s="31">
        <v>45827</v>
      </c>
      <c r="L729" s="31">
        <v>45827</v>
      </c>
      <c r="M729" s="56" t="s">
        <v>323</v>
      </c>
      <c r="N729" s="30"/>
    </row>
    <row r="730" spans="2:14" ht="17.399999999999999" x14ac:dyDescent="0.45">
      <c r="B730" s="35"/>
      <c r="C730" s="19"/>
      <c r="D730" s="30"/>
      <c r="E730" s="31"/>
      <c r="F730" s="31"/>
      <c r="G730" s="30"/>
      <c r="I730" s="24"/>
      <c r="J730" s="21"/>
      <c r="K730" s="31"/>
      <c r="L730" s="31"/>
      <c r="M730" s="26"/>
      <c r="N730" s="30"/>
    </row>
    <row r="731" spans="2:14" ht="17.399999999999999" x14ac:dyDescent="0.45">
      <c r="B731" s="35"/>
      <c r="C731" s="19"/>
      <c r="D731" s="30"/>
      <c r="E731" s="31"/>
      <c r="F731" s="31"/>
      <c r="G731" s="30"/>
      <c r="I731" s="24"/>
      <c r="J731" s="21"/>
      <c r="K731" s="31"/>
      <c r="L731" s="31"/>
      <c r="M731" s="30"/>
      <c r="N731" s="30"/>
    </row>
    <row r="732" spans="2:14" ht="17.399999999999999" x14ac:dyDescent="0.45">
      <c r="B732" s="35"/>
      <c r="C732" s="19"/>
      <c r="D732" s="30"/>
      <c r="E732" s="30"/>
      <c r="F732" s="30"/>
      <c r="G732" s="30"/>
      <c r="I732" s="24"/>
      <c r="J732" s="21"/>
      <c r="K732" s="31"/>
      <c r="L732" s="31"/>
      <c r="M732" s="26"/>
      <c r="N732" s="30"/>
    </row>
    <row r="733" spans="2:14" ht="17.399999999999999" x14ac:dyDescent="0.45">
      <c r="B733" s="35"/>
      <c r="C733" s="19"/>
      <c r="D733" s="30"/>
      <c r="E733" s="30"/>
      <c r="F733" s="30"/>
      <c r="G733" s="30"/>
      <c r="I733" s="24"/>
      <c r="J733" s="21"/>
      <c r="K733" s="31"/>
      <c r="L733" s="31"/>
      <c r="M733" s="30"/>
      <c r="N733" s="30"/>
    </row>
    <row r="734" spans="2:14" ht="18" thickBot="1" x14ac:dyDescent="0.5">
      <c r="B734" s="35"/>
      <c r="C734" s="19"/>
      <c r="D734" s="30"/>
      <c r="E734" s="30"/>
      <c r="F734" s="30"/>
      <c r="G734" s="30"/>
      <c r="I734" s="27"/>
      <c r="J734" s="21"/>
      <c r="K734" s="33"/>
      <c r="L734" s="33"/>
      <c r="M734" s="33"/>
      <c r="N734" s="33"/>
    </row>
    <row r="735" spans="2:14" ht="21.6" thickBot="1" x14ac:dyDescent="0.55000000000000004">
      <c r="B735" s="35"/>
      <c r="C735" s="19"/>
      <c r="D735" s="30"/>
      <c r="E735" s="32"/>
      <c r="F735" s="32"/>
      <c r="G735" s="32"/>
      <c r="I735" s="15">
        <f>SUM(I723:I734)</f>
        <v>5</v>
      </c>
      <c r="J735" s="66" t="str">
        <f>IF(I735&gt;=6,"YA NO PUEDE SOLICITAR DIAS ADMINISTRATIVOS","PUEDE SOLICITAR DIAS ADMINISTRATIVOS")</f>
        <v>PUEDE SOLICITAR DIAS ADMINISTRATIVOS</v>
      </c>
      <c r="K735" s="67"/>
      <c r="L735" s="67"/>
      <c r="M735" s="67"/>
      <c r="N735" s="68"/>
    </row>
    <row r="736" spans="2:14" ht="21.6" thickBot="1" x14ac:dyDescent="0.55000000000000004">
      <c r="B736" s="35"/>
      <c r="C736" s="19"/>
      <c r="D736" s="30"/>
      <c r="E736" s="32"/>
      <c r="F736" s="32"/>
      <c r="G736" s="32"/>
      <c r="I736" s="17">
        <f>6-I735</f>
        <v>1</v>
      </c>
      <c r="J736" s="66" t="str">
        <f>IF(I735&gt;6,"EXISTE UN ERROR","OK")</f>
        <v>OK</v>
      </c>
      <c r="K736" s="67"/>
      <c r="L736" s="67"/>
      <c r="M736" s="67"/>
      <c r="N736" s="68"/>
    </row>
    <row r="737" spans="2:14" ht="18" thickBot="1" x14ac:dyDescent="0.5">
      <c r="B737" s="35"/>
      <c r="C737" s="19"/>
      <c r="D737" s="30"/>
      <c r="E737" s="32"/>
      <c r="F737" s="32"/>
      <c r="G737" s="32"/>
      <c r="I737" s="1"/>
    </row>
    <row r="738" spans="2:14" ht="19.8" thickBot="1" x14ac:dyDescent="0.5">
      <c r="B738" s="35"/>
      <c r="C738" s="19"/>
      <c r="D738" s="30"/>
      <c r="E738" s="32"/>
      <c r="F738" s="32"/>
      <c r="G738" s="32"/>
      <c r="I738" s="12" t="s">
        <v>3</v>
      </c>
      <c r="J738" s="13"/>
      <c r="K738" s="13" t="s">
        <v>5</v>
      </c>
      <c r="L738" s="13" t="s">
        <v>6</v>
      </c>
      <c r="M738" s="13" t="s">
        <v>7</v>
      </c>
      <c r="N738" s="14" t="s">
        <v>8</v>
      </c>
    </row>
    <row r="739" spans="2:14" ht="17.399999999999999" x14ac:dyDescent="0.45">
      <c r="B739" s="35"/>
      <c r="C739" s="19"/>
      <c r="D739" s="30"/>
      <c r="E739" s="32"/>
      <c r="F739" s="32"/>
      <c r="G739" s="32"/>
      <c r="I739" s="20">
        <v>2</v>
      </c>
      <c r="J739" s="29"/>
      <c r="K739" s="22">
        <v>45740</v>
      </c>
      <c r="L739" s="22">
        <v>45741</v>
      </c>
      <c r="M739" s="23"/>
      <c r="N739" s="23"/>
    </row>
    <row r="740" spans="2:14" ht="17.399999999999999" x14ac:dyDescent="0.45">
      <c r="B740" s="35"/>
      <c r="C740" s="19"/>
      <c r="D740" s="30"/>
      <c r="E740" s="32"/>
      <c r="F740" s="32"/>
      <c r="G740" s="32"/>
      <c r="I740" s="24">
        <v>2</v>
      </c>
      <c r="J740" s="29"/>
      <c r="K740" s="25">
        <v>45838</v>
      </c>
      <c r="L740" s="25">
        <v>45839</v>
      </c>
      <c r="M740" s="26"/>
      <c r="N740" s="26"/>
    </row>
    <row r="741" spans="2:14" ht="17.399999999999999" x14ac:dyDescent="0.45">
      <c r="B741" s="35"/>
      <c r="C741" s="19"/>
      <c r="D741" s="30"/>
      <c r="E741" s="32"/>
      <c r="F741" s="32"/>
      <c r="G741" s="32"/>
      <c r="I741" s="24"/>
      <c r="J741" s="29"/>
      <c r="K741" s="25"/>
      <c r="L741" s="25"/>
      <c r="M741" s="26"/>
      <c r="N741" s="26"/>
    </row>
    <row r="742" spans="2:14" ht="17.399999999999999" x14ac:dyDescent="0.45">
      <c r="B742" s="35"/>
      <c r="C742" s="19"/>
      <c r="D742" s="30"/>
      <c r="E742" s="32"/>
      <c r="F742" s="32"/>
      <c r="G742" s="32"/>
      <c r="I742" s="24"/>
      <c r="J742" s="29"/>
      <c r="K742" s="25"/>
      <c r="L742" s="25"/>
      <c r="M742" s="26"/>
      <c r="N742" s="26"/>
    </row>
    <row r="743" spans="2:14" ht="18" thickBot="1" x14ac:dyDescent="0.5">
      <c r="B743" s="35"/>
      <c r="C743" s="19"/>
      <c r="D743" s="30"/>
      <c r="E743" s="32"/>
      <c r="F743" s="32"/>
      <c r="G743" s="32"/>
      <c r="I743" s="24"/>
      <c r="J743" s="29"/>
      <c r="K743" s="26"/>
      <c r="L743" s="26"/>
      <c r="M743" s="26"/>
      <c r="N743" s="26"/>
    </row>
    <row r="744" spans="2:14" ht="21.6" thickBot="1" x14ac:dyDescent="0.55000000000000004">
      <c r="B744" s="35"/>
      <c r="C744" s="19"/>
      <c r="D744" s="30"/>
      <c r="E744" s="32"/>
      <c r="F744" s="32"/>
      <c r="G744" s="32"/>
      <c r="I744" s="15">
        <f>SUM(I739:I743)</f>
        <v>4</v>
      </c>
      <c r="J744" s="66" t="str">
        <f>IF(I744&gt;=5,"YA NO PUEDE SOLICITAR DIAS CAPACITACION","PUEDE SOLICITAR DIAS CAPACITACION")</f>
        <v>PUEDE SOLICITAR DIAS CAPACITACION</v>
      </c>
      <c r="K744" s="67"/>
      <c r="L744" s="67"/>
      <c r="M744" s="67"/>
      <c r="N744" s="68"/>
    </row>
    <row r="745" spans="2:14" ht="21.6" thickBot="1" x14ac:dyDescent="0.55000000000000004">
      <c r="B745" s="35"/>
      <c r="C745" s="19"/>
      <c r="D745" s="30"/>
      <c r="E745" s="32"/>
      <c r="F745" s="32"/>
      <c r="G745" s="32"/>
      <c r="I745" s="17">
        <f>5-I744</f>
        <v>1</v>
      </c>
      <c r="J745" s="66" t="str">
        <f>IF(I744&gt;5,"EXISTE UN ERROR","OK")</f>
        <v>OK</v>
      </c>
      <c r="K745" s="67"/>
      <c r="L745" s="67"/>
      <c r="M745" s="67"/>
      <c r="N745" s="68"/>
    </row>
    <row r="746" spans="2:14" ht="17.399999999999999" x14ac:dyDescent="0.45">
      <c r="B746" s="35"/>
      <c r="C746" s="19"/>
      <c r="D746" s="30"/>
      <c r="E746" s="32"/>
      <c r="F746" s="32"/>
      <c r="G746" s="32"/>
    </row>
    <row r="747" spans="2:14" ht="17.399999999999999" x14ac:dyDescent="0.45">
      <c r="B747" s="35"/>
      <c r="C747" s="19"/>
      <c r="D747" s="30"/>
      <c r="E747" s="32"/>
      <c r="F747" s="32"/>
      <c r="G747" s="32"/>
    </row>
    <row r="748" spans="2:14" ht="18" thickBot="1" x14ac:dyDescent="0.5">
      <c r="B748" s="35"/>
      <c r="C748" s="36"/>
      <c r="D748" s="33"/>
      <c r="E748" s="34"/>
      <c r="F748" s="34"/>
      <c r="G748" s="34"/>
    </row>
    <row r="749" spans="2:14" ht="21.6" thickBot="1" x14ac:dyDescent="0.55000000000000004">
      <c r="B749" s="8">
        <f>+E723-F723</f>
        <v>3</v>
      </c>
      <c r="C749" s="69" t="str">
        <f>IF(E723&lt;=F723,"YA NO TIENE FERIADOS","PUEDE SOLICITAR DIAS FERIADOS")</f>
        <v>PUEDE SOLICITAR DIAS FERIADOS</v>
      </c>
      <c r="D749" s="70"/>
      <c r="E749" s="70"/>
      <c r="F749" s="70"/>
      <c r="G749" s="71"/>
    </row>
    <row r="750" spans="2:14" ht="19.2" thickBot="1" x14ac:dyDescent="0.5">
      <c r="C750" s="72" t="str">
        <f>IF(F723&gt;E723,"EXISTE UN ERROR","OK")</f>
        <v>OK</v>
      </c>
      <c r="D750" s="73"/>
      <c r="E750" s="73"/>
      <c r="F750" s="73"/>
      <c r="G750" s="74"/>
    </row>
    <row r="752" spans="2:14" ht="19.2" thickBot="1" x14ac:dyDescent="0.5">
      <c r="B752" s="16" t="s">
        <v>228</v>
      </c>
      <c r="I752" s="16" t="str">
        <f>+B752</f>
        <v>CORTES SEPULVEDA DAPHNE ALEJANDRA</v>
      </c>
    </row>
    <row r="753" spans="2:14" ht="18.600000000000001" thickBot="1" x14ac:dyDescent="0.4">
      <c r="B753" s="5" t="s">
        <v>0</v>
      </c>
      <c r="C753" s="5" t="s">
        <v>1</v>
      </c>
      <c r="D753" s="5" t="s">
        <v>224</v>
      </c>
      <c r="E753" s="5" t="s">
        <v>12</v>
      </c>
      <c r="F753" s="6" t="s">
        <v>2</v>
      </c>
      <c r="G753" s="6" t="s">
        <v>7</v>
      </c>
      <c r="I753" s="2" t="s">
        <v>3</v>
      </c>
      <c r="J753" s="3" t="s">
        <v>4</v>
      </c>
      <c r="K753" s="3" t="s">
        <v>5</v>
      </c>
      <c r="L753" s="3" t="s">
        <v>6</v>
      </c>
      <c r="M753" s="3" t="s">
        <v>7</v>
      </c>
      <c r="N753" s="4" t="s">
        <v>8</v>
      </c>
    </row>
    <row r="754" spans="2:14" ht="17.399999999999999" x14ac:dyDescent="0.45">
      <c r="B754" s="9">
        <v>0</v>
      </c>
      <c r="C754" s="9">
        <v>0</v>
      </c>
      <c r="D754" s="9">
        <v>0</v>
      </c>
      <c r="E754" s="11">
        <f>+B754+C754+D754</f>
        <v>0</v>
      </c>
      <c r="F754" s="11">
        <f>SUM(B755:B779)+SUM(D755:D779)</f>
        <v>0</v>
      </c>
      <c r="G754" s="19"/>
      <c r="I754" s="20">
        <v>2</v>
      </c>
      <c r="J754" s="21"/>
      <c r="K754" s="37">
        <v>45688</v>
      </c>
      <c r="L754" s="37">
        <v>45691</v>
      </c>
      <c r="M754" s="57" t="s">
        <v>247</v>
      </c>
      <c r="N754" s="38"/>
    </row>
    <row r="755" spans="2:14" ht="17.399999999999999" x14ac:dyDescent="0.45">
      <c r="B755" s="35"/>
      <c r="C755" s="19"/>
      <c r="D755" s="30"/>
      <c r="E755" s="31"/>
      <c r="F755" s="31"/>
      <c r="G755" s="30"/>
      <c r="I755" s="24">
        <v>1</v>
      </c>
      <c r="J755" s="21"/>
      <c r="K755" s="31">
        <v>45764</v>
      </c>
      <c r="L755" s="31">
        <v>45764</v>
      </c>
      <c r="M755" s="54" t="s">
        <v>292</v>
      </c>
      <c r="N755" s="30"/>
    </row>
    <row r="756" spans="2:14" ht="17.399999999999999" x14ac:dyDescent="0.45">
      <c r="B756" s="35"/>
      <c r="C756" s="19"/>
      <c r="D756" s="30"/>
      <c r="E756" s="31"/>
      <c r="F756" s="31"/>
      <c r="G756" s="30"/>
      <c r="I756" s="24">
        <v>1</v>
      </c>
      <c r="J756" s="21"/>
      <c r="K756" s="31">
        <v>45799</v>
      </c>
      <c r="L756" s="31">
        <v>45799</v>
      </c>
      <c r="M756" s="56" t="s">
        <v>312</v>
      </c>
      <c r="N756" s="30"/>
    </row>
    <row r="757" spans="2:14" ht="17.399999999999999" x14ac:dyDescent="0.45">
      <c r="B757" s="35"/>
      <c r="C757" s="19"/>
      <c r="D757" s="30"/>
      <c r="E757" s="31"/>
      <c r="F757" s="31"/>
      <c r="G757" s="30"/>
      <c r="I757" s="24">
        <v>1</v>
      </c>
      <c r="J757" s="21"/>
      <c r="K757" s="31">
        <v>45800</v>
      </c>
      <c r="L757" s="31">
        <v>45800</v>
      </c>
      <c r="M757" s="56" t="s">
        <v>310</v>
      </c>
      <c r="N757" s="30"/>
    </row>
    <row r="758" spans="2:14" ht="17.399999999999999" x14ac:dyDescent="0.45">
      <c r="B758" s="35"/>
      <c r="C758" s="19"/>
      <c r="D758" s="30"/>
      <c r="E758" s="31"/>
      <c r="F758" s="31"/>
      <c r="G758" s="30"/>
      <c r="I758" s="24"/>
      <c r="J758" s="21"/>
      <c r="K758" s="31"/>
      <c r="L758" s="31"/>
      <c r="M758" s="23"/>
      <c r="N758" s="30"/>
    </row>
    <row r="759" spans="2:14" ht="17.399999999999999" x14ac:dyDescent="0.45">
      <c r="B759" s="35"/>
      <c r="C759" s="19"/>
      <c r="D759" s="30"/>
      <c r="E759" s="31"/>
      <c r="F759" s="31"/>
      <c r="G759" s="30"/>
      <c r="I759" s="24"/>
      <c r="J759" s="21"/>
      <c r="K759" s="31"/>
      <c r="L759" s="31"/>
      <c r="M759" s="26"/>
      <c r="N759" s="30"/>
    </row>
    <row r="760" spans="2:14" ht="17.399999999999999" x14ac:dyDescent="0.45">
      <c r="B760" s="35"/>
      <c r="C760" s="19"/>
      <c r="D760" s="30"/>
      <c r="E760" s="31"/>
      <c r="F760" s="31"/>
      <c r="G760" s="30"/>
      <c r="I760" s="24"/>
      <c r="J760" s="21"/>
      <c r="K760" s="31"/>
      <c r="L760" s="31"/>
      <c r="M760" s="30"/>
      <c r="N760" s="30"/>
    </row>
    <row r="761" spans="2:14" ht="17.399999999999999" x14ac:dyDescent="0.45">
      <c r="B761" s="35"/>
      <c r="C761" s="19"/>
      <c r="D761" s="30"/>
      <c r="E761" s="31"/>
      <c r="F761" s="31"/>
      <c r="G761" s="30"/>
      <c r="I761" s="24"/>
      <c r="J761" s="21"/>
      <c r="K761" s="31"/>
      <c r="L761" s="31"/>
      <c r="M761" s="26"/>
      <c r="N761" s="30"/>
    </row>
    <row r="762" spans="2:14" ht="17.399999999999999" x14ac:dyDescent="0.45">
      <c r="B762" s="35"/>
      <c r="C762" s="19"/>
      <c r="D762" s="30"/>
      <c r="E762" s="31"/>
      <c r="F762" s="31"/>
      <c r="G762" s="30"/>
      <c r="I762" s="24"/>
      <c r="J762" s="21"/>
      <c r="K762" s="31"/>
      <c r="L762" s="31"/>
      <c r="M762" s="30"/>
      <c r="N762" s="30"/>
    </row>
    <row r="763" spans="2:14" ht="17.399999999999999" x14ac:dyDescent="0.45">
      <c r="B763" s="35"/>
      <c r="C763" s="19"/>
      <c r="D763" s="30"/>
      <c r="E763" s="30"/>
      <c r="F763" s="30"/>
      <c r="G763" s="30"/>
      <c r="I763" s="24"/>
      <c r="J763" s="21"/>
      <c r="K763" s="31"/>
      <c r="L763" s="31"/>
      <c r="M763" s="26"/>
      <c r="N763" s="30"/>
    </row>
    <row r="764" spans="2:14" ht="17.399999999999999" x14ac:dyDescent="0.45">
      <c r="B764" s="35"/>
      <c r="C764" s="19"/>
      <c r="D764" s="30"/>
      <c r="E764" s="30"/>
      <c r="F764" s="30"/>
      <c r="G764" s="30"/>
      <c r="I764" s="24"/>
      <c r="J764" s="21"/>
      <c r="K764" s="31"/>
      <c r="L764" s="31"/>
      <c r="M764" s="30"/>
      <c r="N764" s="30"/>
    </row>
    <row r="765" spans="2:14" ht="18" thickBot="1" x14ac:dyDescent="0.5">
      <c r="B765" s="35"/>
      <c r="C765" s="19"/>
      <c r="D765" s="30"/>
      <c r="E765" s="30"/>
      <c r="F765" s="30"/>
      <c r="G765" s="30"/>
      <c r="I765" s="27"/>
      <c r="J765" s="21"/>
      <c r="K765" s="33"/>
      <c r="L765" s="33"/>
      <c r="M765" s="33"/>
      <c r="N765" s="33"/>
    </row>
    <row r="766" spans="2:14" ht="21.6" thickBot="1" x14ac:dyDescent="0.55000000000000004">
      <c r="B766" s="35"/>
      <c r="C766" s="19"/>
      <c r="D766" s="30"/>
      <c r="E766" s="32"/>
      <c r="F766" s="32"/>
      <c r="G766" s="32"/>
      <c r="I766" s="15">
        <f>SUM(I754:I765)</f>
        <v>5</v>
      </c>
      <c r="J766" s="66" t="str">
        <f>IF(I766&gt;=6,"YA NO PUEDE SOLICITAR DIAS ADMINISTRATIVOS","PUEDE SOLICITAR DIAS ADMINISTRATIVOS")</f>
        <v>PUEDE SOLICITAR DIAS ADMINISTRATIVOS</v>
      </c>
      <c r="K766" s="67"/>
      <c r="L766" s="67"/>
      <c r="M766" s="67"/>
      <c r="N766" s="68"/>
    </row>
    <row r="767" spans="2:14" ht="21.6" thickBot="1" x14ac:dyDescent="0.55000000000000004">
      <c r="B767" s="35"/>
      <c r="C767" s="19"/>
      <c r="D767" s="30"/>
      <c r="E767" s="32"/>
      <c r="F767" s="32"/>
      <c r="G767" s="32"/>
      <c r="I767" s="17">
        <f>6-I766</f>
        <v>1</v>
      </c>
      <c r="J767" s="66" t="str">
        <f>IF(I766&gt;6,"EXISTE UN ERROR","OK")</f>
        <v>OK</v>
      </c>
      <c r="K767" s="67"/>
      <c r="L767" s="67"/>
      <c r="M767" s="67"/>
      <c r="N767" s="68"/>
    </row>
    <row r="768" spans="2:14" ht="18" thickBot="1" x14ac:dyDescent="0.5">
      <c r="B768" s="35"/>
      <c r="C768" s="19"/>
      <c r="D768" s="30"/>
      <c r="E768" s="32"/>
      <c r="F768" s="32"/>
      <c r="G768" s="32"/>
      <c r="I768" s="1"/>
    </row>
    <row r="769" spans="2:14" ht="19.8" thickBot="1" x14ac:dyDescent="0.5">
      <c r="B769" s="35"/>
      <c r="C769" s="19"/>
      <c r="D769" s="30"/>
      <c r="E769" s="32"/>
      <c r="F769" s="32"/>
      <c r="G769" s="32"/>
      <c r="I769" s="12" t="s">
        <v>3</v>
      </c>
      <c r="J769" s="13"/>
      <c r="K769" s="13" t="s">
        <v>5</v>
      </c>
      <c r="L769" s="13" t="s">
        <v>6</v>
      </c>
      <c r="M769" s="13" t="s">
        <v>7</v>
      </c>
      <c r="N769" s="14" t="s">
        <v>8</v>
      </c>
    </row>
    <row r="770" spans="2:14" ht="17.399999999999999" x14ac:dyDescent="0.45">
      <c r="B770" s="35"/>
      <c r="C770" s="19"/>
      <c r="D770" s="30"/>
      <c r="E770" s="32"/>
      <c r="F770" s="32"/>
      <c r="G770" s="32"/>
      <c r="I770" s="20"/>
      <c r="J770" s="29"/>
      <c r="K770" s="22"/>
      <c r="L770" s="22"/>
      <c r="M770" s="23"/>
      <c r="N770" s="23"/>
    </row>
    <row r="771" spans="2:14" ht="17.399999999999999" x14ac:dyDescent="0.45">
      <c r="B771" s="35"/>
      <c r="C771" s="19"/>
      <c r="D771" s="30"/>
      <c r="E771" s="32"/>
      <c r="F771" s="32"/>
      <c r="G771" s="32"/>
      <c r="I771" s="24"/>
      <c r="J771" s="29"/>
      <c r="K771" s="25"/>
      <c r="L771" s="25"/>
      <c r="M771" s="26"/>
      <c r="N771" s="26"/>
    </row>
    <row r="772" spans="2:14" ht="17.399999999999999" x14ac:dyDescent="0.45">
      <c r="B772" s="35"/>
      <c r="C772" s="19"/>
      <c r="D772" s="30"/>
      <c r="E772" s="32"/>
      <c r="F772" s="32"/>
      <c r="G772" s="32"/>
      <c r="I772" s="24"/>
      <c r="J772" s="29"/>
      <c r="K772" s="25"/>
      <c r="L772" s="25"/>
      <c r="M772" s="26"/>
      <c r="N772" s="26"/>
    </row>
    <row r="773" spans="2:14" ht="17.399999999999999" x14ac:dyDescent="0.45">
      <c r="B773" s="35"/>
      <c r="C773" s="19"/>
      <c r="D773" s="30"/>
      <c r="E773" s="32"/>
      <c r="F773" s="32"/>
      <c r="G773" s="32"/>
      <c r="I773" s="24"/>
      <c r="J773" s="29"/>
      <c r="K773" s="25"/>
      <c r="L773" s="25"/>
      <c r="M773" s="26"/>
      <c r="N773" s="26"/>
    </row>
    <row r="774" spans="2:14" ht="18" thickBot="1" x14ac:dyDescent="0.5">
      <c r="B774" s="35"/>
      <c r="C774" s="19"/>
      <c r="D774" s="30"/>
      <c r="E774" s="32"/>
      <c r="F774" s="32"/>
      <c r="G774" s="32"/>
      <c r="I774" s="24"/>
      <c r="J774" s="29"/>
      <c r="K774" s="26"/>
      <c r="L774" s="26"/>
      <c r="M774" s="26"/>
      <c r="N774" s="26"/>
    </row>
    <row r="775" spans="2:14" ht="21.6" thickBot="1" x14ac:dyDescent="0.55000000000000004">
      <c r="B775" s="35"/>
      <c r="C775" s="19"/>
      <c r="D775" s="30"/>
      <c r="E775" s="32"/>
      <c r="F775" s="32"/>
      <c r="G775" s="32"/>
      <c r="I775" s="15">
        <f>SUM(I770:I774)</f>
        <v>0</v>
      </c>
      <c r="J775" s="66" t="str">
        <f>IF(I775&gt;=5,"YA NO PUEDE SOLICITAR DIAS CAPACITACION","PUEDE SOLICITAR DIAS CAPACITACION")</f>
        <v>PUEDE SOLICITAR DIAS CAPACITACION</v>
      </c>
      <c r="K775" s="67"/>
      <c r="L775" s="67"/>
      <c r="M775" s="67"/>
      <c r="N775" s="68"/>
    </row>
    <row r="776" spans="2:14" ht="21.6" thickBot="1" x14ac:dyDescent="0.55000000000000004">
      <c r="B776" s="35"/>
      <c r="C776" s="19"/>
      <c r="D776" s="30"/>
      <c r="E776" s="32"/>
      <c r="F776" s="32"/>
      <c r="G776" s="32"/>
      <c r="I776" s="17">
        <f>5-I775</f>
        <v>5</v>
      </c>
      <c r="J776" s="66" t="str">
        <f>IF(I775&gt;5,"EXISTE UN ERROR","OK")</f>
        <v>OK</v>
      </c>
      <c r="K776" s="67"/>
      <c r="L776" s="67"/>
      <c r="M776" s="67"/>
      <c r="N776" s="68"/>
    </row>
    <row r="777" spans="2:14" ht="17.399999999999999" x14ac:dyDescent="0.45">
      <c r="B777" s="35"/>
      <c r="C777" s="19"/>
      <c r="D777" s="30"/>
      <c r="E777" s="32"/>
      <c r="F777" s="32"/>
      <c r="G777" s="32"/>
    </row>
    <row r="778" spans="2:14" ht="17.399999999999999" x14ac:dyDescent="0.45">
      <c r="B778" s="35"/>
      <c r="C778" s="19"/>
      <c r="D778" s="30"/>
      <c r="E778" s="32"/>
      <c r="F778" s="32"/>
      <c r="G778" s="32"/>
    </row>
    <row r="779" spans="2:14" ht="18" thickBot="1" x14ac:dyDescent="0.5">
      <c r="B779" s="35"/>
      <c r="C779" s="36"/>
      <c r="D779" s="33"/>
      <c r="E779" s="34"/>
      <c r="F779" s="34"/>
      <c r="G779" s="34"/>
    </row>
    <row r="780" spans="2:14" ht="21.6" thickBot="1" x14ac:dyDescent="0.55000000000000004">
      <c r="B780" s="8">
        <f>+E754-F754</f>
        <v>0</v>
      </c>
      <c r="C780" s="69" t="str">
        <f>IF(E754&lt;=F754,"YA NO TIENE FERIADOS","PUEDE SOLICITAR DIAS FERIADOS")</f>
        <v>YA NO TIENE FERIADOS</v>
      </c>
      <c r="D780" s="70"/>
      <c r="E780" s="70"/>
      <c r="F780" s="70"/>
      <c r="G780" s="71"/>
    </row>
    <row r="781" spans="2:14" ht="19.2" thickBot="1" x14ac:dyDescent="0.5">
      <c r="C781" s="72" t="str">
        <f>IF(F754&gt;E754,"EXISTE UN ERROR","OK")</f>
        <v>OK</v>
      </c>
      <c r="D781" s="73"/>
      <c r="E781" s="73"/>
      <c r="F781" s="73"/>
      <c r="G781" s="74"/>
    </row>
    <row r="783" spans="2:14" ht="19.2" thickBot="1" x14ac:dyDescent="0.5">
      <c r="B783" s="16" t="s">
        <v>265</v>
      </c>
      <c r="I783" s="16" t="str">
        <f>+B783</f>
        <v>DAVILA VACAFLOR MONICA</v>
      </c>
    </row>
    <row r="784" spans="2:14" ht="18.600000000000001" thickBot="1" x14ac:dyDescent="0.4">
      <c r="B784" s="5" t="s">
        <v>0</v>
      </c>
      <c r="C784" s="5" t="s">
        <v>1</v>
      </c>
      <c r="D784" s="5" t="s">
        <v>224</v>
      </c>
      <c r="E784" s="5" t="s">
        <v>12</v>
      </c>
      <c r="F784" s="6" t="s">
        <v>2</v>
      </c>
      <c r="G784" s="6" t="s">
        <v>7</v>
      </c>
      <c r="I784" s="2" t="s">
        <v>3</v>
      </c>
      <c r="J784" s="3" t="s">
        <v>4</v>
      </c>
      <c r="K784" s="3" t="s">
        <v>5</v>
      </c>
      <c r="L784" s="3" t="s">
        <v>6</v>
      </c>
      <c r="M784" s="3" t="s">
        <v>7</v>
      </c>
      <c r="N784" s="4" t="s">
        <v>8</v>
      </c>
    </row>
    <row r="785" spans="2:14" ht="17.399999999999999" x14ac:dyDescent="0.45">
      <c r="B785" s="9">
        <v>0</v>
      </c>
      <c r="C785" s="9">
        <v>0</v>
      </c>
      <c r="D785" s="9">
        <v>0</v>
      </c>
      <c r="E785" s="11">
        <f>+B785+C785+D785</f>
        <v>0</v>
      </c>
      <c r="F785" s="11">
        <f>SUM(B786:B810)+SUM(D786:D810)</f>
        <v>0</v>
      </c>
      <c r="G785" s="19"/>
      <c r="I785" s="20">
        <v>1</v>
      </c>
      <c r="J785" s="21"/>
      <c r="K785" s="37">
        <v>45764</v>
      </c>
      <c r="L785" s="37">
        <v>45764</v>
      </c>
      <c r="M785" s="54" t="s">
        <v>292</v>
      </c>
      <c r="N785" s="38"/>
    </row>
    <row r="786" spans="2:14" ht="17.399999999999999" x14ac:dyDescent="0.45">
      <c r="B786" s="35"/>
      <c r="C786" s="19"/>
      <c r="D786" s="30"/>
      <c r="E786" s="31"/>
      <c r="F786" s="31"/>
      <c r="G786" s="30"/>
      <c r="I786" s="24">
        <v>1</v>
      </c>
      <c r="J786" s="21"/>
      <c r="K786" s="31">
        <v>45789</v>
      </c>
      <c r="L786" s="31">
        <v>45789</v>
      </c>
      <c r="M786" s="54" t="s">
        <v>308</v>
      </c>
      <c r="N786" s="30"/>
    </row>
    <row r="787" spans="2:14" ht="17.399999999999999" x14ac:dyDescent="0.45">
      <c r="B787" s="35"/>
      <c r="C787" s="19"/>
      <c r="D787" s="30"/>
      <c r="E787" s="31"/>
      <c r="F787" s="31"/>
      <c r="G787" s="30"/>
      <c r="I787" s="24">
        <v>0.5</v>
      </c>
      <c r="J787" s="21" t="s">
        <v>9</v>
      </c>
      <c r="K787" s="31">
        <v>45824</v>
      </c>
      <c r="L787" s="31">
        <v>45824</v>
      </c>
      <c r="M787" s="55" t="s">
        <v>322</v>
      </c>
      <c r="N787" s="30"/>
    </row>
    <row r="788" spans="2:14" ht="17.399999999999999" x14ac:dyDescent="0.45">
      <c r="B788" s="35"/>
      <c r="C788" s="19"/>
      <c r="D788" s="30"/>
      <c r="E788" s="31"/>
      <c r="F788" s="31"/>
      <c r="G788" s="30"/>
      <c r="I788" s="24"/>
      <c r="J788" s="21"/>
      <c r="K788" s="31"/>
      <c r="L788" s="31"/>
      <c r="M788" s="30"/>
      <c r="N788" s="30"/>
    </row>
    <row r="789" spans="2:14" ht="17.399999999999999" x14ac:dyDescent="0.45">
      <c r="B789" s="35"/>
      <c r="C789" s="19"/>
      <c r="D789" s="30"/>
      <c r="E789" s="31"/>
      <c r="F789" s="31"/>
      <c r="G789" s="30"/>
      <c r="I789" s="24"/>
      <c r="J789" s="21"/>
      <c r="K789" s="31"/>
      <c r="L789" s="31"/>
      <c r="M789" s="23"/>
      <c r="N789" s="30"/>
    </row>
    <row r="790" spans="2:14" ht="17.399999999999999" x14ac:dyDescent="0.45">
      <c r="B790" s="35"/>
      <c r="C790" s="19"/>
      <c r="D790" s="30"/>
      <c r="E790" s="31"/>
      <c r="F790" s="31"/>
      <c r="G790" s="30"/>
      <c r="I790" s="24"/>
      <c r="J790" s="21"/>
      <c r="K790" s="31"/>
      <c r="L790" s="31"/>
      <c r="M790" s="26"/>
      <c r="N790" s="30"/>
    </row>
    <row r="791" spans="2:14" ht="17.399999999999999" x14ac:dyDescent="0.45">
      <c r="B791" s="35"/>
      <c r="C791" s="19"/>
      <c r="D791" s="30"/>
      <c r="E791" s="31"/>
      <c r="F791" s="31"/>
      <c r="G791" s="30"/>
      <c r="I791" s="24"/>
      <c r="J791" s="21"/>
      <c r="K791" s="31"/>
      <c r="L791" s="31"/>
      <c r="M791" s="30"/>
      <c r="N791" s="30"/>
    </row>
    <row r="792" spans="2:14" ht="17.399999999999999" x14ac:dyDescent="0.45">
      <c r="B792" s="35"/>
      <c r="C792" s="19"/>
      <c r="D792" s="30"/>
      <c r="E792" s="31"/>
      <c r="F792" s="31"/>
      <c r="G792" s="30"/>
      <c r="I792" s="24"/>
      <c r="J792" s="21"/>
      <c r="K792" s="31"/>
      <c r="L792" s="31"/>
      <c r="M792" s="26"/>
      <c r="N792" s="30"/>
    </row>
    <row r="793" spans="2:14" ht="17.399999999999999" x14ac:dyDescent="0.45">
      <c r="B793" s="35"/>
      <c r="C793" s="19"/>
      <c r="D793" s="30"/>
      <c r="E793" s="31"/>
      <c r="F793" s="31"/>
      <c r="G793" s="30"/>
      <c r="I793" s="24"/>
      <c r="J793" s="21"/>
      <c r="K793" s="31"/>
      <c r="L793" s="31"/>
      <c r="M793" s="30"/>
      <c r="N793" s="30"/>
    </row>
    <row r="794" spans="2:14" ht="17.399999999999999" x14ac:dyDescent="0.45">
      <c r="B794" s="35"/>
      <c r="C794" s="19"/>
      <c r="D794" s="30"/>
      <c r="E794" s="30"/>
      <c r="F794" s="30"/>
      <c r="G794" s="30"/>
      <c r="I794" s="24"/>
      <c r="J794" s="21"/>
      <c r="K794" s="31"/>
      <c r="L794" s="31"/>
      <c r="M794" s="26"/>
      <c r="N794" s="30"/>
    </row>
    <row r="795" spans="2:14" ht="17.399999999999999" x14ac:dyDescent="0.45">
      <c r="B795" s="35"/>
      <c r="C795" s="19"/>
      <c r="D795" s="30"/>
      <c r="E795" s="30"/>
      <c r="F795" s="30"/>
      <c r="G795" s="30"/>
      <c r="I795" s="24"/>
      <c r="J795" s="21"/>
      <c r="K795" s="31"/>
      <c r="L795" s="31"/>
      <c r="M795" s="30"/>
      <c r="N795" s="30"/>
    </row>
    <row r="796" spans="2:14" ht="18" thickBot="1" x14ac:dyDescent="0.5">
      <c r="B796" s="35"/>
      <c r="C796" s="19"/>
      <c r="D796" s="30"/>
      <c r="E796" s="30"/>
      <c r="F796" s="30"/>
      <c r="G796" s="30"/>
      <c r="I796" s="27"/>
      <c r="J796" s="21"/>
      <c r="K796" s="33"/>
      <c r="L796" s="33"/>
      <c r="M796" s="33"/>
      <c r="N796" s="33"/>
    </row>
    <row r="797" spans="2:14" ht="21.6" thickBot="1" x14ac:dyDescent="0.55000000000000004">
      <c r="B797" s="35"/>
      <c r="C797" s="19"/>
      <c r="D797" s="30"/>
      <c r="E797" s="32"/>
      <c r="F797" s="32"/>
      <c r="G797" s="32"/>
      <c r="I797" s="15">
        <f>SUM(I785:I796)</f>
        <v>2.5</v>
      </c>
      <c r="J797" s="66" t="str">
        <f>IF(I797&gt;=6,"YA NO PUEDE SOLICITAR DIAS ADMINISTRATIVOS","PUEDE SOLICITAR DIAS ADMINISTRATIVOS")</f>
        <v>PUEDE SOLICITAR DIAS ADMINISTRATIVOS</v>
      </c>
      <c r="K797" s="67"/>
      <c r="L797" s="67"/>
      <c r="M797" s="67"/>
      <c r="N797" s="68"/>
    </row>
    <row r="798" spans="2:14" ht="21.6" thickBot="1" x14ac:dyDescent="0.55000000000000004">
      <c r="B798" s="35"/>
      <c r="C798" s="19"/>
      <c r="D798" s="30"/>
      <c r="E798" s="32"/>
      <c r="F798" s="32"/>
      <c r="G798" s="32"/>
      <c r="I798" s="17">
        <f>6-I797</f>
        <v>3.5</v>
      </c>
      <c r="J798" s="66" t="str">
        <f>IF(I797&gt;6,"EXISTE UN ERROR","OK")</f>
        <v>OK</v>
      </c>
      <c r="K798" s="67"/>
      <c r="L798" s="67"/>
      <c r="M798" s="67"/>
      <c r="N798" s="68"/>
    </row>
    <row r="799" spans="2:14" ht="18" thickBot="1" x14ac:dyDescent="0.5">
      <c r="B799" s="35"/>
      <c r="C799" s="19"/>
      <c r="D799" s="30"/>
      <c r="E799" s="32"/>
      <c r="F799" s="32"/>
      <c r="G799" s="32"/>
      <c r="I799" s="1"/>
    </row>
    <row r="800" spans="2:14" ht="19.8" thickBot="1" x14ac:dyDescent="0.5">
      <c r="B800" s="35"/>
      <c r="C800" s="19"/>
      <c r="D800" s="30"/>
      <c r="E800" s="32"/>
      <c r="F800" s="32"/>
      <c r="G800" s="32"/>
      <c r="I800" s="12" t="s">
        <v>3</v>
      </c>
      <c r="J800" s="13"/>
      <c r="K800" s="13" t="s">
        <v>5</v>
      </c>
      <c r="L800" s="13" t="s">
        <v>6</v>
      </c>
      <c r="M800" s="13" t="s">
        <v>7</v>
      </c>
      <c r="N800" s="14" t="s">
        <v>8</v>
      </c>
    </row>
    <row r="801" spans="2:14" ht="17.399999999999999" x14ac:dyDescent="0.45">
      <c r="B801" s="35"/>
      <c r="C801" s="19"/>
      <c r="D801" s="30"/>
      <c r="E801" s="32"/>
      <c r="F801" s="32"/>
      <c r="G801" s="32"/>
      <c r="I801" s="20">
        <v>2</v>
      </c>
      <c r="J801" s="29"/>
      <c r="K801" s="22">
        <v>45799</v>
      </c>
      <c r="L801" s="22">
        <v>45800</v>
      </c>
      <c r="M801" s="23"/>
      <c r="N801" s="23"/>
    </row>
    <row r="802" spans="2:14" ht="17.399999999999999" x14ac:dyDescent="0.45">
      <c r="B802" s="35"/>
      <c r="C802" s="19"/>
      <c r="D802" s="30"/>
      <c r="E802" s="32"/>
      <c r="F802" s="32"/>
      <c r="G802" s="32"/>
      <c r="I802" s="24">
        <v>1</v>
      </c>
      <c r="J802" s="29"/>
      <c r="K802" s="25">
        <v>45842</v>
      </c>
      <c r="L802" s="25">
        <v>45842</v>
      </c>
      <c r="M802" s="26"/>
      <c r="N802" s="26"/>
    </row>
    <row r="803" spans="2:14" ht="17.399999999999999" x14ac:dyDescent="0.45">
      <c r="B803" s="35"/>
      <c r="C803" s="19"/>
      <c r="D803" s="30"/>
      <c r="E803" s="32"/>
      <c r="F803" s="32"/>
      <c r="G803" s="32"/>
      <c r="I803" s="24"/>
      <c r="J803" s="29"/>
      <c r="K803" s="25"/>
      <c r="L803" s="25"/>
      <c r="M803" s="26"/>
      <c r="N803" s="26"/>
    </row>
    <row r="804" spans="2:14" ht="17.399999999999999" x14ac:dyDescent="0.45">
      <c r="B804" s="35"/>
      <c r="C804" s="19"/>
      <c r="D804" s="30"/>
      <c r="E804" s="32"/>
      <c r="F804" s="32"/>
      <c r="G804" s="32"/>
      <c r="I804" s="24"/>
      <c r="J804" s="29"/>
      <c r="K804" s="25"/>
      <c r="L804" s="25"/>
      <c r="M804" s="26"/>
      <c r="N804" s="26"/>
    </row>
    <row r="805" spans="2:14" ht="18" thickBot="1" x14ac:dyDescent="0.5">
      <c r="B805" s="35"/>
      <c r="C805" s="19"/>
      <c r="D805" s="30"/>
      <c r="E805" s="32"/>
      <c r="F805" s="32"/>
      <c r="G805" s="32"/>
      <c r="I805" s="24"/>
      <c r="J805" s="29"/>
      <c r="K805" s="26"/>
      <c r="L805" s="26"/>
      <c r="M805" s="26"/>
      <c r="N805" s="26"/>
    </row>
    <row r="806" spans="2:14" ht="21.6" thickBot="1" x14ac:dyDescent="0.55000000000000004">
      <c r="B806" s="35"/>
      <c r="C806" s="19"/>
      <c r="D806" s="30"/>
      <c r="E806" s="32"/>
      <c r="F806" s="32"/>
      <c r="G806" s="32"/>
      <c r="I806" s="15">
        <f>SUM(I801:I805)</f>
        <v>3</v>
      </c>
      <c r="J806" s="66" t="str">
        <f>IF(I806&gt;=5,"YA NO PUEDE SOLICITAR DIAS CAPACITACION","PUEDE SOLICITAR DIAS CAPACITACION")</f>
        <v>PUEDE SOLICITAR DIAS CAPACITACION</v>
      </c>
      <c r="K806" s="67"/>
      <c r="L806" s="67"/>
      <c r="M806" s="67"/>
      <c r="N806" s="68"/>
    </row>
    <row r="807" spans="2:14" ht="21.6" thickBot="1" x14ac:dyDescent="0.55000000000000004">
      <c r="B807" s="35"/>
      <c r="C807" s="19"/>
      <c r="D807" s="30"/>
      <c r="E807" s="32"/>
      <c r="F807" s="32"/>
      <c r="G807" s="32"/>
      <c r="I807" s="17">
        <f>5-I806</f>
        <v>2</v>
      </c>
      <c r="J807" s="66" t="str">
        <f>IF(I806&gt;5,"EXISTE UN ERROR","OK")</f>
        <v>OK</v>
      </c>
      <c r="K807" s="67"/>
      <c r="L807" s="67"/>
      <c r="M807" s="67"/>
      <c r="N807" s="68"/>
    </row>
    <row r="808" spans="2:14" ht="17.399999999999999" x14ac:dyDescent="0.45">
      <c r="B808" s="35"/>
      <c r="C808" s="19"/>
      <c r="D808" s="30"/>
      <c r="E808" s="32"/>
      <c r="F808" s="32"/>
      <c r="G808" s="32"/>
    </row>
    <row r="809" spans="2:14" ht="17.399999999999999" x14ac:dyDescent="0.45">
      <c r="B809" s="35"/>
      <c r="C809" s="19"/>
      <c r="D809" s="30"/>
      <c r="E809" s="32"/>
      <c r="F809" s="32"/>
      <c r="G809" s="32"/>
    </row>
    <row r="810" spans="2:14" ht="18" thickBot="1" x14ac:dyDescent="0.5">
      <c r="B810" s="35"/>
      <c r="C810" s="36"/>
      <c r="D810" s="33"/>
      <c r="E810" s="34"/>
      <c r="F810" s="34"/>
      <c r="G810" s="34"/>
    </row>
    <row r="811" spans="2:14" ht="21.6" thickBot="1" x14ac:dyDescent="0.55000000000000004">
      <c r="B811" s="8">
        <f>+E785-F785</f>
        <v>0</v>
      </c>
      <c r="C811" s="69" t="str">
        <f>IF(E785&lt;=F785,"YA NO TIENE FERIADOS","PUEDE SOLICITAR DIAS FERIADOS")</f>
        <v>YA NO TIENE FERIADOS</v>
      </c>
      <c r="D811" s="70"/>
      <c r="E811" s="70"/>
      <c r="F811" s="70"/>
      <c r="G811" s="71"/>
    </row>
    <row r="812" spans="2:14" ht="19.2" thickBot="1" x14ac:dyDescent="0.5">
      <c r="C812" s="72" t="str">
        <f>IF(F785&gt;E785,"EXISTE UN ERROR","OK")</f>
        <v>OK</v>
      </c>
      <c r="D812" s="73"/>
      <c r="E812" s="73"/>
      <c r="F812" s="73"/>
      <c r="G812" s="74"/>
    </row>
    <row r="819" spans="2:14" ht="19.2" thickBot="1" x14ac:dyDescent="0.5">
      <c r="B819" s="16" t="s">
        <v>54</v>
      </c>
      <c r="I819" s="16" t="s">
        <v>54</v>
      </c>
    </row>
    <row r="820" spans="2:14" ht="18.600000000000001" thickBot="1" x14ac:dyDescent="0.4">
      <c r="B820" s="5" t="s">
        <v>0</v>
      </c>
      <c r="C820" s="5" t="s">
        <v>1</v>
      </c>
      <c r="D820" s="5" t="s">
        <v>224</v>
      </c>
      <c r="E820" s="5" t="s">
        <v>12</v>
      </c>
      <c r="F820" s="6" t="s">
        <v>2</v>
      </c>
      <c r="G820" s="6" t="s">
        <v>7</v>
      </c>
      <c r="I820" s="2" t="s">
        <v>3</v>
      </c>
      <c r="J820" s="3" t="s">
        <v>4</v>
      </c>
      <c r="K820" s="3" t="s">
        <v>5</v>
      </c>
      <c r="L820" s="3" t="s">
        <v>6</v>
      </c>
      <c r="M820" s="3" t="s">
        <v>7</v>
      </c>
      <c r="N820" s="4" t="s">
        <v>8</v>
      </c>
    </row>
    <row r="821" spans="2:14" ht="17.399999999999999" x14ac:dyDescent="0.45">
      <c r="B821" s="9">
        <v>15</v>
      </c>
      <c r="C821" s="9">
        <v>5</v>
      </c>
      <c r="D821" s="9">
        <v>0</v>
      </c>
      <c r="E821" s="11">
        <f>+B821+C821+D821</f>
        <v>20</v>
      </c>
      <c r="F821" s="11">
        <f>SUM(B822:B846)+SUM(D822:D846)</f>
        <v>15</v>
      </c>
      <c r="G821" s="19"/>
      <c r="I821" s="20">
        <v>1</v>
      </c>
      <c r="J821" s="21"/>
      <c r="K821" s="37">
        <v>45726</v>
      </c>
      <c r="L821" s="37">
        <v>45726</v>
      </c>
      <c r="M821" s="57" t="s">
        <v>271</v>
      </c>
      <c r="N821" s="44"/>
    </row>
    <row r="822" spans="2:14" ht="17.399999999999999" x14ac:dyDescent="0.45">
      <c r="B822" s="35">
        <v>2</v>
      </c>
      <c r="C822" s="19"/>
      <c r="D822" s="30"/>
      <c r="E822" s="31">
        <v>45667</v>
      </c>
      <c r="F822" s="31">
        <v>45670</v>
      </c>
      <c r="G822" s="54" t="s">
        <v>235</v>
      </c>
      <c r="I822" s="24">
        <v>0.5</v>
      </c>
      <c r="J822" s="21" t="s">
        <v>10</v>
      </c>
      <c r="K822" s="31">
        <v>45783</v>
      </c>
      <c r="L822" s="31">
        <v>45783</v>
      </c>
      <c r="M822" s="56" t="s">
        <v>306</v>
      </c>
      <c r="N822" s="30"/>
    </row>
    <row r="823" spans="2:14" ht="17.399999999999999" x14ac:dyDescent="0.45">
      <c r="B823" s="35">
        <v>3</v>
      </c>
      <c r="C823" s="19"/>
      <c r="D823" s="30"/>
      <c r="E823" s="31">
        <v>45776</v>
      </c>
      <c r="F823" s="31">
        <v>45779</v>
      </c>
      <c r="G823" s="54" t="s">
        <v>289</v>
      </c>
      <c r="I823" s="24">
        <v>0.5</v>
      </c>
      <c r="J823" s="21" t="s">
        <v>10</v>
      </c>
      <c r="K823" s="31">
        <v>45859</v>
      </c>
      <c r="L823" s="31">
        <v>45859</v>
      </c>
      <c r="M823" s="30"/>
      <c r="N823" s="30"/>
    </row>
    <row r="824" spans="2:14" ht="17.399999999999999" x14ac:dyDescent="0.45">
      <c r="B824" s="35">
        <v>10</v>
      </c>
      <c r="C824" s="19"/>
      <c r="D824" s="30"/>
      <c r="E824" s="31">
        <v>45810</v>
      </c>
      <c r="F824" s="31">
        <v>45821</v>
      </c>
      <c r="G824" s="54" t="s">
        <v>315</v>
      </c>
      <c r="I824" s="24">
        <v>1</v>
      </c>
      <c r="J824" s="21"/>
      <c r="K824" s="31">
        <v>45863</v>
      </c>
      <c r="L824" s="31">
        <v>45863</v>
      </c>
      <c r="M824" s="26"/>
      <c r="N824" s="30"/>
    </row>
    <row r="825" spans="2:14" ht="17.399999999999999" x14ac:dyDescent="0.45">
      <c r="B825" s="35"/>
      <c r="C825" s="19"/>
      <c r="D825" s="30"/>
      <c r="E825" s="31"/>
      <c r="F825" s="31"/>
      <c r="G825" s="30"/>
      <c r="I825" s="24"/>
      <c r="J825" s="21"/>
      <c r="K825" s="31"/>
      <c r="L825" s="31"/>
      <c r="M825" s="26"/>
      <c r="N825" s="30"/>
    </row>
    <row r="826" spans="2:14" ht="17.399999999999999" x14ac:dyDescent="0.45">
      <c r="B826" s="35"/>
      <c r="C826" s="19"/>
      <c r="D826" s="30"/>
      <c r="E826" s="31"/>
      <c r="F826" s="31"/>
      <c r="G826" s="30"/>
      <c r="I826" s="24"/>
      <c r="J826" s="21"/>
      <c r="K826" s="31"/>
      <c r="L826" s="31"/>
      <c r="M826" s="26"/>
      <c r="N826" s="30"/>
    </row>
    <row r="827" spans="2:14" ht="17.399999999999999" x14ac:dyDescent="0.45">
      <c r="B827" s="35"/>
      <c r="C827" s="19"/>
      <c r="D827" s="30"/>
      <c r="E827" s="31"/>
      <c r="F827" s="31"/>
      <c r="G827" s="30"/>
      <c r="I827" s="24"/>
      <c r="J827" s="21"/>
      <c r="K827" s="31"/>
      <c r="L827" s="31"/>
      <c r="M827" s="30"/>
      <c r="N827" s="30"/>
    </row>
    <row r="828" spans="2:14" ht="17.399999999999999" x14ac:dyDescent="0.45">
      <c r="B828" s="35"/>
      <c r="C828" s="19"/>
      <c r="D828" s="30"/>
      <c r="E828" s="31"/>
      <c r="F828" s="31"/>
      <c r="G828" s="30"/>
      <c r="I828" s="24"/>
      <c r="J828" s="21"/>
      <c r="K828" s="31"/>
      <c r="L828" s="31"/>
      <c r="M828" s="30"/>
      <c r="N828" s="30"/>
    </row>
    <row r="829" spans="2:14" ht="17.399999999999999" x14ac:dyDescent="0.45">
      <c r="B829" s="35"/>
      <c r="C829" s="19"/>
      <c r="D829" s="30"/>
      <c r="E829" s="31"/>
      <c r="F829" s="31"/>
      <c r="G829" s="30"/>
      <c r="I829" s="24"/>
      <c r="J829" s="21"/>
      <c r="K829" s="31"/>
      <c r="L829" s="31"/>
      <c r="M829" s="30"/>
      <c r="N829" s="30"/>
    </row>
    <row r="830" spans="2:14" ht="17.399999999999999" x14ac:dyDescent="0.45">
      <c r="B830" s="35"/>
      <c r="C830" s="19"/>
      <c r="D830" s="30"/>
      <c r="E830" s="30"/>
      <c r="F830" s="30"/>
      <c r="G830" s="30"/>
      <c r="I830" s="24"/>
      <c r="J830" s="21"/>
      <c r="K830" s="31"/>
      <c r="L830" s="31"/>
      <c r="M830" s="30"/>
      <c r="N830" s="30"/>
    </row>
    <row r="831" spans="2:14" ht="17.399999999999999" x14ac:dyDescent="0.45">
      <c r="B831" s="35"/>
      <c r="C831" s="19"/>
      <c r="D831" s="30"/>
      <c r="E831" s="30"/>
      <c r="F831" s="30"/>
      <c r="G831" s="30"/>
      <c r="I831" s="24"/>
      <c r="J831" s="21"/>
      <c r="K831" s="30"/>
      <c r="L831" s="30"/>
      <c r="M831" s="30"/>
      <c r="N831" s="30"/>
    </row>
    <row r="832" spans="2:14" ht="18" thickBot="1" x14ac:dyDescent="0.5">
      <c r="B832" s="35"/>
      <c r="C832" s="19"/>
      <c r="D832" s="30"/>
      <c r="E832" s="30"/>
      <c r="F832" s="30"/>
      <c r="G832" s="30"/>
      <c r="I832" s="27"/>
      <c r="J832" s="21"/>
      <c r="K832" s="33"/>
      <c r="L832" s="33"/>
      <c r="M832" s="33"/>
      <c r="N832" s="33"/>
    </row>
    <row r="833" spans="2:14" ht="21.6" thickBot="1" x14ac:dyDescent="0.55000000000000004">
      <c r="B833" s="35"/>
      <c r="C833" s="19"/>
      <c r="D833" s="30"/>
      <c r="E833" s="32"/>
      <c r="F833" s="32"/>
      <c r="G833" s="32"/>
      <c r="I833" s="15">
        <f>SUM(I821:I832)</f>
        <v>3</v>
      </c>
      <c r="J833" s="66" t="str">
        <f>IF(I833&gt;=6,"YA NO PUEDE SOLICITAR DIAS ADMINISTRATIVOS","PUEDE SOLICITAR DIAS ADMINISTRATIVOS")</f>
        <v>PUEDE SOLICITAR DIAS ADMINISTRATIVOS</v>
      </c>
      <c r="K833" s="67"/>
      <c r="L833" s="67"/>
      <c r="M833" s="67"/>
      <c r="N833" s="68"/>
    </row>
    <row r="834" spans="2:14" ht="21.6" thickBot="1" x14ac:dyDescent="0.55000000000000004">
      <c r="B834" s="35"/>
      <c r="C834" s="19"/>
      <c r="D834" s="30"/>
      <c r="E834" s="32"/>
      <c r="F834" s="32"/>
      <c r="G834" s="32"/>
      <c r="I834" s="17">
        <f>6-I833</f>
        <v>3</v>
      </c>
      <c r="J834" s="66" t="str">
        <f>IF(I833&gt;6,"EXISTE UN ERROR","OK")</f>
        <v>OK</v>
      </c>
      <c r="K834" s="67"/>
      <c r="L834" s="67"/>
      <c r="M834" s="67"/>
      <c r="N834" s="68"/>
    </row>
    <row r="835" spans="2:14" ht="18" thickBot="1" x14ac:dyDescent="0.5">
      <c r="B835" s="35"/>
      <c r="C835" s="19"/>
      <c r="D835" s="30"/>
      <c r="E835" s="32"/>
      <c r="F835" s="32"/>
      <c r="G835" s="32"/>
      <c r="I835" s="1"/>
    </row>
    <row r="836" spans="2:14" ht="19.8" thickBot="1" x14ac:dyDescent="0.5">
      <c r="B836" s="35"/>
      <c r="C836" s="19"/>
      <c r="D836" s="30"/>
      <c r="E836" s="32"/>
      <c r="F836" s="32"/>
      <c r="G836" s="32"/>
      <c r="I836" s="12" t="s">
        <v>3</v>
      </c>
      <c r="J836" s="13"/>
      <c r="K836" s="13" t="s">
        <v>5</v>
      </c>
      <c r="L836" s="13" t="s">
        <v>6</v>
      </c>
      <c r="M836" s="13" t="s">
        <v>7</v>
      </c>
      <c r="N836" s="14" t="s">
        <v>8</v>
      </c>
    </row>
    <row r="837" spans="2:14" ht="17.399999999999999" x14ac:dyDescent="0.45">
      <c r="B837" s="35"/>
      <c r="C837" s="19"/>
      <c r="D837" s="30"/>
      <c r="E837" s="32"/>
      <c r="F837" s="32"/>
      <c r="G837" s="32"/>
      <c r="I837" s="20">
        <v>1</v>
      </c>
      <c r="J837" s="29"/>
      <c r="K837" s="22">
        <v>45772</v>
      </c>
      <c r="L837" s="22">
        <v>45772</v>
      </c>
      <c r="M837" s="23"/>
      <c r="N837" s="23"/>
    </row>
    <row r="838" spans="2:14" ht="17.399999999999999" x14ac:dyDescent="0.45">
      <c r="B838" s="35"/>
      <c r="C838" s="19"/>
      <c r="D838" s="30"/>
      <c r="E838" s="32"/>
      <c r="F838" s="32"/>
      <c r="G838" s="32"/>
      <c r="I838" s="24">
        <v>1</v>
      </c>
      <c r="J838" s="29"/>
      <c r="K838" s="25">
        <v>45790</v>
      </c>
      <c r="L838" s="25">
        <v>45790</v>
      </c>
      <c r="M838" s="26"/>
      <c r="N838" s="26"/>
    </row>
    <row r="839" spans="2:14" ht="17.399999999999999" x14ac:dyDescent="0.45">
      <c r="B839" s="35"/>
      <c r="C839" s="19"/>
      <c r="D839" s="30"/>
      <c r="E839" s="32"/>
      <c r="F839" s="32"/>
      <c r="G839" s="32"/>
      <c r="I839" s="24"/>
      <c r="J839" s="29"/>
      <c r="K839" s="25"/>
      <c r="L839" s="25"/>
      <c r="M839" s="26"/>
      <c r="N839" s="26"/>
    </row>
    <row r="840" spans="2:14" ht="17.399999999999999" x14ac:dyDescent="0.45">
      <c r="B840" s="35"/>
      <c r="C840" s="19"/>
      <c r="D840" s="30"/>
      <c r="E840" s="32"/>
      <c r="F840" s="32"/>
      <c r="G840" s="32"/>
      <c r="I840" s="24"/>
      <c r="J840" s="29"/>
      <c r="K840" s="26"/>
      <c r="L840" s="26"/>
      <c r="M840" s="26"/>
      <c r="N840" s="26"/>
    </row>
    <row r="841" spans="2:14" ht="18" thickBot="1" x14ac:dyDescent="0.5">
      <c r="B841" s="35"/>
      <c r="C841" s="19"/>
      <c r="D841" s="30"/>
      <c r="E841" s="32"/>
      <c r="F841" s="32"/>
      <c r="G841" s="32"/>
      <c r="I841" s="24"/>
      <c r="J841" s="29"/>
      <c r="K841" s="26"/>
      <c r="L841" s="26"/>
      <c r="M841" s="26"/>
      <c r="N841" s="26"/>
    </row>
    <row r="842" spans="2:14" ht="21.6" thickBot="1" x14ac:dyDescent="0.55000000000000004">
      <c r="B842" s="35"/>
      <c r="C842" s="19"/>
      <c r="D842" s="30"/>
      <c r="E842" s="32"/>
      <c r="F842" s="32"/>
      <c r="G842" s="32"/>
      <c r="I842" s="15">
        <f>SUM(I837:I841)</f>
        <v>2</v>
      </c>
      <c r="J842" s="66" t="str">
        <f>IF(I842&gt;=5,"YA NO PUEDE SOLICITAR DIAS CAPACITACION","PUEDE SOLICITAR DIAS CAPACITACION")</f>
        <v>PUEDE SOLICITAR DIAS CAPACITACION</v>
      </c>
      <c r="K842" s="67"/>
      <c r="L842" s="67"/>
      <c r="M842" s="67"/>
      <c r="N842" s="68"/>
    </row>
    <row r="843" spans="2:14" ht="21.6" thickBot="1" x14ac:dyDescent="0.55000000000000004">
      <c r="B843" s="35"/>
      <c r="C843" s="19"/>
      <c r="D843" s="30"/>
      <c r="E843" s="32"/>
      <c r="F843" s="32"/>
      <c r="G843" s="32"/>
      <c r="I843" s="17">
        <f>5-I842</f>
        <v>3</v>
      </c>
      <c r="J843" s="66" t="str">
        <f>IF(I842&gt;5,"EXISTE UN ERROR","OK")</f>
        <v>OK</v>
      </c>
      <c r="K843" s="67"/>
      <c r="L843" s="67"/>
      <c r="M843" s="67"/>
      <c r="N843" s="68"/>
    </row>
    <row r="844" spans="2:14" ht="17.399999999999999" x14ac:dyDescent="0.45">
      <c r="B844" s="35"/>
      <c r="C844" s="19"/>
      <c r="D844" s="30"/>
      <c r="E844" s="32"/>
      <c r="F844" s="32"/>
      <c r="G844" s="32"/>
    </row>
    <row r="845" spans="2:14" ht="17.399999999999999" x14ac:dyDescent="0.45">
      <c r="B845" s="35"/>
      <c r="C845" s="19"/>
      <c r="D845" s="30"/>
      <c r="E845" s="32"/>
      <c r="F845" s="32"/>
      <c r="G845" s="32"/>
    </row>
    <row r="846" spans="2:14" ht="18" thickBot="1" x14ac:dyDescent="0.5">
      <c r="B846" s="35"/>
      <c r="C846" s="40"/>
      <c r="D846" s="39"/>
      <c r="E846" s="34"/>
      <c r="F846" s="34"/>
      <c r="G846" s="34"/>
    </row>
    <row r="847" spans="2:14" ht="21.6" thickBot="1" x14ac:dyDescent="0.55000000000000004">
      <c r="B847" s="8">
        <f>+E821-F821</f>
        <v>5</v>
      </c>
      <c r="C847" s="69" t="str">
        <f>IF(E821&lt;=F821,"YA NO TIENE FERIADOS","PUEDE SOLICITAR DIAS FERIADOS")</f>
        <v>PUEDE SOLICITAR DIAS FERIADOS</v>
      </c>
      <c r="D847" s="70"/>
      <c r="E847" s="70"/>
      <c r="F847" s="70"/>
      <c r="G847" s="71"/>
    </row>
    <row r="848" spans="2:14" ht="19.2" thickBot="1" x14ac:dyDescent="0.5">
      <c r="C848" s="72" t="str">
        <f>IF(F821&gt;E821,"EXISTE UN ERROR","OK")</f>
        <v>OK</v>
      </c>
      <c r="D848" s="73"/>
      <c r="E848" s="73"/>
      <c r="F848" s="73"/>
      <c r="G848" s="74"/>
    </row>
    <row r="850" spans="2:14" ht="19.2" thickBot="1" x14ac:dyDescent="0.5">
      <c r="B850" s="16" t="s">
        <v>199</v>
      </c>
      <c r="I850" s="16" t="s">
        <v>199</v>
      </c>
    </row>
    <row r="851" spans="2:14" ht="18.600000000000001" thickBot="1" x14ac:dyDescent="0.4">
      <c r="B851" s="5" t="s">
        <v>0</v>
      </c>
      <c r="C851" s="5" t="s">
        <v>1</v>
      </c>
      <c r="D851" s="5" t="s">
        <v>224</v>
      </c>
      <c r="E851" s="5" t="s">
        <v>12</v>
      </c>
      <c r="F851" s="6" t="s">
        <v>2</v>
      </c>
      <c r="G851" s="6" t="s">
        <v>7</v>
      </c>
      <c r="I851" s="2" t="s">
        <v>3</v>
      </c>
      <c r="J851" s="3" t="s">
        <v>4</v>
      </c>
      <c r="K851" s="3" t="s">
        <v>5</v>
      </c>
      <c r="L851" s="3" t="s">
        <v>6</v>
      </c>
      <c r="M851" s="3" t="s">
        <v>7</v>
      </c>
      <c r="N851" s="4" t="s">
        <v>8</v>
      </c>
    </row>
    <row r="852" spans="2:14" ht="17.399999999999999" x14ac:dyDescent="0.45">
      <c r="B852" s="9">
        <v>15</v>
      </c>
      <c r="C852" s="9">
        <v>0</v>
      </c>
      <c r="D852" s="9">
        <v>0</v>
      </c>
      <c r="E852" s="11">
        <f>+B852+C852+D852</f>
        <v>15</v>
      </c>
      <c r="F852" s="11">
        <f>SUM(B853:B877)+SUM(D853:D877)</f>
        <v>0</v>
      </c>
      <c r="G852" s="19"/>
      <c r="I852" s="20"/>
      <c r="J852" s="21"/>
      <c r="K852" s="37"/>
      <c r="L852" s="37"/>
      <c r="M852" s="38"/>
      <c r="N852" s="38"/>
    </row>
    <row r="853" spans="2:14" ht="17.399999999999999" x14ac:dyDescent="0.45">
      <c r="B853" s="35"/>
      <c r="C853" s="19"/>
      <c r="D853" s="30"/>
      <c r="E853" s="31"/>
      <c r="F853" s="31"/>
      <c r="G853" s="30"/>
      <c r="I853" s="24"/>
      <c r="J853" s="21"/>
      <c r="K853" s="31"/>
      <c r="L853" s="31"/>
      <c r="M853" s="38"/>
      <c r="N853" s="30"/>
    </row>
    <row r="854" spans="2:14" ht="17.399999999999999" x14ac:dyDescent="0.45">
      <c r="B854" s="35"/>
      <c r="C854" s="19"/>
      <c r="D854" s="30"/>
      <c r="E854" s="31"/>
      <c r="F854" s="31"/>
      <c r="G854" s="30"/>
      <c r="I854" s="24"/>
      <c r="J854" s="21"/>
      <c r="K854" s="31"/>
      <c r="L854" s="31"/>
      <c r="M854" s="30"/>
      <c r="N854" s="30"/>
    </row>
    <row r="855" spans="2:14" ht="17.399999999999999" x14ac:dyDescent="0.45">
      <c r="B855" s="35"/>
      <c r="C855" s="19"/>
      <c r="D855" s="30"/>
      <c r="E855" s="31"/>
      <c r="F855" s="31"/>
      <c r="G855" s="30"/>
      <c r="I855" s="24"/>
      <c r="J855" s="21"/>
      <c r="K855" s="31"/>
      <c r="L855" s="31"/>
      <c r="M855" s="30"/>
      <c r="N855" s="30"/>
    </row>
    <row r="856" spans="2:14" ht="17.399999999999999" x14ac:dyDescent="0.45">
      <c r="B856" s="35"/>
      <c r="C856" s="19"/>
      <c r="D856" s="30"/>
      <c r="E856" s="31"/>
      <c r="F856" s="31"/>
      <c r="G856" s="30"/>
      <c r="I856" s="24"/>
      <c r="J856" s="21"/>
      <c r="K856" s="31"/>
      <c r="L856" s="31"/>
      <c r="M856" s="26"/>
      <c r="N856" s="30"/>
    </row>
    <row r="857" spans="2:14" ht="17.399999999999999" x14ac:dyDescent="0.45">
      <c r="B857" s="35"/>
      <c r="C857" s="19"/>
      <c r="D857" s="30"/>
      <c r="E857" s="31"/>
      <c r="F857" s="31"/>
      <c r="G857" s="30"/>
      <c r="I857" s="24"/>
      <c r="J857" s="21"/>
      <c r="K857" s="31"/>
      <c r="L857" s="31"/>
      <c r="M857" s="26"/>
      <c r="N857" s="30"/>
    </row>
    <row r="858" spans="2:14" ht="17.399999999999999" x14ac:dyDescent="0.45">
      <c r="B858" s="35"/>
      <c r="C858" s="19"/>
      <c r="D858" s="30"/>
      <c r="E858" s="31"/>
      <c r="F858" s="31"/>
      <c r="G858" s="30"/>
      <c r="I858" s="24"/>
      <c r="J858" s="21"/>
      <c r="K858" s="31"/>
      <c r="L858" s="31"/>
      <c r="M858" s="30"/>
      <c r="N858" s="30"/>
    </row>
    <row r="859" spans="2:14" ht="17.399999999999999" x14ac:dyDescent="0.45">
      <c r="B859" s="35"/>
      <c r="C859" s="19"/>
      <c r="D859" s="30"/>
      <c r="E859" s="31"/>
      <c r="F859" s="31"/>
      <c r="G859" s="30"/>
      <c r="I859" s="24"/>
      <c r="J859" s="21"/>
      <c r="K859" s="31"/>
      <c r="L859" s="31"/>
      <c r="M859" s="30"/>
      <c r="N859" s="30"/>
    </row>
    <row r="860" spans="2:14" ht="17.399999999999999" x14ac:dyDescent="0.45">
      <c r="B860" s="35"/>
      <c r="C860" s="19"/>
      <c r="D860" s="30"/>
      <c r="E860" s="31"/>
      <c r="F860" s="31"/>
      <c r="G860" s="30"/>
      <c r="I860" s="24"/>
      <c r="J860" s="21"/>
      <c r="K860" s="31"/>
      <c r="L860" s="31"/>
      <c r="M860" s="30"/>
      <c r="N860" s="30"/>
    </row>
    <row r="861" spans="2:14" ht="17.399999999999999" x14ac:dyDescent="0.45">
      <c r="B861" s="35"/>
      <c r="C861" s="19"/>
      <c r="D861" s="30"/>
      <c r="E861" s="30"/>
      <c r="F861" s="30"/>
      <c r="G861" s="30"/>
      <c r="I861" s="24"/>
      <c r="J861" s="21"/>
      <c r="K861" s="31"/>
      <c r="L861" s="31"/>
      <c r="M861" s="30"/>
      <c r="N861" s="30"/>
    </row>
    <row r="862" spans="2:14" ht="17.399999999999999" x14ac:dyDescent="0.45">
      <c r="B862" s="35"/>
      <c r="C862" s="19"/>
      <c r="D862" s="30"/>
      <c r="E862" s="30"/>
      <c r="F862" s="30"/>
      <c r="G862" s="30"/>
      <c r="I862" s="24"/>
      <c r="J862" s="21"/>
      <c r="K862" s="31"/>
      <c r="L862" s="31"/>
      <c r="M862" s="30"/>
      <c r="N862" s="30"/>
    </row>
    <row r="863" spans="2:14" ht="18" thickBot="1" x14ac:dyDescent="0.5">
      <c r="B863" s="35"/>
      <c r="C863" s="19"/>
      <c r="D863" s="30"/>
      <c r="E863" s="30"/>
      <c r="F863" s="30"/>
      <c r="G863" s="30"/>
      <c r="I863" s="27"/>
      <c r="J863" s="21"/>
      <c r="K863" s="33"/>
      <c r="L863" s="33"/>
      <c r="M863" s="33"/>
      <c r="N863" s="33"/>
    </row>
    <row r="864" spans="2:14" ht="21.6" thickBot="1" x14ac:dyDescent="0.55000000000000004">
      <c r="B864" s="35"/>
      <c r="C864" s="19"/>
      <c r="D864" s="30"/>
      <c r="E864" s="32"/>
      <c r="F864" s="32"/>
      <c r="G864" s="32"/>
      <c r="I864" s="15">
        <f>SUM(I852:I863)</f>
        <v>0</v>
      </c>
      <c r="J864" s="66" t="str">
        <f>IF(I864&gt;=6,"YA NO PUEDE SOLICITAR DIAS ADMINISTRATIVOS","PUEDE SOLICITAR DIAS ADMINISTRATIVOS")</f>
        <v>PUEDE SOLICITAR DIAS ADMINISTRATIVOS</v>
      </c>
      <c r="K864" s="67"/>
      <c r="L864" s="67"/>
      <c r="M864" s="67"/>
      <c r="N864" s="68"/>
    </row>
    <row r="865" spans="2:14" ht="21.6" thickBot="1" x14ac:dyDescent="0.55000000000000004">
      <c r="B865" s="35"/>
      <c r="C865" s="19"/>
      <c r="D865" s="30"/>
      <c r="E865" s="32"/>
      <c r="F865" s="32"/>
      <c r="G865" s="32"/>
      <c r="I865" s="17">
        <f>6-I864</f>
        <v>6</v>
      </c>
      <c r="J865" s="66" t="str">
        <f>IF(I864&gt;6,"EXISTE UN ERROR","OK")</f>
        <v>OK</v>
      </c>
      <c r="K865" s="67"/>
      <c r="L865" s="67"/>
      <c r="M865" s="67"/>
      <c r="N865" s="68"/>
    </row>
    <row r="866" spans="2:14" ht="18" thickBot="1" x14ac:dyDescent="0.5">
      <c r="B866" s="35"/>
      <c r="C866" s="19"/>
      <c r="D866" s="30"/>
      <c r="E866" s="32"/>
      <c r="F866" s="32"/>
      <c r="G866" s="32"/>
      <c r="I866" s="1"/>
    </row>
    <row r="867" spans="2:14" ht="19.8" thickBot="1" x14ac:dyDescent="0.5">
      <c r="B867" s="35"/>
      <c r="C867" s="19"/>
      <c r="D867" s="30"/>
      <c r="E867" s="32"/>
      <c r="F867" s="32"/>
      <c r="G867" s="32"/>
      <c r="I867" s="12" t="s">
        <v>3</v>
      </c>
      <c r="J867" s="13"/>
      <c r="K867" s="13" t="s">
        <v>5</v>
      </c>
      <c r="L867" s="13" t="s">
        <v>6</v>
      </c>
      <c r="M867" s="13" t="s">
        <v>7</v>
      </c>
      <c r="N867" s="14" t="s">
        <v>8</v>
      </c>
    </row>
    <row r="868" spans="2:14" ht="17.399999999999999" x14ac:dyDescent="0.45">
      <c r="B868" s="35"/>
      <c r="C868" s="19"/>
      <c r="D868" s="30"/>
      <c r="E868" s="32"/>
      <c r="F868" s="32"/>
      <c r="G868" s="32"/>
      <c r="I868" s="20"/>
      <c r="J868" s="23"/>
      <c r="K868" s="22"/>
      <c r="L868" s="22"/>
      <c r="M868" s="23"/>
      <c r="N868" s="23"/>
    </row>
    <row r="869" spans="2:14" ht="17.399999999999999" x14ac:dyDescent="0.45">
      <c r="B869" s="35"/>
      <c r="C869" s="19"/>
      <c r="D869" s="30"/>
      <c r="E869" s="32"/>
      <c r="F869" s="32"/>
      <c r="G869" s="32"/>
      <c r="I869" s="24"/>
      <c r="J869" s="23"/>
      <c r="K869" s="25"/>
      <c r="L869" s="25"/>
      <c r="M869" s="26"/>
      <c r="N869" s="26"/>
    </row>
    <row r="870" spans="2:14" ht="17.399999999999999" x14ac:dyDescent="0.45">
      <c r="B870" s="35"/>
      <c r="C870" s="19"/>
      <c r="D870" s="30"/>
      <c r="E870" s="32"/>
      <c r="F870" s="32"/>
      <c r="G870" s="32"/>
      <c r="I870" s="24"/>
      <c r="J870" s="23"/>
      <c r="K870" s="26"/>
      <c r="L870" s="26"/>
      <c r="M870" s="26"/>
      <c r="N870" s="26"/>
    </row>
    <row r="871" spans="2:14" ht="17.399999999999999" x14ac:dyDescent="0.45">
      <c r="B871" s="35"/>
      <c r="C871" s="19"/>
      <c r="D871" s="30"/>
      <c r="E871" s="32"/>
      <c r="F871" s="32"/>
      <c r="G871" s="32"/>
      <c r="I871" s="24"/>
      <c r="J871" s="23"/>
      <c r="K871" s="26"/>
      <c r="L871" s="26"/>
      <c r="M871" s="26"/>
      <c r="N871" s="26"/>
    </row>
    <row r="872" spans="2:14" ht="18" thickBot="1" x14ac:dyDescent="0.5">
      <c r="B872" s="35"/>
      <c r="C872" s="19"/>
      <c r="D872" s="30"/>
      <c r="E872" s="32"/>
      <c r="F872" s="32"/>
      <c r="G872" s="32"/>
      <c r="I872" s="24"/>
      <c r="J872" s="23"/>
      <c r="K872" s="26"/>
      <c r="L872" s="26"/>
      <c r="M872" s="26"/>
      <c r="N872" s="26"/>
    </row>
    <row r="873" spans="2:14" ht="21.6" thickBot="1" x14ac:dyDescent="0.55000000000000004">
      <c r="B873" s="35"/>
      <c r="C873" s="19"/>
      <c r="D873" s="30"/>
      <c r="E873" s="32"/>
      <c r="F873" s="32"/>
      <c r="G873" s="32"/>
      <c r="I873" s="15">
        <f>SUM(I868:I872)</f>
        <v>0</v>
      </c>
      <c r="J873" s="66" t="str">
        <f>IF(I873&gt;=5,"YA NO PUEDE SOLICITAR DIAS CAPACITACION","PUEDE SOLICITAR DIAS CAPACITACION")</f>
        <v>PUEDE SOLICITAR DIAS CAPACITACION</v>
      </c>
      <c r="K873" s="67"/>
      <c r="L873" s="67"/>
      <c r="M873" s="67"/>
      <c r="N873" s="68"/>
    </row>
    <row r="874" spans="2:14" ht="21.6" thickBot="1" x14ac:dyDescent="0.55000000000000004">
      <c r="B874" s="35"/>
      <c r="C874" s="19"/>
      <c r="D874" s="30"/>
      <c r="E874" s="32"/>
      <c r="F874" s="32"/>
      <c r="G874" s="32"/>
      <c r="I874" s="17">
        <f>5-I873</f>
        <v>5</v>
      </c>
      <c r="J874" s="66" t="str">
        <f>IF(I873&gt;5,"EXISTE UN ERROR","OK")</f>
        <v>OK</v>
      </c>
      <c r="K874" s="67"/>
      <c r="L874" s="67"/>
      <c r="M874" s="67"/>
      <c r="N874" s="68"/>
    </row>
    <row r="875" spans="2:14" ht="17.399999999999999" x14ac:dyDescent="0.45">
      <c r="B875" s="35"/>
      <c r="C875" s="19"/>
      <c r="D875" s="30"/>
      <c r="E875" s="32"/>
      <c r="F875" s="32"/>
      <c r="G875" s="32"/>
    </row>
    <row r="876" spans="2:14" ht="17.399999999999999" x14ac:dyDescent="0.45">
      <c r="B876" s="35"/>
      <c r="C876" s="19"/>
      <c r="D876" s="30"/>
      <c r="E876" s="32"/>
      <c r="F876" s="32"/>
      <c r="G876" s="32"/>
    </row>
    <row r="877" spans="2:14" ht="18" thickBot="1" x14ac:dyDescent="0.5">
      <c r="B877" s="35"/>
      <c r="C877" s="36"/>
      <c r="D877" s="33"/>
      <c r="E877" s="34"/>
      <c r="F877" s="34"/>
      <c r="G877" s="34"/>
    </row>
    <row r="878" spans="2:14" ht="21.6" thickBot="1" x14ac:dyDescent="0.55000000000000004">
      <c r="B878" s="8">
        <f>+E852-F852</f>
        <v>15</v>
      </c>
      <c r="C878" s="69" t="str">
        <f>IF(E852&lt;=F852,"YA NO TIENE FERIADOS","PUEDE SOLICITAR DIAS FERIADOS")</f>
        <v>PUEDE SOLICITAR DIAS FERIADOS</v>
      </c>
      <c r="D878" s="70"/>
      <c r="E878" s="70"/>
      <c r="F878" s="70"/>
      <c r="G878" s="71"/>
    </row>
    <row r="879" spans="2:14" ht="19.2" thickBot="1" x14ac:dyDescent="0.5">
      <c r="C879" s="72" t="str">
        <f>IF(F852&gt;E852,"EXISTE UN ERROR","OK")</f>
        <v>OK</v>
      </c>
      <c r="D879" s="73"/>
      <c r="E879" s="73"/>
      <c r="F879" s="73"/>
      <c r="G879" s="74"/>
    </row>
    <row r="883" spans="2:14" ht="19.2" thickBot="1" x14ac:dyDescent="0.5">
      <c r="B883" s="16" t="s">
        <v>55</v>
      </c>
      <c r="I883" s="16" t="s">
        <v>55</v>
      </c>
    </row>
    <row r="884" spans="2:14" ht="18.600000000000001" thickBot="1" x14ac:dyDescent="0.4">
      <c r="B884" s="5" t="s">
        <v>0</v>
      </c>
      <c r="C884" s="5" t="s">
        <v>1</v>
      </c>
      <c r="D884" s="5" t="s">
        <v>224</v>
      </c>
      <c r="E884" s="5" t="s">
        <v>12</v>
      </c>
      <c r="F884" s="6" t="s">
        <v>2</v>
      </c>
      <c r="G884" s="6" t="s">
        <v>7</v>
      </c>
      <c r="I884" s="2" t="s">
        <v>3</v>
      </c>
      <c r="J884" s="3" t="s">
        <v>4</v>
      </c>
      <c r="K884" s="3" t="s">
        <v>5</v>
      </c>
      <c r="L884" s="3" t="s">
        <v>6</v>
      </c>
      <c r="M884" s="3" t="s">
        <v>7</v>
      </c>
      <c r="N884" s="4" t="s">
        <v>8</v>
      </c>
    </row>
    <row r="885" spans="2:14" ht="17.399999999999999" x14ac:dyDescent="0.45">
      <c r="B885" s="9">
        <v>15</v>
      </c>
      <c r="C885" s="9">
        <v>0</v>
      </c>
      <c r="D885" s="9">
        <v>0</v>
      </c>
      <c r="E885" s="11">
        <f>+B885+C885+D885</f>
        <v>15</v>
      </c>
      <c r="F885" s="11">
        <f>SUM(B886:B910)+SUM(D886:D910)</f>
        <v>15</v>
      </c>
      <c r="G885" s="19"/>
      <c r="I885" s="20"/>
      <c r="J885" s="21"/>
      <c r="K885" s="22"/>
      <c r="L885" s="22"/>
      <c r="M885" s="26"/>
      <c r="N885" s="23"/>
    </row>
    <row r="886" spans="2:14" ht="17.399999999999999" x14ac:dyDescent="0.45">
      <c r="B886" s="35">
        <v>15</v>
      </c>
      <c r="C886" s="19"/>
      <c r="D886" s="30"/>
      <c r="E886" s="31">
        <v>45698</v>
      </c>
      <c r="F886" s="31">
        <v>45716</v>
      </c>
      <c r="G886" s="54" t="s">
        <v>261</v>
      </c>
      <c r="I886" s="24"/>
      <c r="J886" s="21"/>
      <c r="K886" s="25"/>
      <c r="L886" s="25"/>
      <c r="M886" s="26"/>
      <c r="N886" s="26"/>
    </row>
    <row r="887" spans="2:14" ht="17.399999999999999" x14ac:dyDescent="0.45">
      <c r="B887" s="35"/>
      <c r="C887" s="19"/>
      <c r="D887" s="30"/>
      <c r="E887" s="30"/>
      <c r="F887" s="30"/>
      <c r="G887" s="30"/>
      <c r="I887" s="24"/>
      <c r="J887" s="21"/>
      <c r="K887" s="25"/>
      <c r="L887" s="25"/>
      <c r="M887" s="26"/>
      <c r="N887" s="26"/>
    </row>
    <row r="888" spans="2:14" ht="17.399999999999999" x14ac:dyDescent="0.45">
      <c r="B888" s="35"/>
      <c r="C888" s="19"/>
      <c r="D888" s="30"/>
      <c r="E888" s="30"/>
      <c r="F888" s="30"/>
      <c r="G888" s="30"/>
      <c r="I888" s="24"/>
      <c r="J888" s="21"/>
      <c r="K888" s="25"/>
      <c r="L888" s="25"/>
      <c r="M888" s="30"/>
      <c r="N888" s="26"/>
    </row>
    <row r="889" spans="2:14" ht="17.399999999999999" x14ac:dyDescent="0.45">
      <c r="B889" s="35"/>
      <c r="C889" s="19"/>
      <c r="D889" s="30"/>
      <c r="E889" s="30"/>
      <c r="F889" s="30"/>
      <c r="G889" s="30"/>
      <c r="I889" s="24"/>
      <c r="J889" s="21"/>
      <c r="K889" s="25"/>
      <c r="L889" s="25"/>
      <c r="M889" s="26"/>
      <c r="N889" s="26"/>
    </row>
    <row r="890" spans="2:14" ht="17.399999999999999" x14ac:dyDescent="0.45">
      <c r="B890" s="35"/>
      <c r="C890" s="19"/>
      <c r="D890" s="30"/>
      <c r="E890" s="30"/>
      <c r="F890" s="30"/>
      <c r="G890" s="30"/>
      <c r="I890" s="24"/>
      <c r="J890" s="21"/>
      <c r="K890" s="25"/>
      <c r="L890" s="25"/>
      <c r="M890" s="26"/>
      <c r="N890" s="26"/>
    </row>
    <row r="891" spans="2:14" ht="17.399999999999999" x14ac:dyDescent="0.45">
      <c r="B891" s="35"/>
      <c r="C891" s="19"/>
      <c r="D891" s="30"/>
      <c r="E891" s="30"/>
      <c r="F891" s="30"/>
      <c r="G891" s="30"/>
      <c r="I891" s="24"/>
      <c r="J891" s="21"/>
      <c r="K891" s="25"/>
      <c r="L891" s="25"/>
      <c r="M891" s="26"/>
      <c r="N891" s="26"/>
    </row>
    <row r="892" spans="2:14" ht="17.399999999999999" x14ac:dyDescent="0.45">
      <c r="B892" s="35"/>
      <c r="C892" s="19"/>
      <c r="D892" s="30"/>
      <c r="E892" s="30"/>
      <c r="F892" s="30"/>
      <c r="G892" s="30"/>
      <c r="I892" s="24"/>
      <c r="J892" s="21"/>
      <c r="K892" s="25"/>
      <c r="L892" s="25"/>
      <c r="M892" s="26"/>
      <c r="N892" s="26"/>
    </row>
    <row r="893" spans="2:14" ht="17.399999999999999" x14ac:dyDescent="0.45">
      <c r="B893" s="35"/>
      <c r="C893" s="19"/>
      <c r="D893" s="30"/>
      <c r="E893" s="30"/>
      <c r="F893" s="30"/>
      <c r="G893" s="30"/>
      <c r="I893" s="24"/>
      <c r="J893" s="21"/>
      <c r="K893" s="26"/>
      <c r="L893" s="26"/>
      <c r="M893" s="26"/>
      <c r="N893" s="26"/>
    </row>
    <row r="894" spans="2:14" ht="17.399999999999999" x14ac:dyDescent="0.45">
      <c r="B894" s="35"/>
      <c r="C894" s="19"/>
      <c r="D894" s="30"/>
      <c r="E894" s="30"/>
      <c r="F894" s="30"/>
      <c r="G894" s="30"/>
      <c r="I894" s="24"/>
      <c r="J894" s="21"/>
      <c r="K894" s="26"/>
      <c r="L894" s="26"/>
      <c r="M894" s="26"/>
      <c r="N894" s="26"/>
    </row>
    <row r="895" spans="2:14" ht="17.399999999999999" x14ac:dyDescent="0.45">
      <c r="B895" s="35"/>
      <c r="C895" s="19"/>
      <c r="D895" s="30"/>
      <c r="E895" s="30"/>
      <c r="F895" s="30"/>
      <c r="G895" s="30"/>
      <c r="I895" s="24"/>
      <c r="J895" s="21"/>
      <c r="K895" s="26"/>
      <c r="L895" s="26"/>
      <c r="M895" s="26"/>
      <c r="N895" s="26"/>
    </row>
    <row r="896" spans="2:14" ht="18" thickBot="1" x14ac:dyDescent="0.5">
      <c r="B896" s="35"/>
      <c r="C896" s="19"/>
      <c r="D896" s="30"/>
      <c r="E896" s="30"/>
      <c r="F896" s="30"/>
      <c r="G896" s="30"/>
      <c r="I896" s="27"/>
      <c r="J896" s="21"/>
      <c r="K896" s="28"/>
      <c r="L896" s="28"/>
      <c r="M896" s="28"/>
      <c r="N896" s="28"/>
    </row>
    <row r="897" spans="2:14" ht="21.6" thickBot="1" x14ac:dyDescent="0.55000000000000004">
      <c r="B897" s="35"/>
      <c r="C897" s="19"/>
      <c r="D897" s="30"/>
      <c r="E897" s="32"/>
      <c r="F897" s="32"/>
      <c r="G897" s="32"/>
      <c r="I897" s="15">
        <f>SUM(I885:I896)</f>
        <v>0</v>
      </c>
      <c r="J897" s="66" t="str">
        <f>IF(I897&gt;=6,"YA NO PUEDE SOLICITAR DIAS ADMINISTRATIVOS","PUEDE SOLICITAR DIAS ADMINISTRATIVOS")</f>
        <v>PUEDE SOLICITAR DIAS ADMINISTRATIVOS</v>
      </c>
      <c r="K897" s="67"/>
      <c r="L897" s="67"/>
      <c r="M897" s="67"/>
      <c r="N897" s="68"/>
    </row>
    <row r="898" spans="2:14" ht="21.6" thickBot="1" x14ac:dyDescent="0.55000000000000004">
      <c r="B898" s="35"/>
      <c r="C898" s="19"/>
      <c r="D898" s="30"/>
      <c r="E898" s="32"/>
      <c r="F898" s="32"/>
      <c r="G898" s="32"/>
      <c r="I898" s="17">
        <f>6-I897</f>
        <v>6</v>
      </c>
      <c r="J898" s="66" t="str">
        <f>IF(I897&gt;6,"EXISTE UN ERROR","OK")</f>
        <v>OK</v>
      </c>
      <c r="K898" s="67"/>
      <c r="L898" s="67"/>
      <c r="M898" s="67"/>
      <c r="N898" s="68"/>
    </row>
    <row r="899" spans="2:14" ht="18" thickBot="1" x14ac:dyDescent="0.5">
      <c r="B899" s="35"/>
      <c r="C899" s="19"/>
      <c r="D899" s="30"/>
      <c r="E899" s="32"/>
      <c r="F899" s="32"/>
      <c r="G899" s="32"/>
      <c r="I899" s="1"/>
    </row>
    <row r="900" spans="2:14" ht="19.8" thickBot="1" x14ac:dyDescent="0.5">
      <c r="B900" s="35"/>
      <c r="C900" s="19"/>
      <c r="D900" s="30"/>
      <c r="E900" s="32"/>
      <c r="F900" s="32"/>
      <c r="G900" s="32"/>
      <c r="I900" s="12" t="s">
        <v>3</v>
      </c>
      <c r="J900" s="13"/>
      <c r="K900" s="13" t="s">
        <v>5</v>
      </c>
      <c r="L900" s="13" t="s">
        <v>6</v>
      </c>
      <c r="M900" s="13" t="s">
        <v>7</v>
      </c>
      <c r="N900" s="14" t="s">
        <v>8</v>
      </c>
    </row>
    <row r="901" spans="2:14" ht="17.399999999999999" x14ac:dyDescent="0.45">
      <c r="B901" s="35"/>
      <c r="C901" s="19"/>
      <c r="D901" s="30"/>
      <c r="E901" s="32"/>
      <c r="F901" s="32"/>
      <c r="G901" s="32"/>
      <c r="I901" s="20">
        <v>2</v>
      </c>
      <c r="J901" s="29"/>
      <c r="K901" s="22">
        <v>45789</v>
      </c>
      <c r="L901" s="22">
        <v>45790</v>
      </c>
      <c r="M901" s="23"/>
      <c r="N901" s="23"/>
    </row>
    <row r="902" spans="2:14" ht="17.399999999999999" x14ac:dyDescent="0.45">
      <c r="B902" s="35"/>
      <c r="C902" s="19"/>
      <c r="D902" s="30"/>
      <c r="E902" s="32"/>
      <c r="F902" s="32"/>
      <c r="G902" s="32"/>
      <c r="I902" s="24">
        <v>2</v>
      </c>
      <c r="J902" s="29"/>
      <c r="K902" s="25">
        <v>45852</v>
      </c>
      <c r="L902" s="25">
        <v>45853</v>
      </c>
      <c r="M902" s="26"/>
      <c r="N902" s="26"/>
    </row>
    <row r="903" spans="2:14" ht="17.399999999999999" x14ac:dyDescent="0.45">
      <c r="B903" s="35"/>
      <c r="C903" s="19"/>
      <c r="D903" s="30"/>
      <c r="E903" s="32"/>
      <c r="F903" s="32"/>
      <c r="G903" s="32"/>
      <c r="I903" s="24"/>
      <c r="J903" s="29"/>
      <c r="K903" s="26"/>
      <c r="L903" s="26"/>
      <c r="M903" s="26"/>
      <c r="N903" s="26"/>
    </row>
    <row r="904" spans="2:14" ht="17.399999999999999" x14ac:dyDescent="0.45">
      <c r="B904" s="35"/>
      <c r="C904" s="19"/>
      <c r="D904" s="30"/>
      <c r="E904" s="32"/>
      <c r="F904" s="32"/>
      <c r="G904" s="32"/>
      <c r="I904" s="24"/>
      <c r="J904" s="29"/>
      <c r="K904" s="26"/>
      <c r="L904" s="26"/>
      <c r="M904" s="26"/>
      <c r="N904" s="26"/>
    </row>
    <row r="905" spans="2:14" ht="18" thickBot="1" x14ac:dyDescent="0.5">
      <c r="B905" s="35"/>
      <c r="C905" s="19"/>
      <c r="D905" s="30"/>
      <c r="E905" s="32"/>
      <c r="F905" s="32"/>
      <c r="G905" s="32"/>
      <c r="I905" s="24"/>
      <c r="J905" s="29"/>
      <c r="K905" s="26"/>
      <c r="L905" s="26"/>
      <c r="M905" s="26"/>
      <c r="N905" s="26"/>
    </row>
    <row r="906" spans="2:14" ht="21.6" thickBot="1" x14ac:dyDescent="0.55000000000000004">
      <c r="B906" s="35"/>
      <c r="C906" s="19"/>
      <c r="D906" s="30"/>
      <c r="E906" s="32"/>
      <c r="F906" s="32"/>
      <c r="G906" s="32"/>
      <c r="I906" s="15">
        <f>SUM(I901:I905)</f>
        <v>4</v>
      </c>
      <c r="J906" s="66" t="str">
        <f>IF(I906&gt;=5,"YA NO PUEDE SOLICITAR DIAS CAPACITACION","PUEDE SOLICITAR DIAS CAPACITACION")</f>
        <v>PUEDE SOLICITAR DIAS CAPACITACION</v>
      </c>
      <c r="K906" s="67"/>
      <c r="L906" s="67"/>
      <c r="M906" s="67"/>
      <c r="N906" s="68"/>
    </row>
    <row r="907" spans="2:14" ht="21.6" thickBot="1" x14ac:dyDescent="0.55000000000000004">
      <c r="B907" s="35"/>
      <c r="C907" s="19"/>
      <c r="D907" s="30"/>
      <c r="E907" s="32"/>
      <c r="F907" s="32"/>
      <c r="G907" s="32"/>
      <c r="I907" s="17">
        <f>5-I906</f>
        <v>1</v>
      </c>
      <c r="J907" s="66" t="str">
        <f>IF(I906&gt;5,"EXISTE UN ERROR","OK")</f>
        <v>OK</v>
      </c>
      <c r="K907" s="67"/>
      <c r="L907" s="67"/>
      <c r="M907" s="67"/>
      <c r="N907" s="68"/>
    </row>
    <row r="908" spans="2:14" ht="17.399999999999999" x14ac:dyDescent="0.45">
      <c r="B908" s="35"/>
      <c r="C908" s="19"/>
      <c r="D908" s="30"/>
      <c r="E908" s="32"/>
      <c r="F908" s="32"/>
      <c r="G908" s="32"/>
    </row>
    <row r="909" spans="2:14" ht="17.399999999999999" x14ac:dyDescent="0.45">
      <c r="B909" s="35"/>
      <c r="C909" s="19"/>
      <c r="D909" s="30"/>
      <c r="E909" s="32"/>
      <c r="F909" s="32"/>
      <c r="G909" s="32"/>
    </row>
    <row r="910" spans="2:14" ht="18" thickBot="1" x14ac:dyDescent="0.5">
      <c r="B910" s="35"/>
      <c r="C910" s="36"/>
      <c r="D910" s="33"/>
      <c r="E910" s="34"/>
      <c r="F910" s="34"/>
      <c r="G910" s="34"/>
    </row>
    <row r="911" spans="2:14" ht="21.6" thickBot="1" x14ac:dyDescent="0.55000000000000004">
      <c r="B911" s="8">
        <f>+E885-F885</f>
        <v>0</v>
      </c>
      <c r="C911" s="69" t="str">
        <f>IF(E885&lt;=F885,"YA NO TIENE FERIADOS","PUEDE SOLICITAR DIAS FERIADOS")</f>
        <v>YA NO TIENE FERIADOS</v>
      </c>
      <c r="D911" s="70"/>
      <c r="E911" s="70"/>
      <c r="F911" s="70"/>
      <c r="G911" s="71"/>
    </row>
    <row r="912" spans="2:14" ht="19.2" thickBot="1" x14ac:dyDescent="0.5">
      <c r="C912" s="72" t="str">
        <f>IF(F885&gt;E885,"EXISTE UN ERROR","OK")</f>
        <v>OK</v>
      </c>
      <c r="D912" s="73"/>
      <c r="E912" s="73"/>
      <c r="F912" s="73"/>
      <c r="G912" s="74"/>
    </row>
    <row r="915" spans="2:14" ht="19.2" thickBot="1" x14ac:dyDescent="0.5">
      <c r="B915" s="16" t="s">
        <v>303</v>
      </c>
      <c r="I915" s="16" t="str">
        <f>+B915</f>
        <v>DIAZ MUÑOZ CONSTANZA ISABEL</v>
      </c>
    </row>
    <row r="916" spans="2:14" ht="18.600000000000001" thickBot="1" x14ac:dyDescent="0.4">
      <c r="B916" s="5" t="s">
        <v>0</v>
      </c>
      <c r="C916" s="5" t="s">
        <v>1</v>
      </c>
      <c r="D916" s="5" t="s">
        <v>224</v>
      </c>
      <c r="E916" s="5" t="s">
        <v>12</v>
      </c>
      <c r="F916" s="6" t="s">
        <v>2</v>
      </c>
      <c r="G916" s="6" t="s">
        <v>7</v>
      </c>
      <c r="I916" s="2" t="s">
        <v>3</v>
      </c>
      <c r="J916" s="3" t="s">
        <v>4</v>
      </c>
      <c r="K916" s="3" t="s">
        <v>5</v>
      </c>
      <c r="L916" s="3" t="s">
        <v>6</v>
      </c>
      <c r="M916" s="3" t="s">
        <v>7</v>
      </c>
      <c r="N916" s="4" t="s">
        <v>8</v>
      </c>
    </row>
    <row r="917" spans="2:14" ht="17.399999999999999" x14ac:dyDescent="0.45">
      <c r="B917" s="9"/>
      <c r="C917" s="9">
        <v>0</v>
      </c>
      <c r="D917" s="9">
        <v>0</v>
      </c>
      <c r="E917" s="11">
        <f>+B917+C917+D917</f>
        <v>0</v>
      </c>
      <c r="F917" s="11">
        <f>SUM(B918:B942)+SUM(D918:D942)</f>
        <v>0</v>
      </c>
      <c r="G917" s="19"/>
      <c r="I917" s="20">
        <v>1</v>
      </c>
      <c r="J917" s="21"/>
      <c r="K917" s="22">
        <v>45824</v>
      </c>
      <c r="L917" s="22">
        <v>45824</v>
      </c>
      <c r="M917" s="55" t="s">
        <v>322</v>
      </c>
      <c r="N917" s="23"/>
    </row>
    <row r="918" spans="2:14" ht="17.399999999999999" x14ac:dyDescent="0.45">
      <c r="B918" s="35"/>
      <c r="C918" s="19"/>
      <c r="D918" s="30"/>
      <c r="E918" s="31"/>
      <c r="F918" s="31"/>
      <c r="G918" s="30"/>
      <c r="I918" s="24"/>
      <c r="J918" s="21"/>
      <c r="K918" s="25"/>
      <c r="L918" s="25"/>
      <c r="M918" s="26"/>
      <c r="N918" s="26"/>
    </row>
    <row r="919" spans="2:14" ht="17.399999999999999" x14ac:dyDescent="0.45">
      <c r="B919" s="35"/>
      <c r="C919" s="19"/>
      <c r="D919" s="30"/>
      <c r="E919" s="30"/>
      <c r="F919" s="30"/>
      <c r="G919" s="30"/>
      <c r="I919" s="24"/>
      <c r="J919" s="21"/>
      <c r="K919" s="25"/>
      <c r="L919" s="25"/>
      <c r="M919" s="26"/>
      <c r="N919" s="26"/>
    </row>
    <row r="920" spans="2:14" ht="17.399999999999999" x14ac:dyDescent="0.45">
      <c r="B920" s="35"/>
      <c r="C920" s="19"/>
      <c r="D920" s="30"/>
      <c r="E920" s="30"/>
      <c r="F920" s="30"/>
      <c r="G920" s="30"/>
      <c r="I920" s="24"/>
      <c r="J920" s="21"/>
      <c r="K920" s="25"/>
      <c r="L920" s="25"/>
      <c r="M920" s="30"/>
      <c r="N920" s="26"/>
    </row>
    <row r="921" spans="2:14" ht="17.399999999999999" x14ac:dyDescent="0.45">
      <c r="B921" s="35"/>
      <c r="C921" s="19"/>
      <c r="D921" s="30"/>
      <c r="E921" s="30"/>
      <c r="F921" s="30"/>
      <c r="G921" s="30"/>
      <c r="I921" s="24"/>
      <c r="J921" s="21"/>
      <c r="K921" s="25"/>
      <c r="L921" s="25"/>
      <c r="M921" s="26"/>
      <c r="N921" s="26"/>
    </row>
    <row r="922" spans="2:14" ht="17.399999999999999" x14ac:dyDescent="0.45">
      <c r="B922" s="35"/>
      <c r="C922" s="19"/>
      <c r="D922" s="30"/>
      <c r="E922" s="30"/>
      <c r="F922" s="30"/>
      <c r="G922" s="30"/>
      <c r="I922" s="24"/>
      <c r="J922" s="21"/>
      <c r="K922" s="25"/>
      <c r="L922" s="25"/>
      <c r="M922" s="26"/>
      <c r="N922" s="26"/>
    </row>
    <row r="923" spans="2:14" ht="17.399999999999999" x14ac:dyDescent="0.45">
      <c r="B923" s="35"/>
      <c r="C923" s="19"/>
      <c r="D923" s="30"/>
      <c r="E923" s="30"/>
      <c r="F923" s="30"/>
      <c r="G923" s="30"/>
      <c r="I923" s="24"/>
      <c r="J923" s="21"/>
      <c r="K923" s="25"/>
      <c r="L923" s="25"/>
      <c r="M923" s="26"/>
      <c r="N923" s="26"/>
    </row>
    <row r="924" spans="2:14" ht="17.399999999999999" x14ac:dyDescent="0.45">
      <c r="B924" s="35"/>
      <c r="C924" s="19"/>
      <c r="D924" s="30"/>
      <c r="E924" s="30"/>
      <c r="F924" s="30"/>
      <c r="G924" s="30"/>
      <c r="I924" s="24"/>
      <c r="J924" s="21"/>
      <c r="K924" s="25"/>
      <c r="L924" s="25"/>
      <c r="M924" s="26"/>
      <c r="N924" s="26"/>
    </row>
    <row r="925" spans="2:14" ht="17.399999999999999" x14ac:dyDescent="0.45">
      <c r="B925" s="35"/>
      <c r="C925" s="19"/>
      <c r="D925" s="30"/>
      <c r="E925" s="30"/>
      <c r="F925" s="30"/>
      <c r="G925" s="30"/>
      <c r="I925" s="24"/>
      <c r="J925" s="21"/>
      <c r="K925" s="26"/>
      <c r="L925" s="26"/>
      <c r="M925" s="26"/>
      <c r="N925" s="26"/>
    </row>
    <row r="926" spans="2:14" ht="17.399999999999999" x14ac:dyDescent="0.45">
      <c r="B926" s="35"/>
      <c r="C926" s="19"/>
      <c r="D926" s="30"/>
      <c r="E926" s="30"/>
      <c r="F926" s="30"/>
      <c r="G926" s="30"/>
      <c r="I926" s="24"/>
      <c r="J926" s="21"/>
      <c r="K926" s="26"/>
      <c r="L926" s="26"/>
      <c r="M926" s="26"/>
      <c r="N926" s="26"/>
    </row>
    <row r="927" spans="2:14" ht="17.399999999999999" x14ac:dyDescent="0.45">
      <c r="B927" s="35"/>
      <c r="C927" s="19"/>
      <c r="D927" s="30"/>
      <c r="E927" s="30"/>
      <c r="F927" s="30"/>
      <c r="G927" s="30"/>
      <c r="I927" s="24"/>
      <c r="J927" s="21"/>
      <c r="K927" s="26"/>
      <c r="L927" s="26"/>
      <c r="M927" s="26"/>
      <c r="N927" s="26"/>
    </row>
    <row r="928" spans="2:14" ht="18" thickBot="1" x14ac:dyDescent="0.5">
      <c r="B928" s="35"/>
      <c r="C928" s="19"/>
      <c r="D928" s="30"/>
      <c r="E928" s="30"/>
      <c r="F928" s="30"/>
      <c r="G928" s="30"/>
      <c r="I928" s="27"/>
      <c r="J928" s="21"/>
      <c r="K928" s="28"/>
      <c r="L928" s="28"/>
      <c r="M928" s="28"/>
      <c r="N928" s="28"/>
    </row>
    <row r="929" spans="2:14" ht="21.6" thickBot="1" x14ac:dyDescent="0.55000000000000004">
      <c r="B929" s="35"/>
      <c r="C929" s="19"/>
      <c r="D929" s="30"/>
      <c r="E929" s="32"/>
      <c r="F929" s="32"/>
      <c r="G929" s="32"/>
      <c r="I929" s="15">
        <f>SUM(I917:I928)</f>
        <v>1</v>
      </c>
      <c r="J929" s="66" t="str">
        <f>IF(I929&gt;=6,"YA NO PUEDE SOLICITAR DIAS ADMINISTRATIVOS","PUEDE SOLICITAR DIAS ADMINISTRATIVOS")</f>
        <v>PUEDE SOLICITAR DIAS ADMINISTRATIVOS</v>
      </c>
      <c r="K929" s="67"/>
      <c r="L929" s="67"/>
      <c r="M929" s="67"/>
      <c r="N929" s="68"/>
    </row>
    <row r="930" spans="2:14" ht="21.6" thickBot="1" x14ac:dyDescent="0.55000000000000004">
      <c r="B930" s="35"/>
      <c r="C930" s="19"/>
      <c r="D930" s="30"/>
      <c r="E930" s="32"/>
      <c r="F930" s="32"/>
      <c r="G930" s="32"/>
      <c r="I930" s="17">
        <f>6-I929</f>
        <v>5</v>
      </c>
      <c r="J930" s="66" t="str">
        <f>IF(I929&gt;6,"EXISTE UN ERROR","OK")</f>
        <v>OK</v>
      </c>
      <c r="K930" s="67"/>
      <c r="L930" s="67"/>
      <c r="M930" s="67"/>
      <c r="N930" s="68"/>
    </row>
    <row r="931" spans="2:14" ht="18" thickBot="1" x14ac:dyDescent="0.5">
      <c r="B931" s="35"/>
      <c r="C931" s="19"/>
      <c r="D931" s="30"/>
      <c r="E931" s="32"/>
      <c r="F931" s="32"/>
      <c r="G931" s="32"/>
      <c r="I931" s="1"/>
    </row>
    <row r="932" spans="2:14" ht="19.8" thickBot="1" x14ac:dyDescent="0.5">
      <c r="B932" s="35"/>
      <c r="C932" s="19"/>
      <c r="D932" s="30"/>
      <c r="E932" s="32"/>
      <c r="F932" s="32"/>
      <c r="G932" s="32"/>
      <c r="I932" s="12" t="s">
        <v>3</v>
      </c>
      <c r="J932" s="13"/>
      <c r="K932" s="13" t="s">
        <v>5</v>
      </c>
      <c r="L932" s="13" t="s">
        <v>6</v>
      </c>
      <c r="M932" s="13" t="s">
        <v>7</v>
      </c>
      <c r="N932" s="14" t="s">
        <v>8</v>
      </c>
    </row>
    <row r="933" spans="2:14" ht="17.399999999999999" x14ac:dyDescent="0.45">
      <c r="B933" s="35"/>
      <c r="C933" s="19"/>
      <c r="D933" s="30"/>
      <c r="E933" s="32"/>
      <c r="F933" s="32"/>
      <c r="G933" s="32"/>
      <c r="I933" s="20"/>
      <c r="J933" s="29"/>
      <c r="K933" s="22"/>
      <c r="L933" s="22"/>
      <c r="M933" s="23"/>
      <c r="N933" s="23"/>
    </row>
    <row r="934" spans="2:14" ht="17.399999999999999" x14ac:dyDescent="0.45">
      <c r="B934" s="35"/>
      <c r="C934" s="19"/>
      <c r="D934" s="30"/>
      <c r="E934" s="32"/>
      <c r="F934" s="32"/>
      <c r="G934" s="32"/>
      <c r="I934" s="24"/>
      <c r="J934" s="29"/>
      <c r="K934" s="26"/>
      <c r="L934" s="26"/>
      <c r="M934" s="26"/>
      <c r="N934" s="26"/>
    </row>
    <row r="935" spans="2:14" ht="17.399999999999999" x14ac:dyDescent="0.45">
      <c r="B935" s="35"/>
      <c r="C935" s="19"/>
      <c r="D935" s="30"/>
      <c r="E935" s="32"/>
      <c r="F935" s="32"/>
      <c r="G935" s="32"/>
      <c r="I935" s="24"/>
      <c r="J935" s="29"/>
      <c r="K935" s="26"/>
      <c r="L935" s="26"/>
      <c r="M935" s="26"/>
      <c r="N935" s="26"/>
    </row>
    <row r="936" spans="2:14" ht="17.399999999999999" x14ac:dyDescent="0.45">
      <c r="B936" s="35"/>
      <c r="C936" s="19"/>
      <c r="D936" s="30"/>
      <c r="E936" s="32"/>
      <c r="F936" s="32"/>
      <c r="G936" s="32"/>
      <c r="I936" s="24"/>
      <c r="J936" s="29"/>
      <c r="K936" s="26"/>
      <c r="L936" s="26"/>
      <c r="M936" s="26"/>
      <c r="N936" s="26"/>
    </row>
    <row r="937" spans="2:14" ht="18" thickBot="1" x14ac:dyDescent="0.5">
      <c r="B937" s="35"/>
      <c r="C937" s="19"/>
      <c r="D937" s="30"/>
      <c r="E937" s="32"/>
      <c r="F937" s="32"/>
      <c r="G937" s="32"/>
      <c r="I937" s="24"/>
      <c r="J937" s="29"/>
      <c r="K937" s="26"/>
      <c r="L937" s="26"/>
      <c r="M937" s="26"/>
      <c r="N937" s="26"/>
    </row>
    <row r="938" spans="2:14" ht="21.6" thickBot="1" x14ac:dyDescent="0.55000000000000004">
      <c r="B938" s="35"/>
      <c r="C938" s="19"/>
      <c r="D938" s="30"/>
      <c r="E938" s="32"/>
      <c r="F938" s="32"/>
      <c r="G938" s="32"/>
      <c r="I938" s="15">
        <f>SUM(I933:I937)</f>
        <v>0</v>
      </c>
      <c r="J938" s="66" t="str">
        <f>IF(I938&gt;=5,"YA NO PUEDE SOLICITAR DIAS CAPACITACION","PUEDE SOLICITAR DIAS CAPACITACION")</f>
        <v>PUEDE SOLICITAR DIAS CAPACITACION</v>
      </c>
      <c r="K938" s="67"/>
      <c r="L938" s="67"/>
      <c r="M938" s="67"/>
      <c r="N938" s="68"/>
    </row>
    <row r="939" spans="2:14" ht="21.6" thickBot="1" x14ac:dyDescent="0.55000000000000004">
      <c r="B939" s="35"/>
      <c r="C939" s="19"/>
      <c r="D939" s="30"/>
      <c r="E939" s="32"/>
      <c r="F939" s="32"/>
      <c r="G939" s="32"/>
      <c r="I939" s="17">
        <f>5-I938</f>
        <v>5</v>
      </c>
      <c r="J939" s="66" t="str">
        <f>IF(I938&gt;5,"EXISTE UN ERROR","OK")</f>
        <v>OK</v>
      </c>
      <c r="K939" s="67"/>
      <c r="L939" s="67"/>
      <c r="M939" s="67"/>
      <c r="N939" s="68"/>
    </row>
    <row r="940" spans="2:14" ht="17.399999999999999" x14ac:dyDescent="0.45">
      <c r="B940" s="35"/>
      <c r="C940" s="19"/>
      <c r="D940" s="30"/>
      <c r="E940" s="32"/>
      <c r="F940" s="32"/>
      <c r="G940" s="32"/>
    </row>
    <row r="941" spans="2:14" ht="17.399999999999999" x14ac:dyDescent="0.45">
      <c r="B941" s="35"/>
      <c r="C941" s="19"/>
      <c r="D941" s="30"/>
      <c r="E941" s="32"/>
      <c r="F941" s="32"/>
      <c r="G941" s="32"/>
    </row>
    <row r="942" spans="2:14" ht="18" thickBot="1" x14ac:dyDescent="0.5">
      <c r="B942" s="35"/>
      <c r="C942" s="36"/>
      <c r="D942" s="33"/>
      <c r="E942" s="34"/>
      <c r="F942" s="34"/>
      <c r="G942" s="34"/>
    </row>
    <row r="943" spans="2:14" ht="21.6" thickBot="1" x14ac:dyDescent="0.55000000000000004">
      <c r="B943" s="8">
        <f>+E917-F917</f>
        <v>0</v>
      </c>
      <c r="C943" s="69" t="str">
        <f>IF(E917&lt;=F917,"YA NO TIENE FERIADOS","PUEDE SOLICITAR DIAS FERIADOS")</f>
        <v>YA NO TIENE FERIADOS</v>
      </c>
      <c r="D943" s="70"/>
      <c r="E943" s="70"/>
      <c r="F943" s="70"/>
      <c r="G943" s="71"/>
    </row>
    <row r="944" spans="2:14" ht="19.2" thickBot="1" x14ac:dyDescent="0.5">
      <c r="C944" s="72" t="str">
        <f>IF(F917&gt;E917,"EXISTE UN ERROR","OK")</f>
        <v>OK</v>
      </c>
      <c r="D944" s="73"/>
      <c r="E944" s="73"/>
      <c r="F944" s="73"/>
      <c r="G944" s="74"/>
    </row>
    <row r="948" spans="2:14" ht="19.2" thickBot="1" x14ac:dyDescent="0.5">
      <c r="B948" s="16" t="s">
        <v>56</v>
      </c>
      <c r="I948" s="16" t="s">
        <v>56</v>
      </c>
    </row>
    <row r="949" spans="2:14" ht="18.600000000000001" thickBot="1" x14ac:dyDescent="0.4">
      <c r="B949" s="5" t="s">
        <v>0</v>
      </c>
      <c r="C949" s="5" t="s">
        <v>1</v>
      </c>
      <c r="D949" s="5" t="s">
        <v>224</v>
      </c>
      <c r="E949" s="5" t="s">
        <v>12</v>
      </c>
      <c r="F949" s="6" t="s">
        <v>2</v>
      </c>
      <c r="G949" s="6" t="s">
        <v>7</v>
      </c>
      <c r="I949" s="2" t="s">
        <v>3</v>
      </c>
      <c r="J949" s="3" t="s">
        <v>4</v>
      </c>
      <c r="K949" s="3" t="s">
        <v>5</v>
      </c>
      <c r="L949" s="3" t="s">
        <v>6</v>
      </c>
      <c r="M949" s="3" t="s">
        <v>7</v>
      </c>
      <c r="N949" s="4" t="s">
        <v>8</v>
      </c>
    </row>
    <row r="950" spans="2:14" ht="17.399999999999999" x14ac:dyDescent="0.45">
      <c r="B950" s="9">
        <v>15</v>
      </c>
      <c r="C950" s="9">
        <v>15</v>
      </c>
      <c r="D950" s="9">
        <v>0</v>
      </c>
      <c r="E950" s="11">
        <f>+B950+C950+D950</f>
        <v>30</v>
      </c>
      <c r="F950" s="11">
        <f>SUM(B951:B975)+SUM(D951:D975)</f>
        <v>24</v>
      </c>
      <c r="G950" s="19"/>
      <c r="I950" s="20">
        <v>0.5</v>
      </c>
      <c r="J950" s="21" t="s">
        <v>10</v>
      </c>
      <c r="K950" s="22">
        <v>45693</v>
      </c>
      <c r="L950" s="22">
        <v>45693</v>
      </c>
      <c r="M950" s="54" t="s">
        <v>256</v>
      </c>
      <c r="N950" s="23"/>
    </row>
    <row r="951" spans="2:14" ht="17.399999999999999" x14ac:dyDescent="0.45">
      <c r="B951" s="35">
        <v>4</v>
      </c>
      <c r="C951" s="19"/>
      <c r="D951" s="30"/>
      <c r="E951" s="31">
        <v>45659</v>
      </c>
      <c r="F951" s="31">
        <v>45664</v>
      </c>
      <c r="G951" s="54" t="s">
        <v>234</v>
      </c>
      <c r="I951" s="24">
        <v>0.5</v>
      </c>
      <c r="J951" s="21" t="s">
        <v>10</v>
      </c>
      <c r="K951" s="25">
        <v>45737</v>
      </c>
      <c r="L951" s="25">
        <v>45737</v>
      </c>
      <c r="M951" s="56" t="s">
        <v>274</v>
      </c>
      <c r="N951" s="26"/>
    </row>
    <row r="952" spans="2:14" ht="17.399999999999999" x14ac:dyDescent="0.45">
      <c r="B952" s="35">
        <v>1</v>
      </c>
      <c r="C952" s="19"/>
      <c r="D952" s="30"/>
      <c r="E952" s="31">
        <v>45695</v>
      </c>
      <c r="F952" s="31">
        <v>45695</v>
      </c>
      <c r="G952" s="54" t="s">
        <v>260</v>
      </c>
      <c r="I952" s="24">
        <v>0.5</v>
      </c>
      <c r="J952" s="21" t="s">
        <v>10</v>
      </c>
      <c r="K952" s="25">
        <v>45786</v>
      </c>
      <c r="L952" s="25">
        <v>45786</v>
      </c>
      <c r="M952" s="54" t="s">
        <v>308</v>
      </c>
      <c r="N952" s="26"/>
    </row>
    <row r="953" spans="2:14" ht="17.399999999999999" x14ac:dyDescent="0.45">
      <c r="B953" s="35">
        <v>19</v>
      </c>
      <c r="C953" s="19"/>
      <c r="D953" s="30"/>
      <c r="E953" s="31">
        <v>45740</v>
      </c>
      <c r="F953" s="31">
        <v>45764</v>
      </c>
      <c r="G953" s="54" t="s">
        <v>278</v>
      </c>
      <c r="I953" s="24">
        <v>1</v>
      </c>
      <c r="J953" s="21"/>
      <c r="K953" s="25">
        <v>45866</v>
      </c>
      <c r="L953" s="25">
        <v>45866</v>
      </c>
      <c r="M953" s="30"/>
      <c r="N953" s="26"/>
    </row>
    <row r="954" spans="2:14" ht="17.399999999999999" x14ac:dyDescent="0.45">
      <c r="B954" s="35"/>
      <c r="C954" s="19"/>
      <c r="D954" s="30"/>
      <c r="E954" s="30"/>
      <c r="F954" s="30"/>
      <c r="G954" s="30"/>
      <c r="I954" s="24"/>
      <c r="J954" s="21"/>
      <c r="K954" s="25"/>
      <c r="L954" s="25"/>
      <c r="M954" s="30"/>
      <c r="N954" s="26"/>
    </row>
    <row r="955" spans="2:14" ht="17.399999999999999" x14ac:dyDescent="0.45">
      <c r="B955" s="35"/>
      <c r="C955" s="19"/>
      <c r="D955" s="30"/>
      <c r="E955" s="30"/>
      <c r="F955" s="30"/>
      <c r="G955" s="30"/>
      <c r="I955" s="24"/>
      <c r="J955" s="21"/>
      <c r="K955" s="25"/>
      <c r="L955" s="25"/>
      <c r="M955" s="30"/>
      <c r="N955" s="26"/>
    </row>
    <row r="956" spans="2:14" ht="17.399999999999999" x14ac:dyDescent="0.45">
      <c r="B956" s="35"/>
      <c r="C956" s="19"/>
      <c r="D956" s="30"/>
      <c r="E956" s="30"/>
      <c r="F956" s="30"/>
      <c r="G956" s="30"/>
      <c r="I956" s="24"/>
      <c r="J956" s="21"/>
      <c r="K956" s="25"/>
      <c r="L956" s="25"/>
      <c r="M956" s="26"/>
      <c r="N956" s="26"/>
    </row>
    <row r="957" spans="2:14" ht="17.399999999999999" x14ac:dyDescent="0.45">
      <c r="B957" s="35"/>
      <c r="C957" s="19"/>
      <c r="D957" s="30"/>
      <c r="E957" s="30"/>
      <c r="F957" s="30"/>
      <c r="G957" s="30"/>
      <c r="I957" s="24"/>
      <c r="J957" s="21"/>
      <c r="K957" s="25"/>
      <c r="L957" s="25"/>
      <c r="M957" s="26"/>
      <c r="N957" s="26"/>
    </row>
    <row r="958" spans="2:14" ht="17.399999999999999" x14ac:dyDescent="0.45">
      <c r="B958" s="35"/>
      <c r="C958" s="19"/>
      <c r="D958" s="30"/>
      <c r="E958" s="30"/>
      <c r="F958" s="30"/>
      <c r="G958" s="30"/>
      <c r="I958" s="24"/>
      <c r="J958" s="21"/>
      <c r="K958" s="25"/>
      <c r="L958" s="25"/>
      <c r="M958" s="26"/>
      <c r="N958" s="26"/>
    </row>
    <row r="959" spans="2:14" ht="17.399999999999999" x14ac:dyDescent="0.45">
      <c r="B959" s="35"/>
      <c r="C959" s="19"/>
      <c r="D959" s="30"/>
      <c r="E959" s="30"/>
      <c r="F959" s="30"/>
      <c r="G959" s="30"/>
      <c r="I959" s="24"/>
      <c r="J959" s="21"/>
      <c r="K959" s="26"/>
      <c r="L959" s="26"/>
      <c r="M959" s="26"/>
      <c r="N959" s="26"/>
    </row>
    <row r="960" spans="2:14" ht="17.399999999999999" x14ac:dyDescent="0.45">
      <c r="B960" s="35"/>
      <c r="C960" s="19"/>
      <c r="D960" s="30"/>
      <c r="E960" s="30"/>
      <c r="F960" s="30"/>
      <c r="G960" s="30"/>
      <c r="I960" s="24"/>
      <c r="J960" s="21"/>
      <c r="K960" s="26"/>
      <c r="L960" s="26"/>
      <c r="M960" s="26"/>
      <c r="N960" s="26"/>
    </row>
    <row r="961" spans="2:14" ht="18" thickBot="1" x14ac:dyDescent="0.5">
      <c r="B961" s="35"/>
      <c r="C961" s="19"/>
      <c r="D961" s="30"/>
      <c r="E961" s="30"/>
      <c r="F961" s="30"/>
      <c r="G961" s="30"/>
      <c r="I961" s="27"/>
      <c r="J961" s="21"/>
      <c r="K961" s="28"/>
      <c r="L961" s="28"/>
      <c r="M961" s="28"/>
      <c r="N961" s="28"/>
    </row>
    <row r="962" spans="2:14" ht="21.6" thickBot="1" x14ac:dyDescent="0.55000000000000004">
      <c r="B962" s="35"/>
      <c r="C962" s="19"/>
      <c r="D962" s="30"/>
      <c r="E962" s="32"/>
      <c r="F962" s="32"/>
      <c r="G962" s="32"/>
      <c r="I962" s="15">
        <f>SUM(I950:I961)</f>
        <v>2.5</v>
      </c>
      <c r="J962" s="66" t="str">
        <f>IF(I962&gt;=6,"YA NO PUEDE SOLICITAR DIAS ADMINISTRATIVOS","PUEDE SOLICITAR DIAS ADMINISTRATIVOS")</f>
        <v>PUEDE SOLICITAR DIAS ADMINISTRATIVOS</v>
      </c>
      <c r="K962" s="67"/>
      <c r="L962" s="67"/>
      <c r="M962" s="67"/>
      <c r="N962" s="68"/>
    </row>
    <row r="963" spans="2:14" ht="21.6" thickBot="1" x14ac:dyDescent="0.55000000000000004">
      <c r="B963" s="35"/>
      <c r="C963" s="19"/>
      <c r="D963" s="30"/>
      <c r="E963" s="32"/>
      <c r="F963" s="32"/>
      <c r="G963" s="32"/>
      <c r="I963" s="17">
        <f>6-I962</f>
        <v>3.5</v>
      </c>
      <c r="J963" s="66" t="str">
        <f>IF(I962&gt;6,"EXISTE UN ERROR","OK")</f>
        <v>OK</v>
      </c>
      <c r="K963" s="67"/>
      <c r="L963" s="67"/>
      <c r="M963" s="67"/>
      <c r="N963" s="68"/>
    </row>
    <row r="964" spans="2:14" ht="18" thickBot="1" x14ac:dyDescent="0.5">
      <c r="B964" s="35"/>
      <c r="C964" s="19"/>
      <c r="D964" s="30"/>
      <c r="E964" s="32"/>
      <c r="F964" s="32"/>
      <c r="G964" s="32"/>
      <c r="I964" s="1"/>
    </row>
    <row r="965" spans="2:14" ht="19.8" thickBot="1" x14ac:dyDescent="0.5">
      <c r="B965" s="35"/>
      <c r="C965" s="19"/>
      <c r="D965" s="30"/>
      <c r="E965" s="32"/>
      <c r="F965" s="32"/>
      <c r="G965" s="32"/>
      <c r="I965" s="12" t="s">
        <v>3</v>
      </c>
      <c r="J965" s="13"/>
      <c r="K965" s="13" t="s">
        <v>5</v>
      </c>
      <c r="L965" s="13" t="s">
        <v>6</v>
      </c>
      <c r="M965" s="13" t="s">
        <v>7</v>
      </c>
      <c r="N965" s="14" t="s">
        <v>8</v>
      </c>
    </row>
    <row r="966" spans="2:14" ht="17.399999999999999" x14ac:dyDescent="0.45">
      <c r="B966" s="35"/>
      <c r="C966" s="19"/>
      <c r="D966" s="30"/>
      <c r="E966" s="32"/>
      <c r="F966" s="32"/>
      <c r="G966" s="32"/>
      <c r="I966" s="20"/>
      <c r="J966" s="29"/>
      <c r="K966" s="22"/>
      <c r="L966" s="22"/>
      <c r="M966" s="23"/>
      <c r="N966" s="23"/>
    </row>
    <row r="967" spans="2:14" ht="17.399999999999999" x14ac:dyDescent="0.45">
      <c r="B967" s="35"/>
      <c r="C967" s="19"/>
      <c r="D967" s="30"/>
      <c r="E967" s="32"/>
      <c r="F967" s="32"/>
      <c r="G967" s="32"/>
      <c r="I967" s="24"/>
      <c r="J967" s="29"/>
      <c r="K967" s="25"/>
      <c r="L967" s="25"/>
      <c r="M967" s="26"/>
      <c r="N967" s="26"/>
    </row>
    <row r="968" spans="2:14" ht="17.399999999999999" x14ac:dyDescent="0.45">
      <c r="B968" s="35"/>
      <c r="C968" s="19"/>
      <c r="D968" s="30"/>
      <c r="E968" s="32"/>
      <c r="F968" s="32"/>
      <c r="G968" s="32"/>
      <c r="I968" s="24"/>
      <c r="J968" s="29"/>
      <c r="K968" s="26"/>
      <c r="L968" s="26"/>
      <c r="M968" s="26"/>
      <c r="N968" s="26"/>
    </row>
    <row r="969" spans="2:14" ht="17.399999999999999" x14ac:dyDescent="0.45">
      <c r="B969" s="35"/>
      <c r="C969" s="19"/>
      <c r="D969" s="30"/>
      <c r="E969" s="32"/>
      <c r="F969" s="32"/>
      <c r="G969" s="32"/>
      <c r="I969" s="24"/>
      <c r="J969" s="29"/>
      <c r="K969" s="26"/>
      <c r="L969" s="26"/>
      <c r="M969" s="26"/>
      <c r="N969" s="26"/>
    </row>
    <row r="970" spans="2:14" ht="18" thickBot="1" x14ac:dyDescent="0.5">
      <c r="B970" s="35"/>
      <c r="C970" s="19"/>
      <c r="D970" s="30"/>
      <c r="E970" s="32"/>
      <c r="F970" s="32"/>
      <c r="G970" s="32"/>
      <c r="I970" s="24"/>
      <c r="J970" s="29"/>
      <c r="K970" s="26"/>
      <c r="L970" s="26"/>
      <c r="M970" s="26"/>
      <c r="N970" s="26"/>
    </row>
    <row r="971" spans="2:14" ht="21.6" thickBot="1" x14ac:dyDescent="0.55000000000000004">
      <c r="B971" s="35"/>
      <c r="C971" s="19"/>
      <c r="D971" s="30"/>
      <c r="E971" s="32"/>
      <c r="F971" s="32"/>
      <c r="G971" s="32"/>
      <c r="I971" s="15">
        <f>SUM(I966:I970)</f>
        <v>0</v>
      </c>
      <c r="J971" s="66" t="str">
        <f>IF(I971&gt;=5,"YA NO PUEDE SOLICITAR DIAS CAPACITACION","PUEDE SOLICITAR DIAS CAPACITACION")</f>
        <v>PUEDE SOLICITAR DIAS CAPACITACION</v>
      </c>
      <c r="K971" s="67"/>
      <c r="L971" s="67"/>
      <c r="M971" s="67"/>
      <c r="N971" s="68"/>
    </row>
    <row r="972" spans="2:14" ht="21.6" thickBot="1" x14ac:dyDescent="0.55000000000000004">
      <c r="B972" s="35"/>
      <c r="C972" s="19"/>
      <c r="D972" s="30"/>
      <c r="E972" s="32"/>
      <c r="F972" s="32"/>
      <c r="G972" s="32"/>
      <c r="I972" s="17">
        <f>5-I971</f>
        <v>5</v>
      </c>
      <c r="J972" s="66" t="str">
        <f>IF(I971&gt;5,"EXISTE UN ERROR","OK")</f>
        <v>OK</v>
      </c>
      <c r="K972" s="67"/>
      <c r="L972" s="67"/>
      <c r="M972" s="67"/>
      <c r="N972" s="68"/>
    </row>
    <row r="973" spans="2:14" ht="17.399999999999999" x14ac:dyDescent="0.45">
      <c r="B973" s="35"/>
      <c r="C973" s="19"/>
      <c r="D973" s="30"/>
      <c r="E973" s="32"/>
      <c r="F973" s="32"/>
      <c r="G973" s="32"/>
    </row>
    <row r="974" spans="2:14" ht="17.399999999999999" x14ac:dyDescent="0.45">
      <c r="B974" s="35"/>
      <c r="C974" s="19"/>
      <c r="D974" s="30"/>
      <c r="E974" s="32"/>
      <c r="F974" s="32"/>
      <c r="G974" s="32"/>
    </row>
    <row r="975" spans="2:14" ht="18" thickBot="1" x14ac:dyDescent="0.5">
      <c r="B975" s="35"/>
      <c r="C975" s="40"/>
      <c r="D975" s="39"/>
      <c r="E975" s="34"/>
      <c r="F975" s="34"/>
      <c r="G975" s="34"/>
    </row>
    <row r="976" spans="2:14" ht="21.6" thickBot="1" x14ac:dyDescent="0.55000000000000004">
      <c r="B976" s="8">
        <f>+E950-F950</f>
        <v>6</v>
      </c>
      <c r="C976" s="69" t="str">
        <f>IF(E950&lt;=F950,"YA NO TIENE FERIADOS","PUEDE SOLICITAR DIAS FERIADOS")</f>
        <v>PUEDE SOLICITAR DIAS FERIADOS</v>
      </c>
      <c r="D976" s="70"/>
      <c r="E976" s="70"/>
      <c r="F976" s="70"/>
      <c r="G976" s="71"/>
    </row>
    <row r="977" spans="3:7" ht="19.2" thickBot="1" x14ac:dyDescent="0.5">
      <c r="C977" s="72" t="str">
        <f>IF(F950&gt;E950,"EXISTE UN ERROR","OK")</f>
        <v>OK</v>
      </c>
      <c r="D977" s="73"/>
      <c r="E977" s="73"/>
      <c r="F977" s="73"/>
      <c r="G977" s="74"/>
    </row>
  </sheetData>
  <mergeCells count="186">
    <mergeCell ref="C848:G848"/>
    <mergeCell ref="J897:N897"/>
    <mergeCell ref="J898:N898"/>
    <mergeCell ref="J906:N906"/>
    <mergeCell ref="J971:N971"/>
    <mergeCell ref="J972:N972"/>
    <mergeCell ref="C976:G976"/>
    <mergeCell ref="C977:G977"/>
    <mergeCell ref="J907:N907"/>
    <mergeCell ref="C911:G911"/>
    <mergeCell ref="C912:G912"/>
    <mergeCell ref="J962:N962"/>
    <mergeCell ref="J963:N963"/>
    <mergeCell ref="J929:N929"/>
    <mergeCell ref="J930:N930"/>
    <mergeCell ref="J938:N938"/>
    <mergeCell ref="J939:N939"/>
    <mergeCell ref="C943:G943"/>
    <mergeCell ref="C944:G944"/>
    <mergeCell ref="C750:G750"/>
    <mergeCell ref="J833:N833"/>
    <mergeCell ref="J834:N834"/>
    <mergeCell ref="J842:N842"/>
    <mergeCell ref="J843:N843"/>
    <mergeCell ref="J874:N874"/>
    <mergeCell ref="C878:G878"/>
    <mergeCell ref="C879:G879"/>
    <mergeCell ref="J864:N864"/>
    <mergeCell ref="J865:N865"/>
    <mergeCell ref="J873:N873"/>
    <mergeCell ref="J766:N766"/>
    <mergeCell ref="J767:N767"/>
    <mergeCell ref="J775:N775"/>
    <mergeCell ref="J776:N776"/>
    <mergeCell ref="C780:G780"/>
    <mergeCell ref="C781:G781"/>
    <mergeCell ref="J797:N797"/>
    <mergeCell ref="J798:N798"/>
    <mergeCell ref="J806:N806"/>
    <mergeCell ref="J807:N807"/>
    <mergeCell ref="C811:G811"/>
    <mergeCell ref="C812:G812"/>
    <mergeCell ref="C847:G847"/>
    <mergeCell ref="J735:N735"/>
    <mergeCell ref="J736:N736"/>
    <mergeCell ref="J744:N744"/>
    <mergeCell ref="J745:N745"/>
    <mergeCell ref="C749:G749"/>
    <mergeCell ref="J673:N673"/>
    <mergeCell ref="J681:N681"/>
    <mergeCell ref="J682:N682"/>
    <mergeCell ref="C686:G686"/>
    <mergeCell ref="C687:G687"/>
    <mergeCell ref="J703:N703"/>
    <mergeCell ref="J704:N704"/>
    <mergeCell ref="J712:N712"/>
    <mergeCell ref="J713:N713"/>
    <mergeCell ref="C717:G717"/>
    <mergeCell ref="C718:G718"/>
    <mergeCell ref="J650:N650"/>
    <mergeCell ref="J651:N651"/>
    <mergeCell ref="C655:G655"/>
    <mergeCell ref="C656:G656"/>
    <mergeCell ref="J672:N672"/>
    <mergeCell ref="J620:N620"/>
    <mergeCell ref="C624:G624"/>
    <mergeCell ref="C625:G625"/>
    <mergeCell ref="J641:N641"/>
    <mergeCell ref="J642:N642"/>
    <mergeCell ref="C593:G593"/>
    <mergeCell ref="C594:G594"/>
    <mergeCell ref="J610:N610"/>
    <mergeCell ref="J611:N611"/>
    <mergeCell ref="J619:N619"/>
    <mergeCell ref="C563:G563"/>
    <mergeCell ref="J579:N579"/>
    <mergeCell ref="J580:N580"/>
    <mergeCell ref="J588:N588"/>
    <mergeCell ref="J589:N589"/>
    <mergeCell ref="J548:N548"/>
    <mergeCell ref="J549:N549"/>
    <mergeCell ref="J557:N557"/>
    <mergeCell ref="J558:N558"/>
    <mergeCell ref="C562:G562"/>
    <mergeCell ref="C532:G532"/>
    <mergeCell ref="J486:N486"/>
    <mergeCell ref="J487:N487"/>
    <mergeCell ref="J495:N495"/>
    <mergeCell ref="J496:N496"/>
    <mergeCell ref="C500:G500"/>
    <mergeCell ref="C501:G501"/>
    <mergeCell ref="J517:N517"/>
    <mergeCell ref="J518:N518"/>
    <mergeCell ref="J526:N526"/>
    <mergeCell ref="J527:N527"/>
    <mergeCell ref="C531:G531"/>
    <mergeCell ref="C470:G470"/>
    <mergeCell ref="J424:N424"/>
    <mergeCell ref="J425:N425"/>
    <mergeCell ref="J433:N433"/>
    <mergeCell ref="J434:N434"/>
    <mergeCell ref="C438:G438"/>
    <mergeCell ref="C439:G439"/>
    <mergeCell ref="J455:N455"/>
    <mergeCell ref="J456:N456"/>
    <mergeCell ref="J464:N464"/>
    <mergeCell ref="J465:N465"/>
    <mergeCell ref="C469:G469"/>
    <mergeCell ref="C408:G408"/>
    <mergeCell ref="J362:N362"/>
    <mergeCell ref="J363:N363"/>
    <mergeCell ref="J371:N371"/>
    <mergeCell ref="J372:N372"/>
    <mergeCell ref="C376:G376"/>
    <mergeCell ref="C377:G377"/>
    <mergeCell ref="J393:N393"/>
    <mergeCell ref="J394:N394"/>
    <mergeCell ref="J402:N402"/>
    <mergeCell ref="J403:N403"/>
    <mergeCell ref="C407:G407"/>
    <mergeCell ref="C346:G346"/>
    <mergeCell ref="J234:N234"/>
    <mergeCell ref="J235:N235"/>
    <mergeCell ref="J243:N243"/>
    <mergeCell ref="J244:N244"/>
    <mergeCell ref="C248:G248"/>
    <mergeCell ref="C249:G249"/>
    <mergeCell ref="J331:N331"/>
    <mergeCell ref="J332:N332"/>
    <mergeCell ref="J340:N340"/>
    <mergeCell ref="J341:N341"/>
    <mergeCell ref="C345:G345"/>
    <mergeCell ref="J265:N265"/>
    <mergeCell ref="J266:N266"/>
    <mergeCell ref="J274:N274"/>
    <mergeCell ref="J275:N275"/>
    <mergeCell ref="C279:G279"/>
    <mergeCell ref="C280:G280"/>
    <mergeCell ref="J296:N296"/>
    <mergeCell ref="J297:N297"/>
    <mergeCell ref="J305:N305"/>
    <mergeCell ref="J306:N306"/>
    <mergeCell ref="C310:G310"/>
    <mergeCell ref="C311:G311"/>
    <mergeCell ref="C218:G218"/>
    <mergeCell ref="J172:N172"/>
    <mergeCell ref="J173:N173"/>
    <mergeCell ref="J181:N181"/>
    <mergeCell ref="J182:N182"/>
    <mergeCell ref="C186:G186"/>
    <mergeCell ref="C187:G187"/>
    <mergeCell ref="J203:N203"/>
    <mergeCell ref="J204:N204"/>
    <mergeCell ref="J212:N212"/>
    <mergeCell ref="J213:N213"/>
    <mergeCell ref="C217:G217"/>
    <mergeCell ref="C156:G156"/>
    <mergeCell ref="J110:N110"/>
    <mergeCell ref="J111:N111"/>
    <mergeCell ref="J119:N119"/>
    <mergeCell ref="J120:N120"/>
    <mergeCell ref="C124:G124"/>
    <mergeCell ref="C125:G125"/>
    <mergeCell ref="J141:N141"/>
    <mergeCell ref="J142:N142"/>
    <mergeCell ref="J150:N150"/>
    <mergeCell ref="J151:N151"/>
    <mergeCell ref="C155:G155"/>
    <mergeCell ref="C31:G31"/>
    <mergeCell ref="J16:N16"/>
    <mergeCell ref="J17:N17"/>
    <mergeCell ref="J25:N25"/>
    <mergeCell ref="J26:N26"/>
    <mergeCell ref="C30:G30"/>
    <mergeCell ref="C94:G94"/>
    <mergeCell ref="J48:N48"/>
    <mergeCell ref="J49:N49"/>
    <mergeCell ref="J57:N57"/>
    <mergeCell ref="J58:N58"/>
    <mergeCell ref="C62:G62"/>
    <mergeCell ref="C63:G63"/>
    <mergeCell ref="J79:N79"/>
    <mergeCell ref="J80:N80"/>
    <mergeCell ref="J88:N88"/>
    <mergeCell ref="J89:N89"/>
    <mergeCell ref="C93:G93"/>
  </mergeCells>
  <dataValidations count="1">
    <dataValidation type="list" allowBlank="1" showInputMessage="1" showErrorMessage="1" sqref="J4:J15 J284:J295 J852:J863 J253:J264 J691:J702 J950:J961 J885:J896 J821:J832 J723:J734 J660:J671 J629:J640 J598:J609 J567:J578 J536:J547 J505:J516 J443:J454 J412:J423 J381:J392 J350:J361 J319:J330 J222:J233 J191:J202 J160:J171 J129:J140 J98:J109 J67:J78 J36:J47 J474:J485 J754:J765 J785:J796 J917:J928" xr:uid="{BA7051F2-CEBB-41FE-B908-823703C609EC}">
      <formula1>$Y$3:$Y$5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DE30-CF88-4C36-81D1-1C16F96618E3}">
  <dimension ref="A1:Y889"/>
  <sheetViews>
    <sheetView zoomScale="70" zoomScaleNormal="70" workbookViewId="0"/>
  </sheetViews>
  <sheetFormatPr baseColWidth="10" defaultRowHeight="14.4" x14ac:dyDescent="0.3"/>
  <cols>
    <col min="1" max="1" width="6.33203125" customWidth="1"/>
    <col min="2" max="2" width="25.21875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16.77734375" bestFit="1" customWidth="1"/>
    <col min="25" max="25" width="15.6640625" bestFit="1" customWidth="1"/>
  </cols>
  <sheetData>
    <row r="1" spans="1:25" x14ac:dyDescent="0.3">
      <c r="A1" s="18"/>
    </row>
    <row r="2" spans="1:25" ht="19.8" thickBot="1" x14ac:dyDescent="0.5">
      <c r="B2" s="16" t="s">
        <v>57</v>
      </c>
      <c r="I2" s="16" t="s">
        <v>57</v>
      </c>
      <c r="Y2" s="7" t="s">
        <v>9</v>
      </c>
    </row>
    <row r="3" spans="1:25" ht="18.600000000000001" thickBot="1" x14ac:dyDescent="0.4">
      <c r="B3" s="5" t="s">
        <v>0</v>
      </c>
      <c r="C3" s="5" t="s">
        <v>1</v>
      </c>
      <c r="D3" s="5" t="s">
        <v>224</v>
      </c>
      <c r="E3" s="5" t="s">
        <v>12</v>
      </c>
      <c r="F3" s="6" t="s">
        <v>2</v>
      </c>
      <c r="G3" s="6" t="s">
        <v>7</v>
      </c>
      <c r="I3" s="2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4" t="s">
        <v>8</v>
      </c>
      <c r="Y3" s="7" t="s">
        <v>10</v>
      </c>
    </row>
    <row r="4" spans="1:25" ht="19.2" x14ac:dyDescent="0.45">
      <c r="B4" s="9">
        <v>20</v>
      </c>
      <c r="C4" s="9">
        <v>10</v>
      </c>
      <c r="D4" s="9">
        <v>0</v>
      </c>
      <c r="E4" s="11">
        <f>+B4+C4+D4</f>
        <v>30</v>
      </c>
      <c r="F4" s="11">
        <f>SUM(B5:B29)+SUM(D5:D29)</f>
        <v>17</v>
      </c>
      <c r="G4" s="19"/>
      <c r="I4" s="20">
        <v>1</v>
      </c>
      <c r="J4" s="21"/>
      <c r="K4" s="22">
        <v>45686</v>
      </c>
      <c r="L4" s="22">
        <v>45686</v>
      </c>
      <c r="M4" s="55" t="s">
        <v>245</v>
      </c>
      <c r="N4" s="23"/>
      <c r="Y4" s="7" t="s">
        <v>11</v>
      </c>
    </row>
    <row r="5" spans="1:25" ht="17.399999999999999" x14ac:dyDescent="0.45">
      <c r="B5" s="35">
        <v>1</v>
      </c>
      <c r="C5" s="19"/>
      <c r="D5" s="30"/>
      <c r="E5" s="31">
        <v>45665</v>
      </c>
      <c r="F5" s="31">
        <v>45665</v>
      </c>
      <c r="G5" s="54" t="s">
        <v>235</v>
      </c>
      <c r="I5" s="24">
        <v>0.5</v>
      </c>
      <c r="J5" s="21" t="s">
        <v>10</v>
      </c>
      <c r="K5" s="25">
        <v>45819</v>
      </c>
      <c r="L5" s="25">
        <v>45819</v>
      </c>
      <c r="M5" s="56" t="s">
        <v>320</v>
      </c>
      <c r="N5" s="26"/>
    </row>
    <row r="6" spans="1:25" ht="17.399999999999999" x14ac:dyDescent="0.45">
      <c r="B6" s="35">
        <v>10</v>
      </c>
      <c r="C6" s="19"/>
      <c r="D6" s="30"/>
      <c r="E6" s="31">
        <v>45705</v>
      </c>
      <c r="F6" s="31">
        <v>45716</v>
      </c>
      <c r="G6" s="54" t="s">
        <v>262</v>
      </c>
      <c r="I6" s="24"/>
      <c r="J6" s="21"/>
      <c r="K6" s="25"/>
      <c r="L6" s="25"/>
      <c r="M6" s="26"/>
      <c r="N6" s="26"/>
    </row>
    <row r="7" spans="1:25" ht="17.399999999999999" x14ac:dyDescent="0.45">
      <c r="B7" s="35">
        <v>6</v>
      </c>
      <c r="C7" s="19"/>
      <c r="D7" s="30"/>
      <c r="E7" s="31">
        <v>45827</v>
      </c>
      <c r="F7" s="31">
        <v>45835</v>
      </c>
      <c r="G7" s="54" t="s">
        <v>328</v>
      </c>
      <c r="I7" s="24"/>
      <c r="J7" s="21"/>
      <c r="K7" s="25"/>
      <c r="L7" s="25"/>
      <c r="M7" s="26"/>
      <c r="N7" s="26"/>
    </row>
    <row r="8" spans="1:25" ht="17.399999999999999" x14ac:dyDescent="0.45">
      <c r="B8" s="35"/>
      <c r="C8" s="19"/>
      <c r="D8" s="30"/>
      <c r="E8" s="31"/>
      <c r="F8" s="31"/>
      <c r="G8" s="30"/>
      <c r="I8" s="24"/>
      <c r="J8" s="21"/>
      <c r="K8" s="25"/>
      <c r="L8" s="25"/>
      <c r="M8" s="30"/>
      <c r="N8" s="26"/>
    </row>
    <row r="9" spans="1:25" ht="17.399999999999999" x14ac:dyDescent="0.45">
      <c r="B9" s="35"/>
      <c r="C9" s="19"/>
      <c r="D9" s="30"/>
      <c r="E9" s="30"/>
      <c r="F9" s="30"/>
      <c r="G9" s="30"/>
      <c r="I9" s="24"/>
      <c r="J9" s="21"/>
      <c r="K9" s="25"/>
      <c r="L9" s="25"/>
      <c r="M9" s="26"/>
      <c r="N9" s="26"/>
    </row>
    <row r="10" spans="1:25" ht="17.399999999999999" x14ac:dyDescent="0.45">
      <c r="B10" s="35"/>
      <c r="C10" s="19"/>
      <c r="D10" s="30"/>
      <c r="E10" s="30"/>
      <c r="F10" s="30"/>
      <c r="G10" s="30"/>
      <c r="I10" s="24"/>
      <c r="J10" s="21"/>
      <c r="K10" s="25"/>
      <c r="L10" s="25"/>
      <c r="M10" s="30"/>
      <c r="N10" s="26"/>
    </row>
    <row r="11" spans="1:25" ht="17.399999999999999" x14ac:dyDescent="0.45">
      <c r="B11" s="35"/>
      <c r="C11" s="19"/>
      <c r="D11" s="30"/>
      <c r="E11" s="30"/>
      <c r="F11" s="30"/>
      <c r="G11" s="30"/>
      <c r="I11" s="24"/>
      <c r="J11" s="21"/>
      <c r="K11" s="25"/>
      <c r="L11" s="25"/>
      <c r="M11" s="30"/>
      <c r="N11" s="26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25"/>
      <c r="L12" s="25"/>
      <c r="M12" s="26"/>
      <c r="N12" s="26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26"/>
      <c r="L13" s="26"/>
      <c r="M13" s="26"/>
      <c r="N13" s="26"/>
    </row>
    <row r="14" spans="1:25" ht="17.399999999999999" x14ac:dyDescent="0.45">
      <c r="B14" s="35"/>
      <c r="C14" s="19"/>
      <c r="D14" s="30"/>
      <c r="E14" s="30"/>
      <c r="F14" s="30"/>
      <c r="G14" s="30"/>
      <c r="I14" s="24"/>
      <c r="J14" s="21"/>
      <c r="K14" s="26"/>
      <c r="L14" s="26"/>
      <c r="M14" s="26"/>
      <c r="N14" s="26"/>
    </row>
    <row r="15" spans="1:25" ht="18" thickBot="1" x14ac:dyDescent="0.5">
      <c r="B15" s="35"/>
      <c r="C15" s="19"/>
      <c r="D15" s="30"/>
      <c r="E15" s="30"/>
      <c r="F15" s="30"/>
      <c r="G15" s="30"/>
      <c r="I15" s="27"/>
      <c r="J15" s="21"/>
      <c r="K15" s="28"/>
      <c r="L15" s="28"/>
      <c r="M15" s="28"/>
      <c r="N15" s="28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5">
        <f>SUM(I4:I15)</f>
        <v>1.5</v>
      </c>
      <c r="J16" s="66" t="str">
        <f>IF(I16&gt;=6,"YA NO PUEDE SOLICITAR DIAS ADMINISTRATIVOS","PUEDE SOLICITAR DIAS ADMINISTRATIVOS")</f>
        <v>PUEDE SOLICITAR DIAS ADMINISTRATIVOS</v>
      </c>
      <c r="K16" s="67"/>
      <c r="L16" s="67"/>
      <c r="M16" s="67"/>
      <c r="N16" s="68"/>
    </row>
    <row r="17" spans="2:14" ht="21.6" thickBot="1" x14ac:dyDescent="0.55000000000000004">
      <c r="B17" s="35"/>
      <c r="C17" s="19"/>
      <c r="D17" s="30"/>
      <c r="E17" s="32"/>
      <c r="F17" s="32"/>
      <c r="G17" s="32"/>
      <c r="I17" s="17">
        <f>6-I16</f>
        <v>4.5</v>
      </c>
      <c r="J17" s="66" t="str">
        <f>IF(I16&gt;6,"EXISTE UN ERROR","OK")</f>
        <v>OK</v>
      </c>
      <c r="K17" s="67"/>
      <c r="L17" s="67"/>
      <c r="M17" s="67"/>
      <c r="N17" s="68"/>
    </row>
    <row r="18" spans="2:14" ht="18" thickBot="1" x14ac:dyDescent="0.5">
      <c r="B18" s="35"/>
      <c r="C18" s="19"/>
      <c r="D18" s="30"/>
      <c r="E18" s="32"/>
      <c r="F18" s="32"/>
      <c r="G18" s="32"/>
      <c r="I18" s="1"/>
    </row>
    <row r="19" spans="2:14" ht="19.8" thickBot="1" x14ac:dyDescent="0.5">
      <c r="B19" s="35"/>
      <c r="C19" s="19"/>
      <c r="D19" s="30"/>
      <c r="E19" s="32"/>
      <c r="F19" s="32"/>
      <c r="G19" s="32"/>
      <c r="I19" s="12" t="s">
        <v>3</v>
      </c>
      <c r="J19" s="13"/>
      <c r="K19" s="13" t="s">
        <v>5</v>
      </c>
      <c r="L19" s="13" t="s">
        <v>6</v>
      </c>
      <c r="M19" s="13" t="s">
        <v>7</v>
      </c>
      <c r="N19" s="14" t="s">
        <v>8</v>
      </c>
    </row>
    <row r="20" spans="2:14" ht="17.399999999999999" x14ac:dyDescent="0.45">
      <c r="B20" s="35"/>
      <c r="C20" s="19"/>
      <c r="D20" s="30"/>
      <c r="E20" s="32"/>
      <c r="F20" s="32"/>
      <c r="G20" s="32"/>
      <c r="I20" s="20">
        <v>3</v>
      </c>
      <c r="J20" s="29"/>
      <c r="K20" s="22">
        <v>45768</v>
      </c>
      <c r="L20" s="22">
        <v>45770</v>
      </c>
      <c r="M20" s="23"/>
      <c r="N20" s="23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5"/>
      <c r="L21" s="25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5"/>
      <c r="L22" s="25"/>
      <c r="M22" s="26"/>
      <c r="N22" s="26"/>
    </row>
    <row r="23" spans="2:14" ht="17.399999999999999" x14ac:dyDescent="0.45">
      <c r="B23" s="35"/>
      <c r="C23" s="19"/>
      <c r="D23" s="30"/>
      <c r="E23" s="32"/>
      <c r="F23" s="32"/>
      <c r="G23" s="32"/>
      <c r="I23" s="24"/>
      <c r="J23" s="29"/>
      <c r="K23" s="25"/>
      <c r="L23" s="25"/>
      <c r="M23" s="26"/>
      <c r="N23" s="26"/>
    </row>
    <row r="24" spans="2:14" ht="18" thickBot="1" x14ac:dyDescent="0.5">
      <c r="B24" s="35"/>
      <c r="C24" s="19"/>
      <c r="D24" s="30"/>
      <c r="E24" s="32"/>
      <c r="F24" s="32"/>
      <c r="G24" s="32"/>
      <c r="I24" s="24"/>
      <c r="J24" s="29"/>
      <c r="K24" s="26"/>
      <c r="L24" s="26"/>
      <c r="M24" s="26"/>
      <c r="N24" s="26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5">
        <f>SUM(I20:I24)</f>
        <v>3</v>
      </c>
      <c r="J25" s="66" t="str">
        <f>IF(I25&gt;=5,"YA NO PUEDE SOLICITAR DIAS CAPACITACION","PUEDE SOLICITAR DIAS CAPACITACION")</f>
        <v>PUEDE SOLICITAR DIAS CAPACITACION</v>
      </c>
      <c r="K25" s="67"/>
      <c r="L25" s="67"/>
      <c r="M25" s="67"/>
      <c r="N25" s="68"/>
    </row>
    <row r="26" spans="2:14" ht="21.6" thickBot="1" x14ac:dyDescent="0.55000000000000004">
      <c r="B26" s="35"/>
      <c r="C26" s="19"/>
      <c r="D26" s="30"/>
      <c r="E26" s="32"/>
      <c r="F26" s="32"/>
      <c r="G26" s="32"/>
      <c r="I26" s="17">
        <f>5-I25</f>
        <v>2</v>
      </c>
      <c r="J26" s="66" t="str">
        <f>IF(I25&gt;5,"EXISTE UN ERROR","OK")</f>
        <v>OK</v>
      </c>
      <c r="K26" s="67"/>
      <c r="L26" s="67"/>
      <c r="M26" s="67"/>
      <c r="N26" s="68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7.399999999999999" x14ac:dyDescent="0.45">
      <c r="B28" s="35"/>
      <c r="C28" s="19"/>
      <c r="D28" s="30"/>
      <c r="E28" s="32"/>
      <c r="F28" s="32"/>
      <c r="G28" s="32"/>
    </row>
    <row r="29" spans="2:14" ht="18" thickBot="1" x14ac:dyDescent="0.5">
      <c r="B29" s="35"/>
      <c r="C29" s="40"/>
      <c r="D29" s="39"/>
      <c r="E29" s="34"/>
      <c r="F29" s="34"/>
      <c r="G29" s="34"/>
    </row>
    <row r="30" spans="2:14" ht="21.6" thickBot="1" x14ac:dyDescent="0.55000000000000004">
      <c r="B30" s="8">
        <f>+E4-F4</f>
        <v>13</v>
      </c>
      <c r="C30" s="69" t="str">
        <f>IF(E4&lt;=F4,"YA NO TIENE FERIADOS","PUEDE SOLICITAR DIAS FERIADOS")</f>
        <v>PUEDE SOLICITAR DIAS FERIADOS</v>
      </c>
      <c r="D30" s="70"/>
      <c r="E30" s="70"/>
      <c r="F30" s="70"/>
      <c r="G30" s="71"/>
    </row>
    <row r="31" spans="2:14" ht="19.2" thickBot="1" x14ac:dyDescent="0.5">
      <c r="C31" s="72" t="str">
        <f>IF(F4&gt;E4,"EXISTE UN ERROR","OK")</f>
        <v>OK</v>
      </c>
      <c r="D31" s="73"/>
      <c r="E31" s="73"/>
      <c r="F31" s="73"/>
      <c r="G31" s="74"/>
    </row>
    <row r="33" spans="2:14" ht="19.2" thickBot="1" x14ac:dyDescent="0.5">
      <c r="B33" s="16" t="s">
        <v>210</v>
      </c>
      <c r="I33" s="16" t="str">
        <f>+B33</f>
        <v>ESPINOSA HORMAZABAL NATALIA IGNACIA</v>
      </c>
    </row>
    <row r="34" spans="2:14" ht="18.600000000000001" thickBot="1" x14ac:dyDescent="0.4">
      <c r="B34" s="5" t="s">
        <v>0</v>
      </c>
      <c r="C34" s="5" t="s">
        <v>1</v>
      </c>
      <c r="D34" s="5" t="s">
        <v>224</v>
      </c>
      <c r="E34" s="5" t="s">
        <v>12</v>
      </c>
      <c r="F34" s="6" t="s">
        <v>2</v>
      </c>
      <c r="G34" s="6" t="s">
        <v>7</v>
      </c>
      <c r="I34" s="2" t="s">
        <v>3</v>
      </c>
      <c r="J34" s="3" t="s">
        <v>4</v>
      </c>
      <c r="K34" s="3" t="s">
        <v>5</v>
      </c>
      <c r="L34" s="3" t="s">
        <v>6</v>
      </c>
      <c r="M34" s="3" t="s">
        <v>7</v>
      </c>
      <c r="N34" s="4" t="s">
        <v>8</v>
      </c>
    </row>
    <row r="35" spans="2:14" ht="17.399999999999999" x14ac:dyDescent="0.45">
      <c r="B35" s="9">
        <v>0</v>
      </c>
      <c r="C35" s="9">
        <v>0</v>
      </c>
      <c r="D35" s="9">
        <v>0</v>
      </c>
      <c r="E35" s="11">
        <f>+B35+C35+D35</f>
        <v>0</v>
      </c>
      <c r="F35" s="11">
        <f>SUM(B36:B60)+SUM(D36:D60)</f>
        <v>0</v>
      </c>
      <c r="G35" s="19"/>
      <c r="I35" s="20">
        <v>1</v>
      </c>
      <c r="J35" s="21"/>
      <c r="K35" s="22">
        <v>45716</v>
      </c>
      <c r="L35" s="22">
        <v>45716</v>
      </c>
      <c r="M35" s="54" t="s">
        <v>257</v>
      </c>
      <c r="N35" s="23"/>
    </row>
    <row r="36" spans="2:14" ht="17.399999999999999" x14ac:dyDescent="0.45">
      <c r="B36" s="35"/>
      <c r="C36" s="19"/>
      <c r="D36" s="30"/>
      <c r="E36" s="31"/>
      <c r="F36" s="31"/>
      <c r="G36" s="30"/>
      <c r="I36" s="24">
        <v>1</v>
      </c>
      <c r="J36" s="21"/>
      <c r="K36" s="25">
        <v>45764</v>
      </c>
      <c r="L36" s="25">
        <v>45764</v>
      </c>
      <c r="M36" s="54" t="s">
        <v>292</v>
      </c>
      <c r="N36" s="26"/>
    </row>
    <row r="37" spans="2:14" ht="17.399999999999999" x14ac:dyDescent="0.45">
      <c r="B37" s="35"/>
      <c r="C37" s="19"/>
      <c r="D37" s="30"/>
      <c r="E37" s="30"/>
      <c r="F37" s="30"/>
      <c r="G37" s="30"/>
      <c r="I37" s="24">
        <v>1</v>
      </c>
      <c r="J37" s="21"/>
      <c r="K37" s="25">
        <v>45768</v>
      </c>
      <c r="L37" s="25">
        <v>45768</v>
      </c>
      <c r="M37" s="56" t="s">
        <v>296</v>
      </c>
      <c r="N37" s="26"/>
    </row>
    <row r="38" spans="2:14" ht="17.399999999999999" x14ac:dyDescent="0.45">
      <c r="B38" s="35"/>
      <c r="C38" s="19"/>
      <c r="D38" s="30"/>
      <c r="E38" s="30"/>
      <c r="F38" s="30"/>
      <c r="G38" s="30"/>
      <c r="I38" s="24">
        <v>1</v>
      </c>
      <c r="J38" s="21"/>
      <c r="K38" s="25">
        <v>45789</v>
      </c>
      <c r="L38" s="25">
        <v>45789</v>
      </c>
      <c r="M38" s="54" t="s">
        <v>308</v>
      </c>
      <c r="N38" s="26"/>
    </row>
    <row r="39" spans="2:14" ht="17.399999999999999" x14ac:dyDescent="0.45">
      <c r="B39" s="35"/>
      <c r="C39" s="19"/>
      <c r="D39" s="30"/>
      <c r="E39" s="30"/>
      <c r="F39" s="30"/>
      <c r="G39" s="30"/>
      <c r="I39" s="24">
        <v>1</v>
      </c>
      <c r="J39" s="21"/>
      <c r="K39" s="25">
        <v>45790</v>
      </c>
      <c r="L39" s="25">
        <v>45790</v>
      </c>
      <c r="M39" s="54" t="s">
        <v>308</v>
      </c>
      <c r="N39" s="26"/>
    </row>
    <row r="40" spans="2:14" ht="17.399999999999999" x14ac:dyDescent="0.45">
      <c r="B40" s="35"/>
      <c r="C40" s="19"/>
      <c r="D40" s="30"/>
      <c r="E40" s="30"/>
      <c r="F40" s="30"/>
      <c r="G40" s="30"/>
      <c r="I40" s="24"/>
      <c r="J40" s="21"/>
      <c r="K40" s="25"/>
      <c r="L40" s="25"/>
      <c r="M40" s="26"/>
      <c r="N40" s="26"/>
    </row>
    <row r="41" spans="2:14" ht="17.399999999999999" x14ac:dyDescent="0.45">
      <c r="B41" s="35"/>
      <c r="C41" s="19"/>
      <c r="D41" s="30"/>
      <c r="E41" s="30"/>
      <c r="F41" s="30"/>
      <c r="G41" s="30"/>
      <c r="I41" s="24"/>
      <c r="J41" s="21"/>
      <c r="K41" s="26"/>
      <c r="L41" s="26"/>
      <c r="M41" s="26"/>
      <c r="N41" s="26"/>
    </row>
    <row r="42" spans="2:14" ht="17.399999999999999" x14ac:dyDescent="0.45">
      <c r="B42" s="35"/>
      <c r="C42" s="19"/>
      <c r="D42" s="30"/>
      <c r="E42" s="30"/>
      <c r="F42" s="30"/>
      <c r="G42" s="30"/>
      <c r="I42" s="24"/>
      <c r="J42" s="21"/>
      <c r="K42" s="26"/>
      <c r="L42" s="26"/>
      <c r="M42" s="26"/>
      <c r="N42" s="26"/>
    </row>
    <row r="43" spans="2:14" ht="17.399999999999999" x14ac:dyDescent="0.45">
      <c r="B43" s="35"/>
      <c r="C43" s="19"/>
      <c r="D43" s="30"/>
      <c r="E43" s="30"/>
      <c r="F43" s="30"/>
      <c r="G43" s="30"/>
      <c r="I43" s="24"/>
      <c r="J43" s="21"/>
      <c r="K43" s="26"/>
      <c r="L43" s="26"/>
      <c r="M43" s="26"/>
      <c r="N43" s="26"/>
    </row>
    <row r="44" spans="2:14" ht="17.399999999999999" x14ac:dyDescent="0.45">
      <c r="B44" s="35"/>
      <c r="C44" s="19"/>
      <c r="D44" s="30"/>
      <c r="E44" s="30"/>
      <c r="F44" s="30"/>
      <c r="G44" s="30"/>
      <c r="I44" s="24"/>
      <c r="J44" s="21"/>
      <c r="K44" s="26"/>
      <c r="L44" s="26"/>
      <c r="M44" s="26"/>
      <c r="N44" s="26"/>
    </row>
    <row r="45" spans="2:14" ht="17.399999999999999" x14ac:dyDescent="0.45">
      <c r="B45" s="35"/>
      <c r="C45" s="19"/>
      <c r="D45" s="30"/>
      <c r="E45" s="30"/>
      <c r="F45" s="30"/>
      <c r="G45" s="30"/>
      <c r="I45" s="24"/>
      <c r="J45" s="21"/>
      <c r="K45" s="26"/>
      <c r="L45" s="26"/>
      <c r="M45" s="26"/>
      <c r="N45" s="26"/>
    </row>
    <row r="46" spans="2:14" ht="18" thickBot="1" x14ac:dyDescent="0.5">
      <c r="B46" s="35"/>
      <c r="C46" s="19"/>
      <c r="D46" s="30"/>
      <c r="E46" s="30"/>
      <c r="F46" s="30"/>
      <c r="G46" s="30"/>
      <c r="I46" s="27"/>
      <c r="J46" s="21"/>
      <c r="K46" s="28"/>
      <c r="L46" s="28"/>
      <c r="M46" s="28"/>
      <c r="N46" s="28"/>
    </row>
    <row r="47" spans="2:14" ht="21.6" thickBot="1" x14ac:dyDescent="0.55000000000000004">
      <c r="B47" s="35"/>
      <c r="C47" s="19"/>
      <c r="D47" s="30"/>
      <c r="E47" s="32"/>
      <c r="F47" s="32"/>
      <c r="G47" s="32"/>
      <c r="I47" s="15">
        <f>SUM(I35:I46)</f>
        <v>5</v>
      </c>
      <c r="J47" s="66" t="str">
        <f>IF(I47&gt;=6,"YA NO PUEDE SOLICITAR DIAS ADMINISTRATIVOS","PUEDE SOLICITAR DIAS ADMINISTRATIVOS")</f>
        <v>PUEDE SOLICITAR DIAS ADMINISTRATIVOS</v>
      </c>
      <c r="K47" s="67"/>
      <c r="L47" s="67"/>
      <c r="M47" s="67"/>
      <c r="N47" s="68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7">
        <f>6-I47</f>
        <v>1</v>
      </c>
      <c r="J48" s="66" t="str">
        <f>IF(I47&gt;6,"EXISTE UN ERROR","OK")</f>
        <v>OK</v>
      </c>
      <c r="K48" s="67"/>
      <c r="L48" s="67"/>
      <c r="M48" s="67"/>
      <c r="N48" s="68"/>
    </row>
    <row r="49" spans="2:14" ht="18" thickBot="1" x14ac:dyDescent="0.5">
      <c r="B49" s="35"/>
      <c r="C49" s="19"/>
      <c r="D49" s="30"/>
      <c r="E49" s="32"/>
      <c r="F49" s="32"/>
      <c r="G49" s="32"/>
      <c r="I49" s="1"/>
    </row>
    <row r="50" spans="2:14" ht="19.8" thickBot="1" x14ac:dyDescent="0.5">
      <c r="B50" s="35"/>
      <c r="C50" s="19"/>
      <c r="D50" s="30"/>
      <c r="E50" s="32"/>
      <c r="F50" s="32"/>
      <c r="G50" s="32"/>
      <c r="I50" s="12" t="s">
        <v>3</v>
      </c>
      <c r="J50" s="13"/>
      <c r="K50" s="13" t="s">
        <v>5</v>
      </c>
      <c r="L50" s="13" t="s">
        <v>6</v>
      </c>
      <c r="M50" s="13" t="s">
        <v>7</v>
      </c>
      <c r="N50" s="14" t="s">
        <v>8</v>
      </c>
    </row>
    <row r="51" spans="2:14" ht="17.399999999999999" x14ac:dyDescent="0.45">
      <c r="B51" s="35"/>
      <c r="C51" s="19"/>
      <c r="D51" s="30"/>
      <c r="E51" s="32"/>
      <c r="F51" s="32"/>
      <c r="G51" s="32"/>
      <c r="I51" s="20"/>
      <c r="J51" s="29"/>
      <c r="K51" s="22"/>
      <c r="L51" s="22"/>
      <c r="M51" s="23"/>
      <c r="N51" s="23"/>
    </row>
    <row r="52" spans="2:14" ht="17.399999999999999" x14ac:dyDescent="0.45">
      <c r="B52" s="35"/>
      <c r="C52" s="19"/>
      <c r="D52" s="30"/>
      <c r="E52" s="32"/>
      <c r="F52" s="32"/>
      <c r="G52" s="32"/>
      <c r="I52" s="24"/>
      <c r="J52" s="29"/>
      <c r="K52" s="25"/>
      <c r="L52" s="25"/>
      <c r="M52" s="26"/>
      <c r="N52" s="26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9"/>
      <c r="K53" s="25"/>
      <c r="L53" s="25"/>
      <c r="M53" s="26"/>
      <c r="N53" s="26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26"/>
      <c r="L54" s="26"/>
      <c r="M54" s="26"/>
      <c r="N54" s="26"/>
    </row>
    <row r="55" spans="2:14" ht="18" thickBot="1" x14ac:dyDescent="0.5">
      <c r="B55" s="35"/>
      <c r="C55" s="19"/>
      <c r="D55" s="30"/>
      <c r="E55" s="32"/>
      <c r="F55" s="32"/>
      <c r="G55" s="32"/>
      <c r="I55" s="24"/>
      <c r="J55" s="29"/>
      <c r="K55" s="26"/>
      <c r="L55" s="26"/>
      <c r="M55" s="26"/>
      <c r="N55" s="26"/>
    </row>
    <row r="56" spans="2:14" ht="21.6" thickBot="1" x14ac:dyDescent="0.55000000000000004">
      <c r="B56" s="35"/>
      <c r="C56" s="19"/>
      <c r="D56" s="30"/>
      <c r="E56" s="32"/>
      <c r="F56" s="32"/>
      <c r="G56" s="32"/>
      <c r="I56" s="15">
        <f>SUM(I51:I55)</f>
        <v>0</v>
      </c>
      <c r="J56" s="66" t="str">
        <f>IF(I56&gt;=5,"YA NO PUEDE SOLICITAR DIAS CAPACITACION","PUEDE SOLICITAR DIAS CAPACITACION")</f>
        <v>PUEDE SOLICITAR DIAS CAPACITACION</v>
      </c>
      <c r="K56" s="67"/>
      <c r="L56" s="67"/>
      <c r="M56" s="67"/>
      <c r="N56" s="68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7">
        <f>5-I56</f>
        <v>5</v>
      </c>
      <c r="J57" s="66" t="str">
        <f>IF(I56&gt;5,"EXISTE UN ERROR","OK")</f>
        <v>OK</v>
      </c>
      <c r="K57" s="67"/>
      <c r="L57" s="67"/>
      <c r="M57" s="67"/>
      <c r="N57" s="68"/>
    </row>
    <row r="58" spans="2:14" ht="17.399999999999999" x14ac:dyDescent="0.45">
      <c r="B58" s="35"/>
      <c r="C58" s="19"/>
      <c r="D58" s="30"/>
      <c r="E58" s="32"/>
      <c r="F58" s="32"/>
      <c r="G58" s="32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8" thickBot="1" x14ac:dyDescent="0.5">
      <c r="B60" s="35"/>
      <c r="C60" s="36"/>
      <c r="D60" s="33"/>
      <c r="E60" s="34"/>
      <c r="F60" s="34"/>
      <c r="G60" s="34"/>
    </row>
    <row r="61" spans="2:14" ht="21.6" thickBot="1" x14ac:dyDescent="0.55000000000000004">
      <c r="B61" s="8">
        <f>+E35-F35</f>
        <v>0</v>
      </c>
      <c r="C61" s="69" t="str">
        <f>IF(E35&lt;=F35,"YA NO TIENE FERIADOS","PUEDE SOLICITAR DIAS FERIADOS")</f>
        <v>YA NO TIENE FERIADOS</v>
      </c>
      <c r="D61" s="70"/>
      <c r="E61" s="70"/>
      <c r="F61" s="70"/>
      <c r="G61" s="71"/>
    </row>
    <row r="62" spans="2:14" ht="19.2" thickBot="1" x14ac:dyDescent="0.5">
      <c r="C62" s="72" t="str">
        <f>IF(F35&gt;E35,"EXISTE UN ERROR","OK")</f>
        <v>OK</v>
      </c>
      <c r="D62" s="73"/>
      <c r="E62" s="73"/>
      <c r="F62" s="73"/>
      <c r="G62" s="74"/>
    </row>
    <row r="66" spans="2:14" ht="19.2" thickBot="1" x14ac:dyDescent="0.5">
      <c r="B66" s="16" t="s">
        <v>58</v>
      </c>
      <c r="I66" s="16" t="s">
        <v>58</v>
      </c>
    </row>
    <row r="67" spans="2:14" ht="18.600000000000001" thickBot="1" x14ac:dyDescent="0.4">
      <c r="B67" s="5" t="s">
        <v>0</v>
      </c>
      <c r="C67" s="5" t="s">
        <v>1</v>
      </c>
      <c r="D67" s="5" t="s">
        <v>224</v>
      </c>
      <c r="E67" s="5" t="s">
        <v>12</v>
      </c>
      <c r="F67" s="6" t="s">
        <v>2</v>
      </c>
      <c r="G67" s="6" t="s">
        <v>7</v>
      </c>
      <c r="I67" s="2" t="s">
        <v>3</v>
      </c>
      <c r="J67" s="3" t="s">
        <v>4</v>
      </c>
      <c r="K67" s="3" t="s">
        <v>5</v>
      </c>
      <c r="L67" s="3" t="s">
        <v>6</v>
      </c>
      <c r="M67" s="3" t="s">
        <v>7</v>
      </c>
      <c r="N67" s="4" t="s">
        <v>8</v>
      </c>
    </row>
    <row r="68" spans="2:14" ht="17.399999999999999" x14ac:dyDescent="0.45">
      <c r="B68" s="9">
        <v>15</v>
      </c>
      <c r="C68" s="9">
        <v>5</v>
      </c>
      <c r="D68" s="9">
        <v>0</v>
      </c>
      <c r="E68" s="11">
        <f>+B68+C68+D68</f>
        <v>20</v>
      </c>
      <c r="F68" s="11">
        <f>SUM(B69:B93)+SUM(D69:D93)</f>
        <v>8</v>
      </c>
      <c r="G68" s="19"/>
      <c r="I68" s="20">
        <v>0.5</v>
      </c>
      <c r="J68" s="21" t="s">
        <v>9</v>
      </c>
      <c r="K68" s="22">
        <v>45755</v>
      </c>
      <c r="L68" s="22">
        <v>45755</v>
      </c>
      <c r="M68" s="54" t="s">
        <v>285</v>
      </c>
      <c r="N68" s="23"/>
    </row>
    <row r="69" spans="2:14" ht="17.399999999999999" x14ac:dyDescent="0.45">
      <c r="B69" s="35">
        <v>2</v>
      </c>
      <c r="C69" s="19"/>
      <c r="D69" s="30"/>
      <c r="E69" s="31">
        <v>45659</v>
      </c>
      <c r="F69" s="31">
        <v>45660</v>
      </c>
      <c r="G69" s="54" t="s">
        <v>233</v>
      </c>
      <c r="I69" s="24">
        <v>0.5</v>
      </c>
      <c r="J69" s="21" t="s">
        <v>10</v>
      </c>
      <c r="K69" s="25">
        <v>45763</v>
      </c>
      <c r="L69" s="25">
        <v>45763</v>
      </c>
      <c r="M69" s="56" t="s">
        <v>294</v>
      </c>
      <c r="N69" s="26"/>
    </row>
    <row r="70" spans="2:14" ht="17.399999999999999" x14ac:dyDescent="0.45">
      <c r="B70" s="35">
        <v>6</v>
      </c>
      <c r="C70" s="19"/>
      <c r="D70" s="30"/>
      <c r="E70" s="31">
        <v>45764</v>
      </c>
      <c r="F70" s="31">
        <v>45772</v>
      </c>
      <c r="G70" s="54" t="s">
        <v>298</v>
      </c>
      <c r="I70" s="24">
        <v>1</v>
      </c>
      <c r="J70" s="21"/>
      <c r="K70" s="25">
        <v>45779</v>
      </c>
      <c r="L70" s="25">
        <v>45779</v>
      </c>
      <c r="M70" s="54" t="s">
        <v>299</v>
      </c>
      <c r="N70" s="26"/>
    </row>
    <row r="71" spans="2:14" ht="17.399999999999999" x14ac:dyDescent="0.45">
      <c r="B71" s="35"/>
      <c r="C71" s="19"/>
      <c r="D71" s="30"/>
      <c r="E71" s="31"/>
      <c r="F71" s="31"/>
      <c r="G71" s="30"/>
      <c r="I71" s="24"/>
      <c r="J71" s="21"/>
      <c r="K71" s="25"/>
      <c r="L71" s="25"/>
      <c r="M71" s="30"/>
      <c r="N71" s="26"/>
    </row>
    <row r="72" spans="2:14" ht="17.399999999999999" x14ac:dyDescent="0.45">
      <c r="B72" s="35"/>
      <c r="C72" s="19"/>
      <c r="D72" s="30"/>
      <c r="E72" s="30"/>
      <c r="F72" s="30"/>
      <c r="G72" s="30"/>
      <c r="I72" s="24"/>
      <c r="J72" s="21"/>
      <c r="K72" s="25"/>
      <c r="L72" s="25"/>
      <c r="M72" s="30"/>
      <c r="N72" s="26"/>
    </row>
    <row r="73" spans="2:14" ht="17.399999999999999" x14ac:dyDescent="0.45">
      <c r="B73" s="35"/>
      <c r="C73" s="19"/>
      <c r="D73" s="30"/>
      <c r="E73" s="30"/>
      <c r="F73" s="30"/>
      <c r="G73" s="30"/>
      <c r="I73" s="24"/>
      <c r="J73" s="21"/>
      <c r="K73" s="25"/>
      <c r="L73" s="25"/>
      <c r="M73" s="30"/>
      <c r="N73" s="26"/>
    </row>
    <row r="74" spans="2:14" ht="17.399999999999999" x14ac:dyDescent="0.45">
      <c r="B74" s="35"/>
      <c r="C74" s="19"/>
      <c r="D74" s="30"/>
      <c r="E74" s="30"/>
      <c r="F74" s="30"/>
      <c r="G74" s="30"/>
      <c r="I74" s="24"/>
      <c r="J74" s="21"/>
      <c r="K74" s="25"/>
      <c r="L74" s="25"/>
      <c r="M74" s="26"/>
      <c r="N74" s="26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26"/>
      <c r="L75" s="26"/>
      <c r="M75" s="26"/>
      <c r="N75" s="26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26"/>
      <c r="L76" s="26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6"/>
      <c r="L77" s="26"/>
      <c r="M77" s="26"/>
      <c r="N77" s="26"/>
    </row>
    <row r="78" spans="2:14" ht="17.399999999999999" x14ac:dyDescent="0.45">
      <c r="B78" s="35"/>
      <c r="C78" s="19"/>
      <c r="D78" s="30"/>
      <c r="E78" s="30"/>
      <c r="F78" s="30"/>
      <c r="G78" s="30"/>
      <c r="I78" s="24"/>
      <c r="J78" s="21"/>
      <c r="K78" s="26"/>
      <c r="L78" s="26"/>
      <c r="M78" s="26"/>
      <c r="N78" s="26"/>
    </row>
    <row r="79" spans="2:14" ht="18" thickBot="1" x14ac:dyDescent="0.5">
      <c r="B79" s="35"/>
      <c r="C79" s="19"/>
      <c r="D79" s="30"/>
      <c r="E79" s="30"/>
      <c r="F79" s="30"/>
      <c r="G79" s="30"/>
      <c r="I79" s="27"/>
      <c r="J79" s="21"/>
      <c r="K79" s="28"/>
      <c r="L79" s="28"/>
      <c r="M79" s="28"/>
      <c r="N79" s="28"/>
    </row>
    <row r="80" spans="2:14" ht="21.6" thickBot="1" x14ac:dyDescent="0.55000000000000004">
      <c r="B80" s="35"/>
      <c r="C80" s="19"/>
      <c r="D80" s="30"/>
      <c r="E80" s="32"/>
      <c r="F80" s="32"/>
      <c r="G80" s="32"/>
      <c r="I80" s="15">
        <f>SUM(I68:I79)</f>
        <v>2</v>
      </c>
      <c r="J80" s="66" t="str">
        <f>IF(I80&gt;=6,"YA NO PUEDE SOLICITAR DIAS ADMINISTRATIVOS","PUEDE SOLICITAR DIAS ADMINISTRATIVOS")</f>
        <v>PUEDE SOLICITAR DIAS ADMINISTRATIVOS</v>
      </c>
      <c r="K80" s="67"/>
      <c r="L80" s="67"/>
      <c r="M80" s="67"/>
      <c r="N80" s="68"/>
    </row>
    <row r="81" spans="2:14" ht="21.6" thickBot="1" x14ac:dyDescent="0.55000000000000004">
      <c r="B81" s="35"/>
      <c r="C81" s="19"/>
      <c r="D81" s="30"/>
      <c r="E81" s="32"/>
      <c r="F81" s="32"/>
      <c r="G81" s="32"/>
      <c r="I81" s="17">
        <f>6-I80</f>
        <v>4</v>
      </c>
      <c r="J81" s="66" t="str">
        <f>IF(I80&gt;6,"EXISTE UN ERROR","OK")</f>
        <v>OK</v>
      </c>
      <c r="K81" s="67"/>
      <c r="L81" s="67"/>
      <c r="M81" s="67"/>
      <c r="N81" s="68"/>
    </row>
    <row r="82" spans="2:14" ht="18" thickBot="1" x14ac:dyDescent="0.5">
      <c r="B82" s="35"/>
      <c r="C82" s="19"/>
      <c r="D82" s="30"/>
      <c r="E82" s="32"/>
      <c r="F82" s="32"/>
      <c r="G82" s="32"/>
      <c r="I82" s="1"/>
    </row>
    <row r="83" spans="2:14" ht="19.8" thickBot="1" x14ac:dyDescent="0.5">
      <c r="B83" s="35"/>
      <c r="C83" s="19"/>
      <c r="D83" s="30"/>
      <c r="E83" s="32"/>
      <c r="F83" s="32"/>
      <c r="G83" s="32"/>
      <c r="I83" s="12" t="s">
        <v>3</v>
      </c>
      <c r="J83" s="13"/>
      <c r="K83" s="13" t="s">
        <v>5</v>
      </c>
      <c r="L83" s="13" t="s">
        <v>6</v>
      </c>
      <c r="M83" s="13" t="s">
        <v>7</v>
      </c>
      <c r="N83" s="14" t="s">
        <v>8</v>
      </c>
    </row>
    <row r="84" spans="2:14" ht="17.399999999999999" x14ac:dyDescent="0.45">
      <c r="B84" s="35"/>
      <c r="C84" s="19"/>
      <c r="D84" s="30"/>
      <c r="E84" s="32"/>
      <c r="F84" s="32"/>
      <c r="G84" s="32"/>
      <c r="I84" s="20"/>
      <c r="J84" s="29"/>
      <c r="K84" s="22"/>
      <c r="L84" s="22"/>
      <c r="M84" s="23"/>
      <c r="N84" s="23"/>
    </row>
    <row r="85" spans="2:14" ht="17.399999999999999" x14ac:dyDescent="0.45">
      <c r="B85" s="35"/>
      <c r="C85" s="19"/>
      <c r="D85" s="30"/>
      <c r="E85" s="32"/>
      <c r="F85" s="32"/>
      <c r="G85" s="32"/>
      <c r="I85" s="24"/>
      <c r="J85" s="29"/>
      <c r="K85" s="25"/>
      <c r="L85" s="25"/>
      <c r="M85" s="26"/>
      <c r="N85" s="26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26"/>
      <c r="L86" s="26"/>
      <c r="M86" s="26"/>
      <c r="N86" s="26"/>
    </row>
    <row r="87" spans="2:14" ht="17.399999999999999" x14ac:dyDescent="0.45">
      <c r="B87" s="35"/>
      <c r="C87" s="19"/>
      <c r="D87" s="30"/>
      <c r="E87" s="32"/>
      <c r="F87" s="32"/>
      <c r="G87" s="32"/>
      <c r="I87" s="24"/>
      <c r="J87" s="29"/>
      <c r="K87" s="26"/>
      <c r="L87" s="26"/>
      <c r="M87" s="26"/>
      <c r="N87" s="26"/>
    </row>
    <row r="88" spans="2:14" ht="18" thickBot="1" x14ac:dyDescent="0.5">
      <c r="B88" s="35"/>
      <c r="C88" s="19"/>
      <c r="D88" s="30"/>
      <c r="E88" s="32"/>
      <c r="F88" s="32"/>
      <c r="G88" s="32"/>
      <c r="I88" s="24"/>
      <c r="J88" s="29"/>
      <c r="K88" s="26"/>
      <c r="L88" s="26"/>
      <c r="M88" s="26"/>
      <c r="N88" s="26"/>
    </row>
    <row r="89" spans="2:14" ht="21.6" thickBot="1" x14ac:dyDescent="0.55000000000000004">
      <c r="B89" s="35"/>
      <c r="C89" s="19"/>
      <c r="D89" s="30"/>
      <c r="E89" s="32"/>
      <c r="F89" s="32"/>
      <c r="G89" s="32"/>
      <c r="I89" s="15">
        <f>SUM(I84:I88)</f>
        <v>0</v>
      </c>
      <c r="J89" s="66" t="str">
        <f>IF(I89&gt;=5,"YA NO PUEDE SOLICITAR DIAS CAPACITACION","PUEDE SOLICITAR DIAS CAPACITACION")</f>
        <v>PUEDE SOLICITAR DIAS CAPACITACION</v>
      </c>
      <c r="K89" s="67"/>
      <c r="L89" s="67"/>
      <c r="M89" s="67"/>
      <c r="N89" s="68"/>
    </row>
    <row r="90" spans="2:14" ht="21.6" thickBot="1" x14ac:dyDescent="0.55000000000000004">
      <c r="B90" s="35"/>
      <c r="C90" s="19"/>
      <c r="D90" s="30"/>
      <c r="E90" s="32"/>
      <c r="F90" s="32"/>
      <c r="G90" s="32"/>
      <c r="I90" s="17">
        <f>5-I89</f>
        <v>5</v>
      </c>
      <c r="J90" s="66" t="str">
        <f>IF(I89&gt;5,"EXISTE UN ERROR","OK")</f>
        <v>OK</v>
      </c>
      <c r="K90" s="67"/>
      <c r="L90" s="67"/>
      <c r="M90" s="67"/>
      <c r="N90" s="68"/>
    </row>
    <row r="91" spans="2:14" ht="17.399999999999999" x14ac:dyDescent="0.45">
      <c r="B91" s="35"/>
      <c r="C91" s="19"/>
      <c r="D91" s="30"/>
      <c r="E91" s="32"/>
      <c r="F91" s="32"/>
      <c r="G91" s="32"/>
    </row>
    <row r="92" spans="2:14" ht="17.399999999999999" x14ac:dyDescent="0.45">
      <c r="B92" s="35"/>
      <c r="C92" s="19"/>
      <c r="D92" s="30"/>
      <c r="E92" s="32"/>
      <c r="F92" s="32"/>
      <c r="G92" s="32"/>
    </row>
    <row r="93" spans="2:14" ht="18" thickBot="1" x14ac:dyDescent="0.5">
      <c r="B93" s="35"/>
      <c r="C93" s="40"/>
      <c r="D93" s="39"/>
      <c r="E93" s="34"/>
      <c r="F93" s="34"/>
      <c r="G93" s="34"/>
    </row>
    <row r="94" spans="2:14" ht="21.6" thickBot="1" x14ac:dyDescent="0.55000000000000004">
      <c r="B94" s="8">
        <f>+E68-F68</f>
        <v>12</v>
      </c>
      <c r="C94" s="69" t="str">
        <f>IF(E68&lt;=F68,"YA NO TIENE FERIADOS","PUEDE SOLICITAR DIAS FERIADOS")</f>
        <v>PUEDE SOLICITAR DIAS FERIADOS</v>
      </c>
      <c r="D94" s="70"/>
      <c r="E94" s="70"/>
      <c r="F94" s="70"/>
      <c r="G94" s="71"/>
    </row>
    <row r="95" spans="2:14" ht="19.2" thickBot="1" x14ac:dyDescent="0.5">
      <c r="C95" s="72" t="str">
        <f>IF(F68&gt;E68,"EXISTE UN ERROR","OK")</f>
        <v>OK</v>
      </c>
      <c r="D95" s="73"/>
      <c r="E95" s="73"/>
      <c r="F95" s="73"/>
      <c r="G95" s="74"/>
    </row>
    <row r="97" spans="2:14" ht="19.2" thickBot="1" x14ac:dyDescent="0.5">
      <c r="B97" s="16" t="s">
        <v>59</v>
      </c>
      <c r="I97" s="16" t="s">
        <v>59</v>
      </c>
    </row>
    <row r="98" spans="2:14" ht="18.600000000000001" thickBot="1" x14ac:dyDescent="0.4">
      <c r="B98" s="5" t="s">
        <v>0</v>
      </c>
      <c r="C98" s="5" t="s">
        <v>1</v>
      </c>
      <c r="D98" s="5" t="s">
        <v>224</v>
      </c>
      <c r="E98" s="5" t="s">
        <v>12</v>
      </c>
      <c r="F98" s="6" t="s">
        <v>2</v>
      </c>
      <c r="G98" s="6" t="s">
        <v>7</v>
      </c>
      <c r="I98" s="2" t="s">
        <v>3</v>
      </c>
      <c r="J98" s="3" t="s">
        <v>4</v>
      </c>
      <c r="K98" s="3" t="s">
        <v>5</v>
      </c>
      <c r="L98" s="3" t="s">
        <v>6</v>
      </c>
      <c r="M98" s="3" t="s">
        <v>7</v>
      </c>
      <c r="N98" s="4" t="s">
        <v>8</v>
      </c>
    </row>
    <row r="99" spans="2:14" ht="17.399999999999999" x14ac:dyDescent="0.45">
      <c r="B99" s="9">
        <v>15</v>
      </c>
      <c r="C99" s="9">
        <v>0</v>
      </c>
      <c r="D99" s="9">
        <v>0</v>
      </c>
      <c r="E99" s="11">
        <f>+B99+C99+D99</f>
        <v>15</v>
      </c>
      <c r="F99" s="11">
        <f>SUM(B100:B124)+SUM(D100:D124)</f>
        <v>15</v>
      </c>
      <c r="G99" s="19"/>
      <c r="I99" s="20">
        <v>1</v>
      </c>
      <c r="J99" s="21"/>
      <c r="K99" s="37">
        <v>45695</v>
      </c>
      <c r="L99" s="37">
        <v>45695</v>
      </c>
      <c r="M99" s="54" t="s">
        <v>256</v>
      </c>
      <c r="N99" s="38"/>
    </row>
    <row r="100" spans="2:14" ht="17.399999999999999" x14ac:dyDescent="0.45">
      <c r="B100" s="35">
        <v>7</v>
      </c>
      <c r="C100" s="19"/>
      <c r="D100" s="30"/>
      <c r="E100" s="31">
        <v>45706</v>
      </c>
      <c r="F100" s="31">
        <v>45714</v>
      </c>
      <c r="G100" s="54" t="s">
        <v>263</v>
      </c>
      <c r="I100" s="24">
        <v>0.5</v>
      </c>
      <c r="J100" s="21" t="s">
        <v>9</v>
      </c>
      <c r="K100" s="31">
        <v>45719</v>
      </c>
      <c r="L100" s="31">
        <v>45719</v>
      </c>
      <c r="M100" s="54" t="s">
        <v>272</v>
      </c>
      <c r="N100" s="30"/>
    </row>
    <row r="101" spans="2:14" ht="17.399999999999999" x14ac:dyDescent="0.45">
      <c r="B101" s="35">
        <v>8</v>
      </c>
      <c r="C101" s="19"/>
      <c r="D101" s="30"/>
      <c r="E101" s="31">
        <v>45796</v>
      </c>
      <c r="F101" s="31">
        <v>45806</v>
      </c>
      <c r="G101" s="54" t="s">
        <v>305</v>
      </c>
      <c r="I101" s="24">
        <v>0.5</v>
      </c>
      <c r="J101" s="21" t="s">
        <v>10</v>
      </c>
      <c r="K101" s="31">
        <v>45783</v>
      </c>
      <c r="L101" s="31">
        <v>45783</v>
      </c>
      <c r="M101" s="56" t="s">
        <v>306</v>
      </c>
      <c r="N101" s="30"/>
    </row>
    <row r="102" spans="2:14" ht="17.399999999999999" x14ac:dyDescent="0.45">
      <c r="B102" s="35"/>
      <c r="C102" s="19"/>
      <c r="D102" s="30"/>
      <c r="E102" s="30"/>
      <c r="F102" s="30"/>
      <c r="G102" s="30"/>
      <c r="I102" s="24">
        <v>1</v>
      </c>
      <c r="J102" s="21"/>
      <c r="K102" s="31">
        <v>45807</v>
      </c>
      <c r="L102" s="31">
        <v>45807</v>
      </c>
      <c r="M102" s="54" t="s">
        <v>311</v>
      </c>
      <c r="N102" s="30"/>
    </row>
    <row r="103" spans="2:14" ht="17.399999999999999" x14ac:dyDescent="0.45">
      <c r="B103" s="35"/>
      <c r="C103" s="19"/>
      <c r="D103" s="30"/>
      <c r="E103" s="30"/>
      <c r="F103" s="30"/>
      <c r="G103" s="30"/>
      <c r="I103" s="24">
        <v>0.5</v>
      </c>
      <c r="J103" s="21" t="s">
        <v>10</v>
      </c>
      <c r="K103" s="31">
        <v>45839</v>
      </c>
      <c r="L103" s="31">
        <v>45839</v>
      </c>
      <c r="M103" s="26"/>
      <c r="N103" s="30"/>
    </row>
    <row r="104" spans="2:14" ht="17.399999999999999" x14ac:dyDescent="0.45">
      <c r="B104" s="35"/>
      <c r="C104" s="19"/>
      <c r="D104" s="30"/>
      <c r="E104" s="30"/>
      <c r="F104" s="30"/>
      <c r="G104" s="30"/>
      <c r="I104" s="24"/>
      <c r="J104" s="21"/>
      <c r="K104" s="31"/>
      <c r="L104" s="31"/>
      <c r="M104" s="30"/>
      <c r="N104" s="30"/>
    </row>
    <row r="105" spans="2:14" ht="17.399999999999999" x14ac:dyDescent="0.45">
      <c r="B105" s="35"/>
      <c r="C105" s="19"/>
      <c r="D105" s="30"/>
      <c r="E105" s="30"/>
      <c r="F105" s="30"/>
      <c r="G105" s="30"/>
      <c r="I105" s="24"/>
      <c r="J105" s="21"/>
      <c r="K105" s="31"/>
      <c r="L105" s="31"/>
      <c r="M105" s="30"/>
      <c r="N105" s="30"/>
    </row>
    <row r="106" spans="2:14" ht="17.399999999999999" x14ac:dyDescent="0.45">
      <c r="B106" s="35"/>
      <c r="C106" s="19"/>
      <c r="D106" s="30"/>
      <c r="E106" s="30"/>
      <c r="F106" s="30"/>
      <c r="G106" s="30"/>
      <c r="I106" s="24"/>
      <c r="J106" s="21"/>
      <c r="K106" s="31"/>
      <c r="L106" s="31"/>
      <c r="M106" s="30"/>
      <c r="N106" s="30"/>
    </row>
    <row r="107" spans="2:14" ht="17.399999999999999" x14ac:dyDescent="0.45">
      <c r="B107" s="35"/>
      <c r="C107" s="19"/>
      <c r="D107" s="30"/>
      <c r="E107" s="30"/>
      <c r="F107" s="30"/>
      <c r="G107" s="30"/>
      <c r="I107" s="24"/>
      <c r="J107" s="21"/>
      <c r="K107" s="30"/>
      <c r="L107" s="30"/>
      <c r="M107" s="30"/>
      <c r="N107" s="30"/>
    </row>
    <row r="108" spans="2:14" ht="17.399999999999999" x14ac:dyDescent="0.45">
      <c r="B108" s="35"/>
      <c r="C108" s="19"/>
      <c r="D108" s="30"/>
      <c r="E108" s="30"/>
      <c r="F108" s="30"/>
      <c r="G108" s="30"/>
      <c r="I108" s="24"/>
      <c r="J108" s="21"/>
      <c r="K108" s="30"/>
      <c r="L108" s="30"/>
      <c r="M108" s="30"/>
      <c r="N108" s="30"/>
    </row>
    <row r="109" spans="2:14" ht="17.399999999999999" x14ac:dyDescent="0.45">
      <c r="B109" s="35"/>
      <c r="C109" s="19"/>
      <c r="D109" s="30"/>
      <c r="E109" s="30"/>
      <c r="F109" s="30"/>
      <c r="G109" s="30"/>
      <c r="I109" s="24"/>
      <c r="J109" s="21"/>
      <c r="K109" s="30"/>
      <c r="L109" s="30"/>
      <c r="M109" s="30"/>
      <c r="N109" s="30"/>
    </row>
    <row r="110" spans="2:14" ht="18" thickBot="1" x14ac:dyDescent="0.5">
      <c r="B110" s="35"/>
      <c r="C110" s="19"/>
      <c r="D110" s="30"/>
      <c r="E110" s="30"/>
      <c r="F110" s="30"/>
      <c r="G110" s="30"/>
      <c r="I110" s="27"/>
      <c r="J110" s="21"/>
      <c r="K110" s="33"/>
      <c r="L110" s="33"/>
      <c r="M110" s="33"/>
      <c r="N110" s="33"/>
    </row>
    <row r="111" spans="2:14" ht="21.6" thickBot="1" x14ac:dyDescent="0.55000000000000004">
      <c r="B111" s="35"/>
      <c r="C111" s="19"/>
      <c r="D111" s="30"/>
      <c r="E111" s="32"/>
      <c r="F111" s="32"/>
      <c r="G111" s="32"/>
      <c r="I111" s="15">
        <f>SUM(I99:I110)</f>
        <v>3.5</v>
      </c>
      <c r="J111" s="66" t="str">
        <f>IF(I111&gt;=6,"YA NO PUEDE SOLICITAR DIAS ADMINISTRATIVOS","PUEDE SOLICITAR DIAS ADMINISTRATIVOS")</f>
        <v>PUEDE SOLICITAR DIAS ADMINISTRATIVOS</v>
      </c>
      <c r="K111" s="67"/>
      <c r="L111" s="67"/>
      <c r="M111" s="67"/>
      <c r="N111" s="68"/>
    </row>
    <row r="112" spans="2:14" ht="21.6" thickBot="1" x14ac:dyDescent="0.55000000000000004">
      <c r="B112" s="35"/>
      <c r="C112" s="19"/>
      <c r="D112" s="30"/>
      <c r="E112" s="32"/>
      <c r="F112" s="32"/>
      <c r="G112" s="32"/>
      <c r="I112" s="17">
        <f>6-I111</f>
        <v>2.5</v>
      </c>
      <c r="J112" s="66" t="str">
        <f>IF(I111&gt;6,"EXISTE UN ERROR","OK")</f>
        <v>OK</v>
      </c>
      <c r="K112" s="67"/>
      <c r="L112" s="67"/>
      <c r="M112" s="67"/>
      <c r="N112" s="68"/>
    </row>
    <row r="113" spans="2:14" ht="18" thickBot="1" x14ac:dyDescent="0.5">
      <c r="B113" s="35"/>
      <c r="C113" s="19"/>
      <c r="D113" s="30"/>
      <c r="E113" s="32"/>
      <c r="F113" s="32"/>
      <c r="G113" s="32"/>
      <c r="I113" s="1"/>
    </row>
    <row r="114" spans="2:14" ht="19.8" thickBot="1" x14ac:dyDescent="0.5">
      <c r="B114" s="35"/>
      <c r="C114" s="19"/>
      <c r="D114" s="30"/>
      <c r="E114" s="32"/>
      <c r="F114" s="32"/>
      <c r="G114" s="32"/>
      <c r="I114" s="12" t="s">
        <v>3</v>
      </c>
      <c r="J114" s="13"/>
      <c r="K114" s="13" t="s">
        <v>5</v>
      </c>
      <c r="L114" s="13" t="s">
        <v>6</v>
      </c>
      <c r="M114" s="13" t="s">
        <v>7</v>
      </c>
      <c r="N114" s="14" t="s">
        <v>8</v>
      </c>
    </row>
    <row r="115" spans="2:14" ht="17.399999999999999" x14ac:dyDescent="0.45">
      <c r="B115" s="35"/>
      <c r="C115" s="19"/>
      <c r="D115" s="30"/>
      <c r="E115" s="32"/>
      <c r="F115" s="32"/>
      <c r="G115" s="32"/>
      <c r="I115" s="20"/>
      <c r="J115" s="29"/>
      <c r="K115" s="22"/>
      <c r="L115" s="22"/>
      <c r="M115" s="23"/>
      <c r="N115" s="23"/>
    </row>
    <row r="116" spans="2:14" ht="17.399999999999999" x14ac:dyDescent="0.45">
      <c r="B116" s="35"/>
      <c r="C116" s="19"/>
      <c r="D116" s="30"/>
      <c r="E116" s="32"/>
      <c r="F116" s="32"/>
      <c r="G116" s="32"/>
      <c r="I116" s="24"/>
      <c r="J116" s="29"/>
      <c r="K116" s="25"/>
      <c r="L116" s="25"/>
      <c r="M116" s="26"/>
      <c r="N116" s="26"/>
    </row>
    <row r="117" spans="2:14" ht="17.399999999999999" x14ac:dyDescent="0.45">
      <c r="B117" s="35"/>
      <c r="C117" s="19"/>
      <c r="D117" s="30"/>
      <c r="E117" s="32"/>
      <c r="F117" s="32"/>
      <c r="G117" s="32"/>
      <c r="I117" s="24"/>
      <c r="J117" s="29"/>
      <c r="K117" s="25"/>
      <c r="L117" s="25"/>
      <c r="M117" s="26"/>
      <c r="N117" s="26"/>
    </row>
    <row r="118" spans="2:14" ht="17.399999999999999" x14ac:dyDescent="0.45">
      <c r="B118" s="35"/>
      <c r="C118" s="19"/>
      <c r="D118" s="30"/>
      <c r="E118" s="32"/>
      <c r="F118" s="32"/>
      <c r="G118" s="32"/>
      <c r="I118" s="24"/>
      <c r="J118" s="29"/>
      <c r="K118" s="25"/>
      <c r="L118" s="25"/>
      <c r="M118" s="26"/>
      <c r="N118" s="26"/>
    </row>
    <row r="119" spans="2:14" ht="18" thickBot="1" x14ac:dyDescent="0.5">
      <c r="B119" s="35"/>
      <c r="C119" s="19"/>
      <c r="D119" s="30"/>
      <c r="E119" s="32"/>
      <c r="F119" s="32"/>
      <c r="G119" s="32"/>
      <c r="I119" s="24"/>
      <c r="J119" s="29"/>
      <c r="K119" s="26"/>
      <c r="L119" s="26"/>
      <c r="M119" s="26"/>
      <c r="N119" s="26"/>
    </row>
    <row r="120" spans="2:14" ht="21.6" thickBot="1" x14ac:dyDescent="0.55000000000000004">
      <c r="B120" s="35"/>
      <c r="C120" s="19"/>
      <c r="D120" s="30"/>
      <c r="E120" s="32"/>
      <c r="F120" s="32"/>
      <c r="G120" s="32"/>
      <c r="I120" s="15">
        <f>SUM(I115:I119)</f>
        <v>0</v>
      </c>
      <c r="J120" s="66" t="str">
        <f>IF(I120&gt;=5,"YA NO PUEDE SOLICITAR DIAS CAPACITACION","PUEDE SOLICITAR DIAS CAPACITACION")</f>
        <v>PUEDE SOLICITAR DIAS CAPACITACION</v>
      </c>
      <c r="K120" s="67"/>
      <c r="L120" s="67"/>
      <c r="M120" s="67"/>
      <c r="N120" s="68"/>
    </row>
    <row r="121" spans="2:14" ht="21.6" thickBot="1" x14ac:dyDescent="0.55000000000000004">
      <c r="B121" s="35"/>
      <c r="C121" s="19"/>
      <c r="D121" s="30"/>
      <c r="E121" s="32"/>
      <c r="F121" s="32"/>
      <c r="G121" s="32"/>
      <c r="I121" s="17">
        <f>5-I120</f>
        <v>5</v>
      </c>
      <c r="J121" s="66" t="str">
        <f>IF(I120&gt;5,"EXISTE UN ERROR","OK")</f>
        <v>OK</v>
      </c>
      <c r="K121" s="67"/>
      <c r="L121" s="67"/>
      <c r="M121" s="67"/>
      <c r="N121" s="68"/>
    </row>
    <row r="122" spans="2:14" ht="17.399999999999999" x14ac:dyDescent="0.45">
      <c r="B122" s="35"/>
      <c r="C122" s="19"/>
      <c r="D122" s="30"/>
      <c r="E122" s="32"/>
      <c r="F122" s="32"/>
      <c r="G122" s="32"/>
    </row>
    <row r="123" spans="2:14" ht="17.399999999999999" x14ac:dyDescent="0.45">
      <c r="B123" s="35"/>
      <c r="C123" s="19"/>
      <c r="D123" s="30"/>
      <c r="E123" s="32"/>
      <c r="F123" s="32"/>
      <c r="G123" s="32"/>
    </row>
    <row r="124" spans="2:14" ht="18" thickBot="1" x14ac:dyDescent="0.5">
      <c r="B124" s="35"/>
      <c r="C124" s="36"/>
      <c r="D124" s="33"/>
      <c r="E124" s="34"/>
      <c r="F124" s="34"/>
      <c r="G124" s="34"/>
    </row>
    <row r="125" spans="2:14" ht="21.6" thickBot="1" x14ac:dyDescent="0.55000000000000004">
      <c r="B125" s="8">
        <f>+E99-F99</f>
        <v>0</v>
      </c>
      <c r="C125" s="69" t="str">
        <f>IF(E99&lt;=F99,"YA NO TIENE FERIADOS","PUEDE SOLICITAR DIAS FERIADOS")</f>
        <v>YA NO TIENE FERIADOS</v>
      </c>
      <c r="D125" s="70"/>
      <c r="E125" s="70"/>
      <c r="F125" s="70"/>
      <c r="G125" s="71"/>
    </row>
    <row r="126" spans="2:14" ht="19.2" thickBot="1" x14ac:dyDescent="0.5">
      <c r="C126" s="72" t="str">
        <f>IF(F99&gt;E99,"EXISTE UN ERROR","OK")</f>
        <v>OK</v>
      </c>
      <c r="D126" s="73"/>
      <c r="E126" s="73"/>
      <c r="F126" s="73"/>
      <c r="G126" s="74"/>
    </row>
    <row r="128" spans="2:14" ht="19.2" thickBot="1" x14ac:dyDescent="0.5">
      <c r="B128" s="16" t="s">
        <v>60</v>
      </c>
      <c r="I128" s="16" t="s">
        <v>60</v>
      </c>
    </row>
    <row r="129" spans="2:14" ht="18.600000000000001" thickBot="1" x14ac:dyDescent="0.4">
      <c r="B129" s="5" t="s">
        <v>0</v>
      </c>
      <c r="C129" s="5" t="s">
        <v>1</v>
      </c>
      <c r="D129" s="5" t="s">
        <v>224</v>
      </c>
      <c r="E129" s="5" t="s">
        <v>12</v>
      </c>
      <c r="F129" s="6" t="s">
        <v>2</v>
      </c>
      <c r="G129" s="6" t="s">
        <v>7</v>
      </c>
      <c r="I129" s="2" t="s">
        <v>3</v>
      </c>
      <c r="J129" s="3" t="s">
        <v>4</v>
      </c>
      <c r="K129" s="3" t="s">
        <v>5</v>
      </c>
      <c r="L129" s="3" t="s">
        <v>6</v>
      </c>
      <c r="M129" s="3" t="s">
        <v>7</v>
      </c>
      <c r="N129" s="4" t="s">
        <v>8</v>
      </c>
    </row>
    <row r="130" spans="2:14" ht="17.399999999999999" x14ac:dyDescent="0.45">
      <c r="B130" s="9">
        <v>15</v>
      </c>
      <c r="C130" s="9">
        <v>0</v>
      </c>
      <c r="D130" s="9">
        <v>0</v>
      </c>
      <c r="E130" s="11">
        <f>+B130+C130+D130</f>
        <v>15</v>
      </c>
      <c r="F130" s="11">
        <f>SUM(B131:B155)+SUM(D131:D155)</f>
        <v>4</v>
      </c>
      <c r="G130" s="19"/>
      <c r="I130" s="20">
        <v>6</v>
      </c>
      <c r="J130" s="21"/>
      <c r="K130" s="37">
        <v>45866</v>
      </c>
      <c r="L130" s="37">
        <v>45873</v>
      </c>
      <c r="M130" s="38"/>
      <c r="N130" s="38"/>
    </row>
    <row r="131" spans="2:14" ht="17.399999999999999" x14ac:dyDescent="0.45">
      <c r="B131" s="35">
        <v>4</v>
      </c>
      <c r="C131" s="19"/>
      <c r="D131" s="30"/>
      <c r="E131" s="31">
        <v>45874</v>
      </c>
      <c r="F131" s="31">
        <v>45877</v>
      </c>
      <c r="G131" s="30"/>
      <c r="I131" s="24"/>
      <c r="J131" s="21"/>
      <c r="K131" s="31"/>
      <c r="L131" s="31"/>
      <c r="M131" s="38"/>
      <c r="N131" s="30"/>
    </row>
    <row r="132" spans="2:14" ht="17.399999999999999" x14ac:dyDescent="0.45">
      <c r="B132" s="35"/>
      <c r="C132" s="19"/>
      <c r="D132" s="30"/>
      <c r="E132" s="31"/>
      <c r="F132" s="31"/>
      <c r="G132" s="30"/>
      <c r="I132" s="24"/>
      <c r="J132" s="21"/>
      <c r="K132" s="31"/>
      <c r="L132" s="31"/>
      <c r="M132" s="26"/>
      <c r="N132" s="30"/>
    </row>
    <row r="133" spans="2:14" ht="17.399999999999999" x14ac:dyDescent="0.45">
      <c r="B133" s="35"/>
      <c r="C133" s="19"/>
      <c r="D133" s="30"/>
      <c r="E133" s="30"/>
      <c r="F133" s="30"/>
      <c r="G133" s="30"/>
      <c r="I133" s="24"/>
      <c r="J133" s="21"/>
      <c r="K133" s="31"/>
      <c r="L133" s="31"/>
      <c r="M133" s="23"/>
      <c r="N133" s="30"/>
    </row>
    <row r="134" spans="2:14" ht="17.399999999999999" x14ac:dyDescent="0.45">
      <c r="B134" s="35"/>
      <c r="C134" s="19"/>
      <c r="D134" s="30"/>
      <c r="E134" s="30"/>
      <c r="F134" s="30"/>
      <c r="G134" s="30"/>
      <c r="I134" s="24"/>
      <c r="J134" s="21"/>
      <c r="K134" s="31"/>
      <c r="L134" s="31"/>
      <c r="M134" s="30"/>
      <c r="N134" s="30"/>
    </row>
    <row r="135" spans="2:14" ht="17.399999999999999" x14ac:dyDescent="0.45">
      <c r="B135" s="35"/>
      <c r="C135" s="19"/>
      <c r="D135" s="30"/>
      <c r="E135" s="30"/>
      <c r="F135" s="30"/>
      <c r="G135" s="30"/>
      <c r="I135" s="24"/>
      <c r="J135" s="21"/>
      <c r="K135" s="31"/>
      <c r="L135" s="31"/>
      <c r="M135" s="30"/>
      <c r="N135" s="30"/>
    </row>
    <row r="136" spans="2:14" ht="17.399999999999999" x14ac:dyDescent="0.45">
      <c r="B136" s="35"/>
      <c r="C136" s="19"/>
      <c r="D136" s="30"/>
      <c r="E136" s="30"/>
      <c r="F136" s="30"/>
      <c r="G136" s="30"/>
      <c r="I136" s="24"/>
      <c r="J136" s="21"/>
      <c r="K136" s="31"/>
      <c r="L136" s="31"/>
      <c r="M136" s="30"/>
      <c r="N136" s="30"/>
    </row>
    <row r="137" spans="2:14" ht="17.399999999999999" x14ac:dyDescent="0.45">
      <c r="B137" s="35"/>
      <c r="C137" s="19"/>
      <c r="D137" s="30"/>
      <c r="E137" s="30"/>
      <c r="F137" s="30"/>
      <c r="G137" s="30"/>
      <c r="I137" s="24"/>
      <c r="J137" s="21"/>
      <c r="K137" s="31"/>
      <c r="L137" s="31"/>
      <c r="M137" s="26"/>
      <c r="N137" s="30"/>
    </row>
    <row r="138" spans="2:14" ht="17.399999999999999" x14ac:dyDescent="0.45">
      <c r="B138" s="35"/>
      <c r="C138" s="19"/>
      <c r="D138" s="30"/>
      <c r="E138" s="30"/>
      <c r="F138" s="30"/>
      <c r="G138" s="30"/>
      <c r="I138" s="24"/>
      <c r="J138" s="21"/>
      <c r="K138" s="31"/>
      <c r="L138" s="31"/>
      <c r="M138" s="30"/>
      <c r="N138" s="30"/>
    </row>
    <row r="139" spans="2:14" ht="17.399999999999999" x14ac:dyDescent="0.45">
      <c r="B139" s="35"/>
      <c r="C139" s="19"/>
      <c r="D139" s="30"/>
      <c r="E139" s="30"/>
      <c r="F139" s="30"/>
      <c r="G139" s="30"/>
      <c r="I139" s="24"/>
      <c r="J139" s="21"/>
      <c r="K139" s="30"/>
      <c r="L139" s="30"/>
      <c r="M139" s="30"/>
      <c r="N139" s="30"/>
    </row>
    <row r="140" spans="2:14" ht="17.399999999999999" x14ac:dyDescent="0.45">
      <c r="B140" s="35"/>
      <c r="C140" s="19"/>
      <c r="D140" s="30"/>
      <c r="E140" s="30"/>
      <c r="F140" s="30"/>
      <c r="G140" s="30"/>
      <c r="I140" s="24"/>
      <c r="J140" s="21"/>
      <c r="K140" s="30"/>
      <c r="L140" s="30"/>
      <c r="M140" s="30"/>
      <c r="N140" s="30"/>
    </row>
    <row r="141" spans="2:14" ht="18" thickBot="1" x14ac:dyDescent="0.5">
      <c r="B141" s="35"/>
      <c r="C141" s="19"/>
      <c r="D141" s="30"/>
      <c r="E141" s="30"/>
      <c r="F141" s="30"/>
      <c r="G141" s="30"/>
      <c r="I141" s="27"/>
      <c r="J141" s="21"/>
      <c r="K141" s="33"/>
      <c r="L141" s="33"/>
      <c r="M141" s="33"/>
      <c r="N141" s="33"/>
    </row>
    <row r="142" spans="2:14" ht="21.6" thickBot="1" x14ac:dyDescent="0.55000000000000004">
      <c r="B142" s="35"/>
      <c r="C142" s="19"/>
      <c r="D142" s="30"/>
      <c r="E142" s="32"/>
      <c r="F142" s="32"/>
      <c r="G142" s="32"/>
      <c r="I142" s="15">
        <f>SUM(I130:I141)</f>
        <v>6</v>
      </c>
      <c r="J142" s="66" t="str">
        <f>IF(I142&gt;=6,"YA NO PUEDE SOLICITAR DIAS ADMINISTRATIVOS","PUEDE SOLICITAR DIAS ADMINISTRATIVOS")</f>
        <v>YA NO PUEDE SOLICITAR DIAS ADMINISTRATIVOS</v>
      </c>
      <c r="K142" s="67"/>
      <c r="L142" s="67"/>
      <c r="M142" s="67"/>
      <c r="N142" s="68"/>
    </row>
    <row r="143" spans="2:14" ht="21.6" thickBot="1" x14ac:dyDescent="0.55000000000000004">
      <c r="B143" s="35"/>
      <c r="C143" s="19"/>
      <c r="D143" s="30"/>
      <c r="E143" s="32"/>
      <c r="F143" s="32"/>
      <c r="G143" s="32"/>
      <c r="I143" s="17">
        <f>6-I142</f>
        <v>0</v>
      </c>
      <c r="J143" s="66" t="str">
        <f>IF(I142&gt;6,"EXISTE UN ERROR","OK")</f>
        <v>OK</v>
      </c>
      <c r="K143" s="67"/>
      <c r="L143" s="67"/>
      <c r="M143" s="67"/>
      <c r="N143" s="68"/>
    </row>
    <row r="144" spans="2:14" ht="18" thickBot="1" x14ac:dyDescent="0.5">
      <c r="B144" s="35"/>
      <c r="C144" s="19"/>
      <c r="D144" s="30"/>
      <c r="E144" s="32"/>
      <c r="F144" s="32"/>
      <c r="G144" s="32"/>
      <c r="I144" s="1"/>
    </row>
    <row r="145" spans="2:14" ht="19.8" thickBot="1" x14ac:dyDescent="0.5">
      <c r="B145" s="35"/>
      <c r="C145" s="19"/>
      <c r="D145" s="30"/>
      <c r="E145" s="32"/>
      <c r="F145" s="32"/>
      <c r="G145" s="32"/>
      <c r="I145" s="12" t="s">
        <v>3</v>
      </c>
      <c r="J145" s="13"/>
      <c r="K145" s="13" t="s">
        <v>5</v>
      </c>
      <c r="L145" s="13" t="s">
        <v>6</v>
      </c>
      <c r="M145" s="13" t="s">
        <v>7</v>
      </c>
      <c r="N145" s="14" t="s">
        <v>8</v>
      </c>
    </row>
    <row r="146" spans="2:14" ht="17.399999999999999" x14ac:dyDescent="0.45">
      <c r="B146" s="35"/>
      <c r="C146" s="19"/>
      <c r="D146" s="30"/>
      <c r="E146" s="32"/>
      <c r="F146" s="32"/>
      <c r="G146" s="32"/>
      <c r="I146" s="20"/>
      <c r="J146" s="29"/>
      <c r="K146" s="22"/>
      <c r="L146" s="22"/>
      <c r="M146" s="23"/>
      <c r="N146" s="23"/>
    </row>
    <row r="147" spans="2:14" ht="17.399999999999999" x14ac:dyDescent="0.45">
      <c r="B147" s="35"/>
      <c r="C147" s="19"/>
      <c r="D147" s="30"/>
      <c r="E147" s="32"/>
      <c r="F147" s="32"/>
      <c r="G147" s="32"/>
      <c r="I147" s="24"/>
      <c r="J147" s="29"/>
      <c r="K147" s="25"/>
      <c r="L147" s="25"/>
      <c r="M147" s="26"/>
      <c r="N147" s="26"/>
    </row>
    <row r="148" spans="2:14" ht="17.399999999999999" x14ac:dyDescent="0.45">
      <c r="B148" s="35"/>
      <c r="C148" s="19"/>
      <c r="D148" s="30"/>
      <c r="E148" s="32"/>
      <c r="F148" s="32"/>
      <c r="G148" s="32"/>
      <c r="I148" s="24"/>
      <c r="J148" s="29"/>
      <c r="K148" s="25"/>
      <c r="L148" s="25"/>
      <c r="M148" s="26"/>
      <c r="N148" s="26"/>
    </row>
    <row r="149" spans="2:14" ht="17.399999999999999" x14ac:dyDescent="0.45">
      <c r="B149" s="35"/>
      <c r="C149" s="19"/>
      <c r="D149" s="30"/>
      <c r="E149" s="32"/>
      <c r="F149" s="32"/>
      <c r="G149" s="32"/>
      <c r="I149" s="24"/>
      <c r="J149" s="29"/>
      <c r="K149" s="25"/>
      <c r="L149" s="25"/>
      <c r="M149" s="26"/>
      <c r="N149" s="26"/>
    </row>
    <row r="150" spans="2:14" ht="18" thickBot="1" x14ac:dyDescent="0.5">
      <c r="B150" s="35"/>
      <c r="C150" s="19"/>
      <c r="D150" s="30"/>
      <c r="E150" s="32"/>
      <c r="F150" s="32"/>
      <c r="G150" s="32"/>
      <c r="I150" s="24"/>
      <c r="J150" s="29"/>
      <c r="K150" s="26"/>
      <c r="L150" s="26"/>
      <c r="M150" s="26"/>
      <c r="N150" s="26"/>
    </row>
    <row r="151" spans="2:14" ht="21.6" thickBot="1" x14ac:dyDescent="0.55000000000000004">
      <c r="B151" s="35"/>
      <c r="C151" s="19"/>
      <c r="D151" s="30"/>
      <c r="E151" s="32"/>
      <c r="F151" s="32"/>
      <c r="G151" s="32"/>
      <c r="I151" s="15">
        <f>SUM(I146:I150)</f>
        <v>0</v>
      </c>
      <c r="J151" s="66" t="str">
        <f>IF(I151&gt;=5,"YA NO PUEDE SOLICITAR DIAS CAPACITACION","PUEDE SOLICITAR DIAS CAPACITACION")</f>
        <v>PUEDE SOLICITAR DIAS CAPACITACION</v>
      </c>
      <c r="K151" s="67"/>
      <c r="L151" s="67"/>
      <c r="M151" s="67"/>
      <c r="N151" s="68"/>
    </row>
    <row r="152" spans="2:14" ht="21.6" thickBot="1" x14ac:dyDescent="0.55000000000000004">
      <c r="B152" s="35"/>
      <c r="C152" s="19"/>
      <c r="D152" s="30"/>
      <c r="E152" s="32"/>
      <c r="F152" s="32"/>
      <c r="G152" s="32"/>
      <c r="I152" s="17">
        <f>5-I151</f>
        <v>5</v>
      </c>
      <c r="J152" s="66" t="str">
        <f>IF(I151&gt;5,"EXISTE UN ERROR","OK")</f>
        <v>OK</v>
      </c>
      <c r="K152" s="67"/>
      <c r="L152" s="67"/>
      <c r="M152" s="67"/>
      <c r="N152" s="68"/>
    </row>
    <row r="153" spans="2:14" ht="17.399999999999999" x14ac:dyDescent="0.45">
      <c r="B153" s="35"/>
      <c r="C153" s="19"/>
      <c r="D153" s="30"/>
      <c r="E153" s="32"/>
      <c r="F153" s="32"/>
      <c r="G153" s="32"/>
    </row>
    <row r="154" spans="2:14" ht="17.399999999999999" x14ac:dyDescent="0.45">
      <c r="B154" s="35"/>
      <c r="C154" s="19"/>
      <c r="D154" s="30"/>
      <c r="E154" s="32"/>
      <c r="F154" s="32"/>
      <c r="G154" s="32"/>
    </row>
    <row r="155" spans="2:14" ht="18" thickBot="1" x14ac:dyDescent="0.5">
      <c r="B155" s="35"/>
      <c r="C155" s="36"/>
      <c r="D155" s="33"/>
      <c r="E155" s="34"/>
      <c r="F155" s="34"/>
      <c r="G155" s="34"/>
    </row>
    <row r="156" spans="2:14" ht="21.6" thickBot="1" x14ac:dyDescent="0.55000000000000004">
      <c r="B156" s="8">
        <f>+E130-F130</f>
        <v>11</v>
      </c>
      <c r="C156" s="69" t="str">
        <f>IF(E130&lt;=F130,"YA NO TIENE FERIADOS","PUEDE SOLICITAR DIAS FERIADOS")</f>
        <v>PUEDE SOLICITAR DIAS FERIADOS</v>
      </c>
      <c r="D156" s="70"/>
      <c r="E156" s="70"/>
      <c r="F156" s="70"/>
      <c r="G156" s="71"/>
    </row>
    <row r="157" spans="2:14" ht="19.2" thickBot="1" x14ac:dyDescent="0.5">
      <c r="C157" s="72" t="str">
        <f>IF(F130&gt;E130,"EXISTE UN ERROR","OK")</f>
        <v>OK</v>
      </c>
      <c r="D157" s="73"/>
      <c r="E157" s="73"/>
      <c r="F157" s="73"/>
      <c r="G157" s="74"/>
    </row>
    <row r="159" spans="2:14" ht="19.2" thickBot="1" x14ac:dyDescent="0.5">
      <c r="B159" s="16" t="s">
        <v>62</v>
      </c>
      <c r="I159" s="16" t="s">
        <v>62</v>
      </c>
    </row>
    <row r="160" spans="2:14" ht="18.600000000000001" thickBot="1" x14ac:dyDescent="0.4">
      <c r="B160" s="5" t="s">
        <v>0</v>
      </c>
      <c r="C160" s="5" t="s">
        <v>1</v>
      </c>
      <c r="D160" s="5" t="s">
        <v>224</v>
      </c>
      <c r="E160" s="5" t="s">
        <v>12</v>
      </c>
      <c r="F160" s="6" t="s">
        <v>2</v>
      </c>
      <c r="G160" s="6" t="s">
        <v>7</v>
      </c>
      <c r="I160" s="2" t="s">
        <v>3</v>
      </c>
      <c r="J160" s="3" t="s">
        <v>4</v>
      </c>
      <c r="K160" s="3" t="s">
        <v>5</v>
      </c>
      <c r="L160" s="3" t="s">
        <v>6</v>
      </c>
      <c r="M160" s="3" t="s">
        <v>7</v>
      </c>
      <c r="N160" s="4" t="s">
        <v>8</v>
      </c>
    </row>
    <row r="161" spans="2:14" ht="17.399999999999999" x14ac:dyDescent="0.45">
      <c r="B161" s="9">
        <v>15</v>
      </c>
      <c r="C161" s="9">
        <v>0</v>
      </c>
      <c r="D161" s="9">
        <v>0</v>
      </c>
      <c r="E161" s="11">
        <f>+B161+C161+D161</f>
        <v>15</v>
      </c>
      <c r="F161" s="11">
        <f>SUM(B162:B186)+SUM(D162:D186)</f>
        <v>14</v>
      </c>
      <c r="G161" s="19"/>
      <c r="I161" s="20">
        <v>2</v>
      </c>
      <c r="J161" s="21"/>
      <c r="K161" s="37">
        <v>45673</v>
      </c>
      <c r="L161" s="37">
        <v>45674</v>
      </c>
      <c r="M161" s="54" t="s">
        <v>232</v>
      </c>
      <c r="N161" s="38"/>
    </row>
    <row r="162" spans="2:14" ht="17.399999999999999" x14ac:dyDescent="0.45">
      <c r="B162" s="35">
        <v>14</v>
      </c>
      <c r="C162" s="19"/>
      <c r="D162" s="30"/>
      <c r="E162" s="31">
        <v>45692</v>
      </c>
      <c r="F162" s="31">
        <v>45709</v>
      </c>
      <c r="G162" s="54" t="s">
        <v>260</v>
      </c>
      <c r="I162" s="24">
        <v>1</v>
      </c>
      <c r="J162" s="21"/>
      <c r="K162" s="31">
        <v>45681</v>
      </c>
      <c r="L162" s="31">
        <v>45681</v>
      </c>
      <c r="M162" s="55" t="s">
        <v>230</v>
      </c>
      <c r="N162" s="30"/>
    </row>
    <row r="163" spans="2:14" ht="17.399999999999999" x14ac:dyDescent="0.45">
      <c r="B163" s="35"/>
      <c r="C163" s="19"/>
      <c r="D163" s="30"/>
      <c r="E163" s="30"/>
      <c r="F163" s="30"/>
      <c r="G163" s="30"/>
      <c r="I163" s="24">
        <v>0.5</v>
      </c>
      <c r="J163" s="21" t="s">
        <v>10</v>
      </c>
      <c r="K163" s="31">
        <v>45757</v>
      </c>
      <c r="L163" s="31">
        <v>45757</v>
      </c>
      <c r="M163" s="54" t="s">
        <v>284</v>
      </c>
      <c r="N163" s="30"/>
    </row>
    <row r="164" spans="2:14" ht="17.399999999999999" x14ac:dyDescent="0.45">
      <c r="B164" s="35"/>
      <c r="C164" s="19"/>
      <c r="D164" s="30"/>
      <c r="E164" s="30"/>
      <c r="F164" s="30"/>
      <c r="G164" s="30"/>
      <c r="I164" s="24">
        <v>1</v>
      </c>
      <c r="J164" s="21"/>
      <c r="K164" s="31">
        <v>45842</v>
      </c>
      <c r="L164" s="31">
        <v>45842</v>
      </c>
      <c r="M164" s="30"/>
      <c r="N164" s="30"/>
    </row>
    <row r="165" spans="2:14" ht="17.399999999999999" x14ac:dyDescent="0.45">
      <c r="B165" s="35"/>
      <c r="C165" s="19"/>
      <c r="D165" s="30"/>
      <c r="E165" s="30"/>
      <c r="F165" s="30"/>
      <c r="G165" s="30"/>
      <c r="I165" s="24"/>
      <c r="J165" s="21"/>
      <c r="K165" s="31"/>
      <c r="L165" s="31"/>
      <c r="M165" s="30"/>
      <c r="N165" s="30"/>
    </row>
    <row r="166" spans="2:14" ht="17.399999999999999" x14ac:dyDescent="0.45">
      <c r="B166" s="35"/>
      <c r="C166" s="19"/>
      <c r="D166" s="30"/>
      <c r="E166" s="30"/>
      <c r="F166" s="30"/>
      <c r="G166" s="30"/>
      <c r="I166" s="24"/>
      <c r="J166" s="21"/>
      <c r="K166" s="31"/>
      <c r="L166" s="31"/>
      <c r="M166" s="30"/>
      <c r="N166" s="30"/>
    </row>
    <row r="167" spans="2:14" ht="17.399999999999999" x14ac:dyDescent="0.45">
      <c r="B167" s="35"/>
      <c r="C167" s="19"/>
      <c r="D167" s="30"/>
      <c r="E167" s="30"/>
      <c r="F167" s="30"/>
      <c r="G167" s="30"/>
      <c r="I167" s="24"/>
      <c r="J167" s="21"/>
      <c r="K167" s="30"/>
      <c r="L167" s="30"/>
      <c r="M167" s="30"/>
      <c r="N167" s="30"/>
    </row>
    <row r="168" spans="2:14" ht="17.399999999999999" x14ac:dyDescent="0.45">
      <c r="B168" s="35"/>
      <c r="C168" s="19"/>
      <c r="D168" s="30"/>
      <c r="E168" s="30"/>
      <c r="F168" s="30"/>
      <c r="G168" s="30"/>
      <c r="I168" s="24"/>
      <c r="J168" s="21"/>
      <c r="K168" s="30"/>
      <c r="L168" s="30"/>
      <c r="M168" s="30"/>
      <c r="N168" s="30"/>
    </row>
    <row r="169" spans="2:14" ht="17.399999999999999" x14ac:dyDescent="0.45">
      <c r="B169" s="35"/>
      <c r="C169" s="19"/>
      <c r="D169" s="30"/>
      <c r="E169" s="30"/>
      <c r="F169" s="30"/>
      <c r="G169" s="30"/>
      <c r="I169" s="24"/>
      <c r="J169" s="21"/>
      <c r="K169" s="30"/>
      <c r="L169" s="30"/>
      <c r="M169" s="30"/>
      <c r="N169" s="30"/>
    </row>
    <row r="170" spans="2:14" ht="17.399999999999999" x14ac:dyDescent="0.45">
      <c r="B170" s="35"/>
      <c r="C170" s="19"/>
      <c r="D170" s="30"/>
      <c r="E170" s="30"/>
      <c r="F170" s="30"/>
      <c r="G170" s="30"/>
      <c r="I170" s="24"/>
      <c r="J170" s="21"/>
      <c r="K170" s="30"/>
      <c r="L170" s="30"/>
      <c r="M170" s="30"/>
      <c r="N170" s="30"/>
    </row>
    <row r="171" spans="2:14" ht="17.399999999999999" x14ac:dyDescent="0.45">
      <c r="B171" s="35"/>
      <c r="C171" s="19"/>
      <c r="D171" s="30"/>
      <c r="E171" s="30"/>
      <c r="F171" s="30"/>
      <c r="G171" s="30"/>
      <c r="I171" s="24"/>
      <c r="J171" s="21"/>
      <c r="K171" s="30"/>
      <c r="L171" s="30"/>
      <c r="M171" s="30"/>
      <c r="N171" s="30"/>
    </row>
    <row r="172" spans="2:14" ht="18" thickBot="1" x14ac:dyDescent="0.5">
      <c r="B172" s="35"/>
      <c r="C172" s="19"/>
      <c r="D172" s="30"/>
      <c r="E172" s="30"/>
      <c r="F172" s="30"/>
      <c r="G172" s="30"/>
      <c r="I172" s="27"/>
      <c r="J172" s="21"/>
      <c r="K172" s="33"/>
      <c r="L172" s="33"/>
      <c r="M172" s="33"/>
      <c r="N172" s="33"/>
    </row>
    <row r="173" spans="2:14" ht="21.6" thickBot="1" x14ac:dyDescent="0.55000000000000004">
      <c r="B173" s="35"/>
      <c r="C173" s="19"/>
      <c r="D173" s="30"/>
      <c r="E173" s="32"/>
      <c r="F173" s="32"/>
      <c r="G173" s="32"/>
      <c r="I173" s="15">
        <f>SUM(I161:I172)</f>
        <v>4.5</v>
      </c>
      <c r="J173" s="66" t="str">
        <f>IF(I173&gt;=6,"YA NO PUEDE SOLICITAR DIAS ADMINISTRATIVOS","PUEDE SOLICITAR DIAS ADMINISTRATIVOS")</f>
        <v>PUEDE SOLICITAR DIAS ADMINISTRATIVOS</v>
      </c>
      <c r="K173" s="67"/>
      <c r="L173" s="67"/>
      <c r="M173" s="67"/>
      <c r="N173" s="68"/>
    </row>
    <row r="174" spans="2:14" ht="21.6" thickBot="1" x14ac:dyDescent="0.55000000000000004">
      <c r="B174" s="35"/>
      <c r="C174" s="19"/>
      <c r="D174" s="30"/>
      <c r="E174" s="32"/>
      <c r="F174" s="32"/>
      <c r="G174" s="32"/>
      <c r="I174" s="17">
        <f>6-I173</f>
        <v>1.5</v>
      </c>
      <c r="J174" s="66" t="str">
        <f>IF(I173&gt;6,"EXISTE UN ERROR","OK")</f>
        <v>OK</v>
      </c>
      <c r="K174" s="67"/>
      <c r="L174" s="67"/>
      <c r="M174" s="67"/>
      <c r="N174" s="68"/>
    </row>
    <row r="175" spans="2:14" ht="18" thickBot="1" x14ac:dyDescent="0.5">
      <c r="B175" s="35"/>
      <c r="C175" s="19"/>
      <c r="D175" s="30"/>
      <c r="E175" s="32"/>
      <c r="F175" s="32"/>
      <c r="G175" s="32"/>
      <c r="I175" s="1"/>
    </row>
    <row r="176" spans="2:14" ht="19.8" thickBot="1" x14ac:dyDescent="0.5">
      <c r="B176" s="35"/>
      <c r="C176" s="19"/>
      <c r="D176" s="30"/>
      <c r="E176" s="32"/>
      <c r="F176" s="32"/>
      <c r="G176" s="32"/>
      <c r="I176" s="12" t="s">
        <v>3</v>
      </c>
      <c r="J176" s="13"/>
      <c r="K176" s="13" t="s">
        <v>5</v>
      </c>
      <c r="L176" s="13" t="s">
        <v>6</v>
      </c>
      <c r="M176" s="13" t="s">
        <v>7</v>
      </c>
      <c r="N176" s="14" t="s">
        <v>8</v>
      </c>
    </row>
    <row r="177" spans="2:14" ht="17.399999999999999" x14ac:dyDescent="0.45">
      <c r="B177" s="35"/>
      <c r="C177" s="19"/>
      <c r="D177" s="30"/>
      <c r="E177" s="32"/>
      <c r="F177" s="32"/>
      <c r="G177" s="32"/>
      <c r="I177" s="20"/>
      <c r="J177" s="29"/>
      <c r="K177" s="29"/>
      <c r="L177" s="29"/>
      <c r="M177" s="29"/>
      <c r="N177" s="29"/>
    </row>
    <row r="178" spans="2:14" ht="17.399999999999999" x14ac:dyDescent="0.45">
      <c r="B178" s="35"/>
      <c r="C178" s="19"/>
      <c r="D178" s="30"/>
      <c r="E178" s="32"/>
      <c r="F178" s="32"/>
      <c r="G178" s="32"/>
      <c r="I178" s="24"/>
      <c r="J178" s="29"/>
      <c r="K178" s="32"/>
      <c r="L178" s="32"/>
      <c r="M178" s="32"/>
      <c r="N178" s="32"/>
    </row>
    <row r="179" spans="2:14" ht="17.399999999999999" x14ac:dyDescent="0.45">
      <c r="B179" s="35"/>
      <c r="C179" s="19"/>
      <c r="D179" s="30"/>
      <c r="E179" s="32"/>
      <c r="F179" s="32"/>
      <c r="G179" s="32"/>
      <c r="I179" s="24"/>
      <c r="J179" s="29"/>
      <c r="K179" s="32"/>
      <c r="L179" s="32"/>
      <c r="M179" s="32"/>
      <c r="N179" s="32"/>
    </row>
    <row r="180" spans="2:14" ht="17.399999999999999" x14ac:dyDescent="0.45">
      <c r="B180" s="35"/>
      <c r="C180" s="19"/>
      <c r="D180" s="30"/>
      <c r="E180" s="32"/>
      <c r="F180" s="32"/>
      <c r="G180" s="32"/>
      <c r="I180" s="24"/>
      <c r="J180" s="29"/>
      <c r="K180" s="32"/>
      <c r="L180" s="32"/>
      <c r="M180" s="32"/>
      <c r="N180" s="32"/>
    </row>
    <row r="181" spans="2:14" ht="18" thickBot="1" x14ac:dyDescent="0.5">
      <c r="B181" s="35"/>
      <c r="C181" s="19"/>
      <c r="D181" s="30"/>
      <c r="E181" s="32"/>
      <c r="F181" s="32"/>
      <c r="G181" s="32"/>
      <c r="I181" s="24"/>
      <c r="J181" s="29"/>
      <c r="K181" s="32"/>
      <c r="L181" s="32"/>
      <c r="M181" s="32"/>
      <c r="N181" s="32"/>
    </row>
    <row r="182" spans="2:14" ht="21.6" thickBot="1" x14ac:dyDescent="0.55000000000000004">
      <c r="B182" s="35"/>
      <c r="C182" s="19"/>
      <c r="D182" s="30"/>
      <c r="E182" s="32"/>
      <c r="F182" s="32"/>
      <c r="G182" s="32"/>
      <c r="I182" s="15">
        <f>SUM(I177:I181)</f>
        <v>0</v>
      </c>
      <c r="J182" s="66" t="str">
        <f>IF(I182&gt;=5,"YA NO PUEDE SOLICITAR DIAS CAPACITACION","PUEDE SOLICITAR DIAS CAPACITACION")</f>
        <v>PUEDE SOLICITAR DIAS CAPACITACION</v>
      </c>
      <c r="K182" s="67"/>
      <c r="L182" s="67"/>
      <c r="M182" s="67"/>
      <c r="N182" s="68"/>
    </row>
    <row r="183" spans="2:14" ht="21.6" thickBot="1" x14ac:dyDescent="0.55000000000000004">
      <c r="B183" s="35"/>
      <c r="C183" s="19"/>
      <c r="D183" s="30"/>
      <c r="E183" s="32"/>
      <c r="F183" s="32"/>
      <c r="G183" s="32"/>
      <c r="I183" s="17">
        <f>5-I182</f>
        <v>5</v>
      </c>
      <c r="J183" s="66" t="str">
        <f>IF(I182&gt;5,"EXISTE UN ERROR","OK")</f>
        <v>OK</v>
      </c>
      <c r="K183" s="67"/>
      <c r="L183" s="67"/>
      <c r="M183" s="67"/>
      <c r="N183" s="68"/>
    </row>
    <row r="184" spans="2:14" ht="17.399999999999999" x14ac:dyDescent="0.45">
      <c r="B184" s="35"/>
      <c r="C184" s="19"/>
      <c r="D184" s="30"/>
      <c r="E184" s="32"/>
      <c r="F184" s="32"/>
      <c r="G184" s="32"/>
    </row>
    <row r="185" spans="2:14" ht="17.399999999999999" x14ac:dyDescent="0.45">
      <c r="B185" s="35"/>
      <c r="C185" s="19"/>
      <c r="D185" s="30"/>
      <c r="E185" s="32"/>
      <c r="F185" s="32"/>
      <c r="G185" s="32"/>
    </row>
    <row r="186" spans="2:14" ht="18" thickBot="1" x14ac:dyDescent="0.5">
      <c r="B186" s="35"/>
      <c r="C186" s="36"/>
      <c r="D186" s="33"/>
      <c r="E186" s="34"/>
      <c r="F186" s="34"/>
      <c r="G186" s="34"/>
    </row>
    <row r="187" spans="2:14" ht="21.6" thickBot="1" x14ac:dyDescent="0.55000000000000004">
      <c r="B187" s="8">
        <f>+E161-F161</f>
        <v>1</v>
      </c>
      <c r="C187" s="69" t="str">
        <f>IF(E161&lt;=F161,"YA NO TIENE FERIADOS","PUEDE SOLICITAR DIAS FERIADOS")</f>
        <v>PUEDE SOLICITAR DIAS FERIADOS</v>
      </c>
      <c r="D187" s="70"/>
      <c r="E187" s="70"/>
      <c r="F187" s="70"/>
      <c r="G187" s="71"/>
    </row>
    <row r="188" spans="2:14" ht="19.2" thickBot="1" x14ac:dyDescent="0.5">
      <c r="C188" s="72" t="str">
        <f>IF(F161&gt;E161,"EXISTE UN ERROR","OK")</f>
        <v>OK</v>
      </c>
      <c r="D188" s="73"/>
      <c r="E188" s="73"/>
      <c r="F188" s="73"/>
      <c r="G188" s="74"/>
    </row>
    <row r="190" spans="2:14" ht="19.2" thickBot="1" x14ac:dyDescent="0.5">
      <c r="B190" s="16" t="s">
        <v>61</v>
      </c>
      <c r="I190" s="16" t="s">
        <v>61</v>
      </c>
    </row>
    <row r="191" spans="2:14" ht="18.600000000000001" thickBot="1" x14ac:dyDescent="0.4">
      <c r="B191" s="5" t="s">
        <v>0</v>
      </c>
      <c r="C191" s="5" t="s">
        <v>1</v>
      </c>
      <c r="D191" s="5" t="s">
        <v>224</v>
      </c>
      <c r="E191" s="5" t="s">
        <v>12</v>
      </c>
      <c r="F191" s="6" t="s">
        <v>2</v>
      </c>
      <c r="G191" s="6" t="s">
        <v>7</v>
      </c>
      <c r="I191" s="2" t="s">
        <v>3</v>
      </c>
      <c r="J191" s="3" t="s">
        <v>4</v>
      </c>
      <c r="K191" s="3" t="s">
        <v>5</v>
      </c>
      <c r="L191" s="3" t="s">
        <v>6</v>
      </c>
      <c r="M191" s="3" t="s">
        <v>7</v>
      </c>
      <c r="N191" s="4" t="s">
        <v>8</v>
      </c>
    </row>
    <row r="192" spans="2:14" ht="17.399999999999999" x14ac:dyDescent="0.45">
      <c r="B192" s="9">
        <v>25</v>
      </c>
      <c r="C192" s="9">
        <v>21</v>
      </c>
      <c r="D192" s="9">
        <v>0</v>
      </c>
      <c r="E192" s="11">
        <f>+B192+C192+D192</f>
        <v>46</v>
      </c>
      <c r="F192" s="11">
        <f>SUM(B193:B217)+SUM(D193:D217)</f>
        <v>9</v>
      </c>
      <c r="G192" s="19"/>
      <c r="I192" s="20">
        <v>1</v>
      </c>
      <c r="J192" s="21"/>
      <c r="K192" s="22">
        <v>45817</v>
      </c>
      <c r="L192" s="22">
        <v>45817</v>
      </c>
      <c r="M192" s="56" t="s">
        <v>320</v>
      </c>
      <c r="N192" s="23"/>
    </row>
    <row r="193" spans="2:14" ht="17.399999999999999" x14ac:dyDescent="0.45">
      <c r="B193" s="35">
        <v>2</v>
      </c>
      <c r="C193" s="19"/>
      <c r="D193" s="30"/>
      <c r="E193" s="31">
        <v>45715</v>
      </c>
      <c r="F193" s="31">
        <v>45716</v>
      </c>
      <c r="G193" s="54" t="s">
        <v>258</v>
      </c>
      <c r="I193" s="24"/>
      <c r="J193" s="21"/>
      <c r="K193" s="25"/>
      <c r="L193" s="25"/>
      <c r="M193" s="30"/>
      <c r="N193" s="26"/>
    </row>
    <row r="194" spans="2:14" ht="17.399999999999999" x14ac:dyDescent="0.45">
      <c r="B194" s="35">
        <v>3</v>
      </c>
      <c r="C194" s="19"/>
      <c r="D194" s="30"/>
      <c r="E194" s="31">
        <v>45756</v>
      </c>
      <c r="F194" s="31">
        <v>45758</v>
      </c>
      <c r="G194" s="54" t="s">
        <v>283</v>
      </c>
      <c r="I194" s="24"/>
      <c r="J194" s="21"/>
      <c r="K194" s="25"/>
      <c r="L194" s="25"/>
      <c r="M194" s="26"/>
      <c r="N194" s="26"/>
    </row>
    <row r="195" spans="2:14" ht="17.399999999999999" x14ac:dyDescent="0.45">
      <c r="B195" s="35">
        <v>2</v>
      </c>
      <c r="C195" s="19"/>
      <c r="D195" s="30"/>
      <c r="E195" s="31">
        <v>45799</v>
      </c>
      <c r="F195" s="31">
        <v>45800</v>
      </c>
      <c r="G195" s="54" t="s">
        <v>305</v>
      </c>
      <c r="I195" s="24"/>
      <c r="J195" s="21"/>
      <c r="K195" s="25"/>
      <c r="L195" s="25"/>
      <c r="M195" s="26"/>
      <c r="N195" s="26"/>
    </row>
    <row r="196" spans="2:14" ht="17.399999999999999" x14ac:dyDescent="0.45">
      <c r="B196" s="35">
        <v>2</v>
      </c>
      <c r="C196" s="19"/>
      <c r="D196" s="30"/>
      <c r="E196" s="31">
        <v>45855</v>
      </c>
      <c r="F196" s="31">
        <v>45856</v>
      </c>
      <c r="G196" s="30"/>
      <c r="I196" s="24"/>
      <c r="J196" s="21"/>
      <c r="K196" s="26"/>
      <c r="L196" s="26"/>
      <c r="M196" s="26"/>
      <c r="N196" s="26"/>
    </row>
    <row r="197" spans="2:14" ht="17.399999999999999" x14ac:dyDescent="0.45">
      <c r="B197" s="35"/>
      <c r="C197" s="19"/>
      <c r="D197" s="30"/>
      <c r="E197" s="31"/>
      <c r="F197" s="31"/>
      <c r="G197" s="30"/>
      <c r="I197" s="24"/>
      <c r="J197" s="21"/>
      <c r="K197" s="26"/>
      <c r="L197" s="26"/>
      <c r="M197" s="26"/>
      <c r="N197" s="26"/>
    </row>
    <row r="198" spans="2:14" ht="17.399999999999999" x14ac:dyDescent="0.45">
      <c r="B198" s="35"/>
      <c r="C198" s="19"/>
      <c r="D198" s="30"/>
      <c r="E198" s="31"/>
      <c r="F198" s="31"/>
      <c r="G198" s="30"/>
      <c r="I198" s="24"/>
      <c r="J198" s="21"/>
      <c r="K198" s="26"/>
      <c r="L198" s="26"/>
      <c r="M198" s="26"/>
      <c r="N198" s="26"/>
    </row>
    <row r="199" spans="2:14" ht="17.399999999999999" x14ac:dyDescent="0.45">
      <c r="B199" s="35"/>
      <c r="C199" s="19"/>
      <c r="D199" s="30"/>
      <c r="E199" s="31"/>
      <c r="F199" s="31"/>
      <c r="G199" s="30"/>
      <c r="I199" s="24"/>
      <c r="J199" s="21"/>
      <c r="K199" s="26"/>
      <c r="L199" s="26"/>
      <c r="M199" s="26"/>
      <c r="N199" s="26"/>
    </row>
    <row r="200" spans="2:14" ht="17.399999999999999" x14ac:dyDescent="0.45">
      <c r="B200" s="35"/>
      <c r="C200" s="19"/>
      <c r="D200" s="30"/>
      <c r="E200" s="31"/>
      <c r="F200" s="31"/>
      <c r="G200" s="30"/>
      <c r="I200" s="24"/>
      <c r="J200" s="21"/>
      <c r="K200" s="26"/>
      <c r="L200" s="26"/>
      <c r="M200" s="26"/>
      <c r="N200" s="26"/>
    </row>
    <row r="201" spans="2:14" ht="17.399999999999999" x14ac:dyDescent="0.45">
      <c r="B201" s="35"/>
      <c r="C201" s="19"/>
      <c r="D201" s="30"/>
      <c r="E201" s="31"/>
      <c r="F201" s="31"/>
      <c r="G201" s="30"/>
      <c r="I201" s="24"/>
      <c r="J201" s="21"/>
      <c r="K201" s="26"/>
      <c r="L201" s="26"/>
      <c r="M201" s="26"/>
      <c r="N201" s="26"/>
    </row>
    <row r="202" spans="2:14" ht="17.399999999999999" x14ac:dyDescent="0.45">
      <c r="B202" s="35"/>
      <c r="C202" s="19"/>
      <c r="D202" s="30"/>
      <c r="E202" s="30"/>
      <c r="F202" s="30"/>
      <c r="G202" s="30"/>
      <c r="I202" s="24"/>
      <c r="J202" s="21"/>
      <c r="K202" s="26"/>
      <c r="L202" s="26"/>
      <c r="M202" s="26"/>
      <c r="N202" s="26"/>
    </row>
    <row r="203" spans="2:14" ht="18" thickBot="1" x14ac:dyDescent="0.5">
      <c r="B203" s="35"/>
      <c r="C203" s="19"/>
      <c r="D203" s="30"/>
      <c r="E203" s="30"/>
      <c r="F203" s="30"/>
      <c r="G203" s="30"/>
      <c r="I203" s="27"/>
      <c r="J203" s="21"/>
      <c r="K203" s="28"/>
      <c r="L203" s="28"/>
      <c r="M203" s="28"/>
      <c r="N203" s="28"/>
    </row>
    <row r="204" spans="2:14" ht="21.6" thickBot="1" x14ac:dyDescent="0.55000000000000004">
      <c r="B204" s="35"/>
      <c r="C204" s="19"/>
      <c r="D204" s="30"/>
      <c r="E204" s="32"/>
      <c r="F204" s="32"/>
      <c r="G204" s="32"/>
      <c r="I204" s="15">
        <f>SUM(I192:I203)</f>
        <v>1</v>
      </c>
      <c r="J204" s="66" t="str">
        <f>IF(I204&gt;=6,"YA NO PUEDE SOLICITAR DIAS ADMINISTRATIVOS","PUEDE SOLICITAR DIAS ADMINISTRATIVOS")</f>
        <v>PUEDE SOLICITAR DIAS ADMINISTRATIVOS</v>
      </c>
      <c r="K204" s="67"/>
      <c r="L204" s="67"/>
      <c r="M204" s="67"/>
      <c r="N204" s="68"/>
    </row>
    <row r="205" spans="2:14" ht="21.6" thickBot="1" x14ac:dyDescent="0.55000000000000004">
      <c r="B205" s="35"/>
      <c r="C205" s="19"/>
      <c r="D205" s="30"/>
      <c r="E205" s="32"/>
      <c r="F205" s="32"/>
      <c r="G205" s="32"/>
      <c r="I205" s="17">
        <f>6-I204</f>
        <v>5</v>
      </c>
      <c r="J205" s="66" t="str">
        <f>IF(I204&gt;6,"EXISTE UN ERROR","OK")</f>
        <v>OK</v>
      </c>
      <c r="K205" s="67"/>
      <c r="L205" s="67"/>
      <c r="M205" s="67"/>
      <c r="N205" s="68"/>
    </row>
    <row r="206" spans="2:14" ht="18" thickBot="1" x14ac:dyDescent="0.5">
      <c r="B206" s="35"/>
      <c r="C206" s="19"/>
      <c r="D206" s="30"/>
      <c r="E206" s="32"/>
      <c r="F206" s="32"/>
      <c r="G206" s="32"/>
      <c r="I206" s="1"/>
    </row>
    <row r="207" spans="2:14" ht="19.8" thickBot="1" x14ac:dyDescent="0.5">
      <c r="B207" s="35"/>
      <c r="C207" s="19"/>
      <c r="D207" s="30"/>
      <c r="E207" s="32"/>
      <c r="F207" s="32"/>
      <c r="G207" s="32"/>
      <c r="I207" s="12" t="s">
        <v>3</v>
      </c>
      <c r="J207" s="13"/>
      <c r="K207" s="13" t="s">
        <v>5</v>
      </c>
      <c r="L207" s="13" t="s">
        <v>6</v>
      </c>
      <c r="M207" s="13" t="s">
        <v>7</v>
      </c>
      <c r="N207" s="14" t="s">
        <v>8</v>
      </c>
    </row>
    <row r="208" spans="2:14" ht="17.399999999999999" x14ac:dyDescent="0.45">
      <c r="B208" s="35"/>
      <c r="C208" s="19"/>
      <c r="D208" s="30"/>
      <c r="E208" s="32"/>
      <c r="F208" s="32"/>
      <c r="G208" s="32"/>
      <c r="I208" s="20"/>
      <c r="J208" s="29"/>
      <c r="K208" s="22"/>
      <c r="L208" s="22"/>
      <c r="M208" s="23"/>
      <c r="N208" s="23"/>
    </row>
    <row r="209" spans="2:14" ht="17.399999999999999" x14ac:dyDescent="0.45">
      <c r="B209" s="35"/>
      <c r="C209" s="19"/>
      <c r="D209" s="30"/>
      <c r="E209" s="32"/>
      <c r="F209" s="32"/>
      <c r="G209" s="32"/>
      <c r="I209" s="24"/>
      <c r="J209" s="29"/>
      <c r="K209" s="26"/>
      <c r="L209" s="26"/>
      <c r="M209" s="26"/>
      <c r="N209" s="26"/>
    </row>
    <row r="210" spans="2:14" ht="17.399999999999999" x14ac:dyDescent="0.45">
      <c r="B210" s="35"/>
      <c r="C210" s="19"/>
      <c r="D210" s="30"/>
      <c r="E210" s="32"/>
      <c r="F210" s="32"/>
      <c r="G210" s="32"/>
      <c r="I210" s="24"/>
      <c r="J210" s="29"/>
      <c r="K210" s="26"/>
      <c r="L210" s="26"/>
      <c r="M210" s="26"/>
      <c r="N210" s="26"/>
    </row>
    <row r="211" spans="2:14" ht="17.399999999999999" x14ac:dyDescent="0.45">
      <c r="B211" s="35"/>
      <c r="C211" s="19"/>
      <c r="D211" s="30"/>
      <c r="E211" s="32"/>
      <c r="F211" s="32"/>
      <c r="G211" s="32"/>
      <c r="I211" s="24"/>
      <c r="J211" s="29"/>
      <c r="K211" s="26"/>
      <c r="L211" s="26"/>
      <c r="M211" s="26"/>
      <c r="N211" s="26"/>
    </row>
    <row r="212" spans="2:14" ht="18" thickBot="1" x14ac:dyDescent="0.5">
      <c r="B212" s="35"/>
      <c r="C212" s="19"/>
      <c r="D212" s="30"/>
      <c r="E212" s="32"/>
      <c r="F212" s="32"/>
      <c r="G212" s="32"/>
      <c r="I212" s="24"/>
      <c r="J212" s="29"/>
      <c r="K212" s="26"/>
      <c r="L212" s="26"/>
      <c r="M212" s="26"/>
      <c r="N212" s="26"/>
    </row>
    <row r="213" spans="2:14" ht="21.6" thickBot="1" x14ac:dyDescent="0.55000000000000004">
      <c r="B213" s="35"/>
      <c r="C213" s="19"/>
      <c r="D213" s="30"/>
      <c r="E213" s="32"/>
      <c r="F213" s="32"/>
      <c r="G213" s="32"/>
      <c r="I213" s="15">
        <f>SUM(I208:I212)</f>
        <v>0</v>
      </c>
      <c r="J213" s="66" t="str">
        <f>IF(I213&gt;=5,"YA NO PUEDE SOLICITAR DIAS CAPACITACION","PUEDE SOLICITAR DIAS CAPACITACION")</f>
        <v>PUEDE SOLICITAR DIAS CAPACITACION</v>
      </c>
      <c r="K213" s="67"/>
      <c r="L213" s="67"/>
      <c r="M213" s="67"/>
      <c r="N213" s="68"/>
    </row>
    <row r="214" spans="2:14" ht="21.6" thickBot="1" x14ac:dyDescent="0.55000000000000004">
      <c r="B214" s="35"/>
      <c r="C214" s="19"/>
      <c r="D214" s="30"/>
      <c r="E214" s="32"/>
      <c r="F214" s="32"/>
      <c r="G214" s="32"/>
      <c r="I214" s="17">
        <f>5-I213</f>
        <v>5</v>
      </c>
      <c r="J214" s="66" t="str">
        <f>IF(I213&gt;5,"EXISTE UN ERROR","OK")</f>
        <v>OK</v>
      </c>
      <c r="K214" s="67"/>
      <c r="L214" s="67"/>
      <c r="M214" s="67"/>
      <c r="N214" s="68"/>
    </row>
    <row r="215" spans="2:14" ht="17.399999999999999" x14ac:dyDescent="0.45">
      <c r="B215" s="35"/>
      <c r="C215" s="19"/>
      <c r="D215" s="30"/>
      <c r="E215" s="32"/>
      <c r="F215" s="32"/>
      <c r="G215" s="32"/>
    </row>
    <row r="216" spans="2:14" ht="17.399999999999999" x14ac:dyDescent="0.45">
      <c r="B216" s="35"/>
      <c r="C216" s="19"/>
      <c r="D216" s="30"/>
      <c r="E216" s="32"/>
      <c r="F216" s="32"/>
      <c r="G216" s="32"/>
    </row>
    <row r="217" spans="2:14" ht="18" thickBot="1" x14ac:dyDescent="0.5">
      <c r="B217" s="35"/>
      <c r="C217" s="42"/>
      <c r="D217" s="41"/>
      <c r="E217" s="34"/>
      <c r="F217" s="34"/>
      <c r="G217" s="34"/>
    </row>
    <row r="218" spans="2:14" ht="21.6" thickBot="1" x14ac:dyDescent="0.55000000000000004">
      <c r="B218" s="8">
        <f>+E192-F192</f>
        <v>37</v>
      </c>
      <c r="C218" s="69" t="str">
        <f>IF(E192&lt;=F192,"YA NO TIENE FERIADOS","PUEDE SOLICITAR DIAS FERIADOS")</f>
        <v>PUEDE SOLICITAR DIAS FERIADOS</v>
      </c>
      <c r="D218" s="70"/>
      <c r="E218" s="70"/>
      <c r="F218" s="70"/>
      <c r="G218" s="71"/>
    </row>
    <row r="219" spans="2:14" ht="19.2" thickBot="1" x14ac:dyDescent="0.5">
      <c r="C219" s="72" t="str">
        <f>IF(F192&gt;E192,"EXISTE UN ERROR","OK")</f>
        <v>OK</v>
      </c>
      <c r="D219" s="73"/>
      <c r="E219" s="73"/>
      <c r="F219" s="73"/>
      <c r="G219" s="74"/>
    </row>
    <row r="221" spans="2:14" ht="19.2" thickBot="1" x14ac:dyDescent="0.5">
      <c r="B221" s="16" t="s">
        <v>171</v>
      </c>
      <c r="I221" s="16" t="s">
        <v>171</v>
      </c>
    </row>
    <row r="222" spans="2:14" ht="18.600000000000001" thickBot="1" x14ac:dyDescent="0.4">
      <c r="B222" s="5" t="s">
        <v>0</v>
      </c>
      <c r="C222" s="5" t="s">
        <v>1</v>
      </c>
      <c r="D222" s="5" t="s">
        <v>224</v>
      </c>
      <c r="E222" s="5" t="s">
        <v>12</v>
      </c>
      <c r="F222" s="6" t="s">
        <v>2</v>
      </c>
      <c r="G222" s="6" t="s">
        <v>7</v>
      </c>
      <c r="I222" s="2" t="s">
        <v>3</v>
      </c>
      <c r="J222" s="3" t="s">
        <v>4</v>
      </c>
      <c r="K222" s="3" t="s">
        <v>5</v>
      </c>
      <c r="L222" s="3" t="s">
        <v>6</v>
      </c>
      <c r="M222" s="3" t="s">
        <v>7</v>
      </c>
      <c r="N222" s="4" t="s">
        <v>8</v>
      </c>
    </row>
    <row r="223" spans="2:14" ht="17.399999999999999" x14ac:dyDescent="0.45">
      <c r="B223" s="9">
        <v>15</v>
      </c>
      <c r="C223" s="9">
        <v>0</v>
      </c>
      <c r="D223" s="9">
        <v>0</v>
      </c>
      <c r="E223" s="11">
        <f>+B223+C223+D223</f>
        <v>15</v>
      </c>
      <c r="F223" s="11">
        <f>SUM(B224:B248)+SUM(D224:D248)</f>
        <v>5</v>
      </c>
      <c r="G223" s="19"/>
      <c r="I223" s="20">
        <v>0.5</v>
      </c>
      <c r="J223" s="21" t="s">
        <v>10</v>
      </c>
      <c r="K223" s="22">
        <v>45708</v>
      </c>
      <c r="L223" s="22">
        <v>45708</v>
      </c>
      <c r="M223" s="57" t="s">
        <v>253</v>
      </c>
      <c r="N223" s="23"/>
    </row>
    <row r="224" spans="2:14" ht="17.399999999999999" x14ac:dyDescent="0.45">
      <c r="B224" s="35">
        <v>5</v>
      </c>
      <c r="C224" s="19"/>
      <c r="D224" s="30"/>
      <c r="E224" s="31">
        <v>45824</v>
      </c>
      <c r="F224" s="31">
        <v>45831</v>
      </c>
      <c r="G224" s="54" t="s">
        <v>318</v>
      </c>
      <c r="I224" s="24">
        <v>2</v>
      </c>
      <c r="J224" s="21"/>
      <c r="K224" s="25">
        <v>45716</v>
      </c>
      <c r="L224" s="25">
        <v>45719</v>
      </c>
      <c r="M224" s="54" t="s">
        <v>257</v>
      </c>
      <c r="N224" s="26"/>
    </row>
    <row r="225" spans="2:14" ht="17.399999999999999" x14ac:dyDescent="0.45">
      <c r="B225" s="35"/>
      <c r="C225" s="19"/>
      <c r="D225" s="30"/>
      <c r="E225" s="30"/>
      <c r="F225" s="30"/>
      <c r="G225" s="30"/>
      <c r="I225" s="24">
        <v>0.5</v>
      </c>
      <c r="J225" s="21" t="s">
        <v>10</v>
      </c>
      <c r="K225" s="25">
        <v>45748</v>
      </c>
      <c r="L225" s="25">
        <v>45748</v>
      </c>
      <c r="M225" s="54" t="s">
        <v>293</v>
      </c>
      <c r="N225" s="26"/>
    </row>
    <row r="226" spans="2:14" ht="17.399999999999999" x14ac:dyDescent="0.45">
      <c r="B226" s="35"/>
      <c r="C226" s="19"/>
      <c r="D226" s="30"/>
      <c r="E226" s="30"/>
      <c r="F226" s="30"/>
      <c r="G226" s="30"/>
      <c r="I226" s="24">
        <v>1</v>
      </c>
      <c r="J226" s="21"/>
      <c r="K226" s="25">
        <v>45779</v>
      </c>
      <c r="L226" s="25">
        <v>45779</v>
      </c>
      <c r="M226" s="56" t="s">
        <v>300</v>
      </c>
      <c r="N226" s="26"/>
    </row>
    <row r="227" spans="2:14" ht="17.399999999999999" x14ac:dyDescent="0.45">
      <c r="B227" s="35"/>
      <c r="C227" s="19"/>
      <c r="D227" s="30"/>
      <c r="E227" s="30"/>
      <c r="F227" s="30"/>
      <c r="G227" s="30"/>
      <c r="I227" s="24">
        <v>0.5</v>
      </c>
      <c r="J227" s="21" t="s">
        <v>10</v>
      </c>
      <c r="K227" s="25">
        <v>45790</v>
      </c>
      <c r="L227" s="25">
        <v>45790</v>
      </c>
      <c r="M227" s="54" t="s">
        <v>308</v>
      </c>
      <c r="N227" s="26"/>
    </row>
    <row r="228" spans="2:14" ht="17.399999999999999" x14ac:dyDescent="0.45">
      <c r="B228" s="35"/>
      <c r="C228" s="19"/>
      <c r="D228" s="30"/>
      <c r="E228" s="30"/>
      <c r="F228" s="30"/>
      <c r="G228" s="30"/>
      <c r="I228" s="24">
        <v>1</v>
      </c>
      <c r="J228" s="21"/>
      <c r="K228" s="25">
        <v>45859</v>
      </c>
      <c r="L228" s="25">
        <v>45859</v>
      </c>
      <c r="M228" s="26"/>
      <c r="N228" s="26"/>
    </row>
    <row r="229" spans="2:14" ht="17.399999999999999" x14ac:dyDescent="0.45">
      <c r="B229" s="35"/>
      <c r="C229" s="19"/>
      <c r="D229" s="30"/>
      <c r="E229" s="30"/>
      <c r="F229" s="30"/>
      <c r="G229" s="30"/>
      <c r="I229" s="24"/>
      <c r="J229" s="21"/>
      <c r="K229" s="26"/>
      <c r="L229" s="26"/>
      <c r="M229" s="26"/>
      <c r="N229" s="26"/>
    </row>
    <row r="230" spans="2:14" ht="17.399999999999999" x14ac:dyDescent="0.45">
      <c r="B230" s="35"/>
      <c r="C230" s="19"/>
      <c r="D230" s="30"/>
      <c r="E230" s="30"/>
      <c r="F230" s="30"/>
      <c r="G230" s="30"/>
      <c r="I230" s="24"/>
      <c r="J230" s="21"/>
      <c r="K230" s="26"/>
      <c r="L230" s="26"/>
      <c r="M230" s="26"/>
      <c r="N230" s="26"/>
    </row>
    <row r="231" spans="2:14" ht="17.399999999999999" x14ac:dyDescent="0.45">
      <c r="B231" s="35"/>
      <c r="C231" s="19"/>
      <c r="D231" s="30"/>
      <c r="E231" s="30"/>
      <c r="F231" s="30"/>
      <c r="G231" s="30"/>
      <c r="I231" s="24"/>
      <c r="J231" s="21"/>
      <c r="K231" s="26"/>
      <c r="L231" s="26"/>
      <c r="M231" s="26"/>
      <c r="N231" s="26"/>
    </row>
    <row r="232" spans="2:14" ht="17.399999999999999" x14ac:dyDescent="0.45">
      <c r="B232" s="35"/>
      <c r="C232" s="19"/>
      <c r="D232" s="30"/>
      <c r="E232" s="30"/>
      <c r="F232" s="30"/>
      <c r="G232" s="30"/>
      <c r="I232" s="24"/>
      <c r="J232" s="21"/>
      <c r="K232" s="26"/>
      <c r="L232" s="26"/>
      <c r="M232" s="26"/>
      <c r="N232" s="26"/>
    </row>
    <row r="233" spans="2:14" ht="17.399999999999999" x14ac:dyDescent="0.45">
      <c r="B233" s="35"/>
      <c r="C233" s="19"/>
      <c r="D233" s="30"/>
      <c r="E233" s="30"/>
      <c r="F233" s="30"/>
      <c r="G233" s="30"/>
      <c r="I233" s="24"/>
      <c r="J233" s="21"/>
      <c r="K233" s="26"/>
      <c r="L233" s="26"/>
      <c r="M233" s="26"/>
      <c r="N233" s="26"/>
    </row>
    <row r="234" spans="2:14" ht="18" thickBot="1" x14ac:dyDescent="0.5">
      <c r="B234" s="35"/>
      <c r="C234" s="19"/>
      <c r="D234" s="30"/>
      <c r="E234" s="30"/>
      <c r="F234" s="30"/>
      <c r="G234" s="30"/>
      <c r="I234" s="27"/>
      <c r="J234" s="21"/>
      <c r="K234" s="28"/>
      <c r="L234" s="28"/>
      <c r="M234" s="28"/>
      <c r="N234" s="28"/>
    </row>
    <row r="235" spans="2:14" ht="21.6" thickBot="1" x14ac:dyDescent="0.55000000000000004">
      <c r="B235" s="35"/>
      <c r="C235" s="19"/>
      <c r="D235" s="30"/>
      <c r="E235" s="32"/>
      <c r="F235" s="32"/>
      <c r="G235" s="32"/>
      <c r="I235" s="15">
        <f>SUM(I223:I234)</f>
        <v>5.5</v>
      </c>
      <c r="J235" s="66" t="str">
        <f>IF(I235&gt;=6,"YA NO PUEDE SOLICITAR DIAS ADMINISTRATIVOS","PUEDE SOLICITAR DIAS ADMINISTRATIVOS")</f>
        <v>PUEDE SOLICITAR DIAS ADMINISTRATIVOS</v>
      </c>
      <c r="K235" s="67"/>
      <c r="L235" s="67"/>
      <c r="M235" s="67"/>
      <c r="N235" s="68"/>
    </row>
    <row r="236" spans="2:14" ht="21.6" thickBot="1" x14ac:dyDescent="0.55000000000000004">
      <c r="B236" s="35"/>
      <c r="C236" s="19"/>
      <c r="D236" s="30"/>
      <c r="E236" s="32"/>
      <c r="F236" s="32"/>
      <c r="G236" s="32"/>
      <c r="I236" s="17">
        <f>6-I235</f>
        <v>0.5</v>
      </c>
      <c r="J236" s="66" t="str">
        <f>IF(I235&gt;6,"EXISTE UN ERROR","OK")</f>
        <v>OK</v>
      </c>
      <c r="K236" s="67"/>
      <c r="L236" s="67"/>
      <c r="M236" s="67"/>
      <c r="N236" s="68"/>
    </row>
    <row r="237" spans="2:14" ht="18" thickBot="1" x14ac:dyDescent="0.5">
      <c r="B237" s="35"/>
      <c r="C237" s="19"/>
      <c r="D237" s="30"/>
      <c r="E237" s="32"/>
      <c r="F237" s="32"/>
      <c r="G237" s="32"/>
      <c r="I237" s="1"/>
    </row>
    <row r="238" spans="2:14" ht="19.8" thickBot="1" x14ac:dyDescent="0.5">
      <c r="B238" s="35"/>
      <c r="C238" s="19"/>
      <c r="D238" s="30"/>
      <c r="E238" s="32"/>
      <c r="F238" s="32"/>
      <c r="G238" s="32"/>
      <c r="I238" s="12" t="s">
        <v>3</v>
      </c>
      <c r="J238" s="13"/>
      <c r="K238" s="13" t="s">
        <v>5</v>
      </c>
      <c r="L238" s="13" t="s">
        <v>6</v>
      </c>
      <c r="M238" s="13" t="s">
        <v>7</v>
      </c>
      <c r="N238" s="14" t="s">
        <v>8</v>
      </c>
    </row>
    <row r="239" spans="2:14" ht="17.399999999999999" x14ac:dyDescent="0.45">
      <c r="B239" s="35"/>
      <c r="C239" s="19"/>
      <c r="D239" s="30"/>
      <c r="E239" s="32"/>
      <c r="F239" s="32"/>
      <c r="G239" s="32"/>
      <c r="I239" s="20"/>
      <c r="J239" s="29"/>
      <c r="K239" s="29"/>
      <c r="L239" s="29"/>
      <c r="M239" s="29"/>
      <c r="N239" s="29"/>
    </row>
    <row r="240" spans="2:14" ht="17.399999999999999" x14ac:dyDescent="0.45">
      <c r="B240" s="35"/>
      <c r="C240" s="19"/>
      <c r="D240" s="30"/>
      <c r="E240" s="32"/>
      <c r="F240" s="32"/>
      <c r="G240" s="32"/>
      <c r="I240" s="24"/>
      <c r="J240" s="29"/>
      <c r="K240" s="32"/>
      <c r="L240" s="32"/>
      <c r="M240" s="32"/>
      <c r="N240" s="32"/>
    </row>
    <row r="241" spans="2:14" ht="17.399999999999999" x14ac:dyDescent="0.45">
      <c r="B241" s="35"/>
      <c r="C241" s="19"/>
      <c r="D241" s="30"/>
      <c r="E241" s="32"/>
      <c r="F241" s="32"/>
      <c r="G241" s="32"/>
      <c r="I241" s="24"/>
      <c r="J241" s="29"/>
      <c r="K241" s="32"/>
      <c r="L241" s="32"/>
      <c r="M241" s="32"/>
      <c r="N241" s="32"/>
    </row>
    <row r="242" spans="2:14" ht="17.399999999999999" x14ac:dyDescent="0.45">
      <c r="B242" s="35"/>
      <c r="C242" s="19"/>
      <c r="D242" s="30"/>
      <c r="E242" s="32"/>
      <c r="F242" s="32"/>
      <c r="G242" s="32"/>
      <c r="I242" s="24"/>
      <c r="J242" s="29"/>
      <c r="K242" s="32"/>
      <c r="L242" s="32"/>
      <c r="M242" s="32"/>
      <c r="N242" s="32"/>
    </row>
    <row r="243" spans="2:14" ht="18" thickBot="1" x14ac:dyDescent="0.5">
      <c r="B243" s="35"/>
      <c r="C243" s="19"/>
      <c r="D243" s="30"/>
      <c r="E243" s="32"/>
      <c r="F243" s="32"/>
      <c r="G243" s="32"/>
      <c r="I243" s="24"/>
      <c r="J243" s="29"/>
      <c r="K243" s="32"/>
      <c r="L243" s="32"/>
      <c r="M243" s="32"/>
      <c r="N243" s="32"/>
    </row>
    <row r="244" spans="2:14" ht="21.6" thickBot="1" x14ac:dyDescent="0.55000000000000004">
      <c r="B244" s="35"/>
      <c r="C244" s="19"/>
      <c r="D244" s="30"/>
      <c r="E244" s="32"/>
      <c r="F244" s="32"/>
      <c r="G244" s="32"/>
      <c r="I244" s="15">
        <f>SUM(I239:I243)</f>
        <v>0</v>
      </c>
      <c r="J244" s="66" t="str">
        <f>IF(I244&gt;=5,"YA NO PUEDE SOLICITAR DIAS CAPACITACION","PUEDE SOLICITAR DIAS CAPACITACION")</f>
        <v>PUEDE SOLICITAR DIAS CAPACITACION</v>
      </c>
      <c r="K244" s="67"/>
      <c r="L244" s="67"/>
      <c r="M244" s="67"/>
      <c r="N244" s="68"/>
    </row>
    <row r="245" spans="2:14" ht="21.6" thickBot="1" x14ac:dyDescent="0.55000000000000004">
      <c r="B245" s="35"/>
      <c r="C245" s="19"/>
      <c r="D245" s="30"/>
      <c r="E245" s="32"/>
      <c r="F245" s="32"/>
      <c r="G245" s="32"/>
      <c r="I245" s="17">
        <f>5-I244</f>
        <v>5</v>
      </c>
      <c r="J245" s="66" t="str">
        <f>IF(I244&gt;5,"EXISTE UN ERROR","OK")</f>
        <v>OK</v>
      </c>
      <c r="K245" s="67"/>
      <c r="L245" s="67"/>
      <c r="M245" s="67"/>
      <c r="N245" s="68"/>
    </row>
    <row r="246" spans="2:14" ht="17.399999999999999" x14ac:dyDescent="0.45">
      <c r="B246" s="35"/>
      <c r="C246" s="19"/>
      <c r="D246" s="30"/>
      <c r="E246" s="32"/>
      <c r="F246" s="32"/>
      <c r="G246" s="32"/>
    </row>
    <row r="247" spans="2:14" ht="17.399999999999999" x14ac:dyDescent="0.45">
      <c r="B247" s="35"/>
      <c r="C247" s="19"/>
      <c r="D247" s="30"/>
      <c r="E247" s="32"/>
      <c r="F247" s="32"/>
      <c r="G247" s="32"/>
    </row>
    <row r="248" spans="2:14" ht="18" thickBot="1" x14ac:dyDescent="0.5">
      <c r="B248" s="35"/>
      <c r="C248" s="36"/>
      <c r="D248" s="33"/>
      <c r="E248" s="34"/>
      <c r="F248" s="34"/>
      <c r="G248" s="34"/>
    </row>
    <row r="249" spans="2:14" ht="21.6" thickBot="1" x14ac:dyDescent="0.55000000000000004">
      <c r="B249" s="8">
        <f>+E223-F223</f>
        <v>10</v>
      </c>
      <c r="C249" s="69" t="str">
        <f>IF(E223&lt;=F223,"YA NO TIENE FERIADOS","PUEDE SOLICITAR DIAS FERIADOS")</f>
        <v>PUEDE SOLICITAR DIAS FERIADOS</v>
      </c>
      <c r="D249" s="70"/>
      <c r="E249" s="70"/>
      <c r="F249" s="70"/>
      <c r="G249" s="71"/>
    </row>
    <row r="250" spans="2:14" ht="19.2" thickBot="1" x14ac:dyDescent="0.5">
      <c r="C250" s="72" t="str">
        <f>IF(F223&gt;E223,"EXISTE UN ERROR","OK")</f>
        <v>OK</v>
      </c>
      <c r="D250" s="73"/>
      <c r="E250" s="73"/>
      <c r="F250" s="73"/>
      <c r="G250" s="74"/>
    </row>
    <row r="252" spans="2:14" ht="19.2" thickBot="1" x14ac:dyDescent="0.5">
      <c r="B252" s="16" t="s">
        <v>243</v>
      </c>
      <c r="I252" s="16" t="str">
        <f>+B252</f>
        <v>FIGUEROA ESPINOSA PAMELA</v>
      </c>
    </row>
    <row r="253" spans="2:14" ht="18.600000000000001" thickBot="1" x14ac:dyDescent="0.4">
      <c r="B253" s="5" t="s">
        <v>0</v>
      </c>
      <c r="C253" s="5" t="s">
        <v>1</v>
      </c>
      <c r="D253" s="5" t="s">
        <v>224</v>
      </c>
      <c r="E253" s="5" t="s">
        <v>12</v>
      </c>
      <c r="F253" s="6" t="s">
        <v>2</v>
      </c>
      <c r="G253" s="6" t="s">
        <v>7</v>
      </c>
      <c r="I253" s="2" t="s">
        <v>3</v>
      </c>
      <c r="J253" s="3" t="s">
        <v>4</v>
      </c>
      <c r="K253" s="3" t="s">
        <v>5</v>
      </c>
      <c r="L253" s="3" t="s">
        <v>6</v>
      </c>
      <c r="M253" s="3" t="s">
        <v>7</v>
      </c>
      <c r="N253" s="4" t="s">
        <v>8</v>
      </c>
    </row>
    <row r="254" spans="2:14" ht="17.399999999999999" x14ac:dyDescent="0.45">
      <c r="B254" s="9">
        <v>0</v>
      </c>
      <c r="C254" s="9">
        <v>0</v>
      </c>
      <c r="D254" s="9">
        <v>0</v>
      </c>
      <c r="E254" s="11">
        <f>+B254+C254+D254</f>
        <v>0</v>
      </c>
      <c r="F254" s="11">
        <f>SUM(B255:B279)+SUM(D255:D279)</f>
        <v>0</v>
      </c>
      <c r="G254" s="19"/>
      <c r="I254" s="20">
        <v>0.5</v>
      </c>
      <c r="J254" s="21" t="s">
        <v>9</v>
      </c>
      <c r="K254" s="22">
        <v>45722</v>
      </c>
      <c r="L254" s="22">
        <v>45722</v>
      </c>
      <c r="M254" s="56" t="s">
        <v>275</v>
      </c>
      <c r="N254" s="23"/>
    </row>
    <row r="255" spans="2:14" ht="17.399999999999999" x14ac:dyDescent="0.45">
      <c r="B255" s="35"/>
      <c r="C255" s="19"/>
      <c r="D255" s="30"/>
      <c r="E255" s="31"/>
      <c r="F255" s="31"/>
      <c r="G255" s="30"/>
      <c r="I255" s="24">
        <v>1</v>
      </c>
      <c r="J255" s="21"/>
      <c r="K255" s="25">
        <v>45750</v>
      </c>
      <c r="L255" s="25">
        <v>45750</v>
      </c>
      <c r="M255" s="54" t="s">
        <v>285</v>
      </c>
      <c r="N255" s="26"/>
    </row>
    <row r="256" spans="2:14" ht="17.399999999999999" x14ac:dyDescent="0.45">
      <c r="B256" s="35"/>
      <c r="C256" s="19"/>
      <c r="D256" s="30"/>
      <c r="E256" s="30"/>
      <c r="F256" s="30"/>
      <c r="G256" s="30"/>
      <c r="I256" s="24">
        <v>0.5</v>
      </c>
      <c r="J256" s="21" t="s">
        <v>11</v>
      </c>
      <c r="K256" s="25">
        <v>45796</v>
      </c>
      <c r="L256" s="25">
        <v>45796</v>
      </c>
      <c r="M256" s="56" t="s">
        <v>312</v>
      </c>
      <c r="N256" s="26"/>
    </row>
    <row r="257" spans="2:14" ht="17.399999999999999" x14ac:dyDescent="0.45">
      <c r="B257" s="35"/>
      <c r="C257" s="19"/>
      <c r="D257" s="30"/>
      <c r="E257" s="30"/>
      <c r="F257" s="30"/>
      <c r="G257" s="30"/>
      <c r="I257" s="24">
        <v>1</v>
      </c>
      <c r="J257" s="21"/>
      <c r="K257" s="25">
        <v>45797</v>
      </c>
      <c r="L257" s="25">
        <v>45797</v>
      </c>
      <c r="M257" s="56" t="s">
        <v>312</v>
      </c>
      <c r="N257" s="26"/>
    </row>
    <row r="258" spans="2:14" ht="17.399999999999999" x14ac:dyDescent="0.45">
      <c r="B258" s="35"/>
      <c r="C258" s="19"/>
      <c r="D258" s="30"/>
      <c r="E258" s="30"/>
      <c r="F258" s="30"/>
      <c r="G258" s="30"/>
      <c r="I258" s="24"/>
      <c r="J258" s="21"/>
      <c r="K258" s="26"/>
      <c r="L258" s="26"/>
      <c r="M258" s="26"/>
      <c r="N258" s="26"/>
    </row>
    <row r="259" spans="2:14" ht="17.399999999999999" x14ac:dyDescent="0.45">
      <c r="B259" s="35"/>
      <c r="C259" s="19"/>
      <c r="D259" s="30"/>
      <c r="E259" s="30"/>
      <c r="F259" s="30"/>
      <c r="G259" s="30"/>
      <c r="I259" s="24"/>
      <c r="J259" s="21"/>
      <c r="K259" s="26"/>
      <c r="L259" s="26"/>
      <c r="M259" s="26"/>
      <c r="N259" s="26"/>
    </row>
    <row r="260" spans="2:14" ht="17.399999999999999" x14ac:dyDescent="0.45">
      <c r="B260" s="35"/>
      <c r="C260" s="19"/>
      <c r="D260" s="30"/>
      <c r="E260" s="30"/>
      <c r="F260" s="30"/>
      <c r="G260" s="30"/>
      <c r="I260" s="24"/>
      <c r="J260" s="21"/>
      <c r="K260" s="26"/>
      <c r="L260" s="26"/>
      <c r="M260" s="26"/>
      <c r="N260" s="26"/>
    </row>
    <row r="261" spans="2:14" ht="17.399999999999999" x14ac:dyDescent="0.45">
      <c r="B261" s="35"/>
      <c r="C261" s="19"/>
      <c r="D261" s="30"/>
      <c r="E261" s="30"/>
      <c r="F261" s="30"/>
      <c r="G261" s="30"/>
      <c r="I261" s="24"/>
      <c r="J261" s="21"/>
      <c r="K261" s="26"/>
      <c r="L261" s="26"/>
      <c r="M261" s="26"/>
      <c r="N261" s="26"/>
    </row>
    <row r="262" spans="2:14" ht="17.399999999999999" x14ac:dyDescent="0.45">
      <c r="B262" s="35"/>
      <c r="C262" s="19"/>
      <c r="D262" s="30"/>
      <c r="E262" s="30"/>
      <c r="F262" s="30"/>
      <c r="G262" s="30"/>
      <c r="I262" s="24"/>
      <c r="J262" s="21"/>
      <c r="K262" s="26"/>
      <c r="L262" s="26"/>
      <c r="M262" s="26"/>
      <c r="N262" s="26"/>
    </row>
    <row r="263" spans="2:14" ht="17.399999999999999" x14ac:dyDescent="0.45">
      <c r="B263" s="35"/>
      <c r="C263" s="19"/>
      <c r="D263" s="30"/>
      <c r="E263" s="30"/>
      <c r="F263" s="30"/>
      <c r="G263" s="30"/>
      <c r="I263" s="24"/>
      <c r="J263" s="21"/>
      <c r="K263" s="26"/>
      <c r="L263" s="26"/>
      <c r="M263" s="26"/>
      <c r="N263" s="26"/>
    </row>
    <row r="264" spans="2:14" ht="17.399999999999999" x14ac:dyDescent="0.45">
      <c r="B264" s="35"/>
      <c r="C264" s="19"/>
      <c r="D264" s="30"/>
      <c r="E264" s="30"/>
      <c r="F264" s="30"/>
      <c r="G264" s="30"/>
      <c r="I264" s="24"/>
      <c r="J264" s="21"/>
      <c r="K264" s="26"/>
      <c r="L264" s="26"/>
      <c r="M264" s="26"/>
      <c r="N264" s="26"/>
    </row>
    <row r="265" spans="2:14" ht="18" thickBot="1" x14ac:dyDescent="0.5">
      <c r="B265" s="35"/>
      <c r="C265" s="19"/>
      <c r="D265" s="30"/>
      <c r="E265" s="30"/>
      <c r="F265" s="30"/>
      <c r="G265" s="30"/>
      <c r="I265" s="27"/>
      <c r="J265" s="21"/>
      <c r="K265" s="28"/>
      <c r="L265" s="28"/>
      <c r="M265" s="28"/>
      <c r="N265" s="28"/>
    </row>
    <row r="266" spans="2:14" ht="21.6" thickBot="1" x14ac:dyDescent="0.55000000000000004">
      <c r="B266" s="35"/>
      <c r="C266" s="19"/>
      <c r="D266" s="30"/>
      <c r="E266" s="32"/>
      <c r="F266" s="32"/>
      <c r="G266" s="32"/>
      <c r="I266" s="15">
        <f>SUM(I254:I265)</f>
        <v>3</v>
      </c>
      <c r="J266" s="66" t="str">
        <f>IF(I266&gt;=6,"YA NO PUEDE SOLICITAR DIAS ADMINISTRATIVOS","PUEDE SOLICITAR DIAS ADMINISTRATIVOS")</f>
        <v>PUEDE SOLICITAR DIAS ADMINISTRATIVOS</v>
      </c>
      <c r="K266" s="67"/>
      <c r="L266" s="67"/>
      <c r="M266" s="67"/>
      <c r="N266" s="68"/>
    </row>
    <row r="267" spans="2:14" ht="21.6" thickBot="1" x14ac:dyDescent="0.55000000000000004">
      <c r="B267" s="35"/>
      <c r="C267" s="19"/>
      <c r="D267" s="30"/>
      <c r="E267" s="32"/>
      <c r="F267" s="32"/>
      <c r="G267" s="32"/>
      <c r="I267" s="17">
        <f>6-I266</f>
        <v>3</v>
      </c>
      <c r="J267" s="66" t="str">
        <f>IF(I266&gt;6,"EXISTE UN ERROR","OK")</f>
        <v>OK</v>
      </c>
      <c r="K267" s="67"/>
      <c r="L267" s="67"/>
      <c r="M267" s="67"/>
      <c r="N267" s="68"/>
    </row>
    <row r="268" spans="2:14" ht="18" thickBot="1" x14ac:dyDescent="0.5">
      <c r="B268" s="35"/>
      <c r="C268" s="19"/>
      <c r="D268" s="30"/>
      <c r="E268" s="32"/>
      <c r="F268" s="32"/>
      <c r="G268" s="32"/>
      <c r="I268" s="1"/>
    </row>
    <row r="269" spans="2:14" ht="19.8" thickBot="1" x14ac:dyDescent="0.5">
      <c r="B269" s="35"/>
      <c r="C269" s="19"/>
      <c r="D269" s="30"/>
      <c r="E269" s="32"/>
      <c r="F269" s="32"/>
      <c r="G269" s="32"/>
      <c r="I269" s="12" t="s">
        <v>3</v>
      </c>
      <c r="J269" s="13"/>
      <c r="K269" s="13" t="s">
        <v>5</v>
      </c>
      <c r="L269" s="13" t="s">
        <v>6</v>
      </c>
      <c r="M269" s="13" t="s">
        <v>7</v>
      </c>
      <c r="N269" s="14" t="s">
        <v>8</v>
      </c>
    </row>
    <row r="270" spans="2:14" ht="17.399999999999999" x14ac:dyDescent="0.45">
      <c r="B270" s="35"/>
      <c r="C270" s="19"/>
      <c r="D270" s="30"/>
      <c r="E270" s="32"/>
      <c r="F270" s="32"/>
      <c r="G270" s="32"/>
      <c r="I270" s="20">
        <v>3</v>
      </c>
      <c r="J270" s="23"/>
      <c r="K270" s="22">
        <v>45838</v>
      </c>
      <c r="L270" s="22">
        <v>45840</v>
      </c>
      <c r="M270" s="23"/>
      <c r="N270" s="23"/>
    </row>
    <row r="271" spans="2:14" ht="17.399999999999999" x14ac:dyDescent="0.45">
      <c r="B271" s="35"/>
      <c r="C271" s="19"/>
      <c r="D271" s="30"/>
      <c r="E271" s="32"/>
      <c r="F271" s="32"/>
      <c r="G271" s="32"/>
      <c r="I271" s="24"/>
      <c r="J271" s="23"/>
      <c r="K271" s="26"/>
      <c r="L271" s="26"/>
      <c r="M271" s="26"/>
      <c r="N271" s="26"/>
    </row>
    <row r="272" spans="2:14" ht="17.399999999999999" x14ac:dyDescent="0.45">
      <c r="B272" s="35"/>
      <c r="C272" s="19"/>
      <c r="D272" s="30"/>
      <c r="E272" s="32"/>
      <c r="F272" s="32"/>
      <c r="G272" s="32"/>
      <c r="I272" s="24"/>
      <c r="J272" s="23"/>
      <c r="K272" s="26"/>
      <c r="L272" s="26"/>
      <c r="M272" s="26"/>
      <c r="N272" s="26"/>
    </row>
    <row r="273" spans="2:14" ht="17.399999999999999" x14ac:dyDescent="0.45">
      <c r="B273" s="35"/>
      <c r="C273" s="19"/>
      <c r="D273" s="30"/>
      <c r="E273" s="32"/>
      <c r="F273" s="32"/>
      <c r="G273" s="32"/>
      <c r="I273" s="24"/>
      <c r="J273" s="23"/>
      <c r="K273" s="26"/>
      <c r="L273" s="26"/>
      <c r="M273" s="26"/>
      <c r="N273" s="26"/>
    </row>
    <row r="274" spans="2:14" ht="18" thickBot="1" x14ac:dyDescent="0.5">
      <c r="B274" s="35"/>
      <c r="C274" s="19"/>
      <c r="D274" s="30"/>
      <c r="E274" s="32"/>
      <c r="F274" s="32"/>
      <c r="G274" s="32"/>
      <c r="I274" s="24"/>
      <c r="J274" s="23"/>
      <c r="K274" s="26"/>
      <c r="L274" s="26"/>
      <c r="M274" s="26"/>
      <c r="N274" s="26"/>
    </row>
    <row r="275" spans="2:14" ht="21.6" thickBot="1" x14ac:dyDescent="0.55000000000000004">
      <c r="B275" s="35"/>
      <c r="C275" s="19"/>
      <c r="D275" s="30"/>
      <c r="E275" s="32"/>
      <c r="F275" s="32"/>
      <c r="G275" s="32"/>
      <c r="I275" s="15">
        <f>SUM(I270:I274)</f>
        <v>3</v>
      </c>
      <c r="J275" s="66" t="str">
        <f>IF(I275&gt;=5,"YA NO PUEDE SOLICITAR DIAS CAPACITACION","PUEDE SOLICITAR DIAS CAPACITACION")</f>
        <v>PUEDE SOLICITAR DIAS CAPACITACION</v>
      </c>
      <c r="K275" s="67"/>
      <c r="L275" s="67"/>
      <c r="M275" s="67"/>
      <c r="N275" s="68"/>
    </row>
    <row r="276" spans="2:14" ht="21.6" thickBot="1" x14ac:dyDescent="0.55000000000000004">
      <c r="B276" s="35"/>
      <c r="C276" s="19"/>
      <c r="D276" s="30"/>
      <c r="E276" s="32"/>
      <c r="F276" s="32"/>
      <c r="G276" s="32"/>
      <c r="I276" s="17">
        <f>5-I275</f>
        <v>2</v>
      </c>
      <c r="J276" s="66" t="str">
        <f>IF(I275&gt;5,"EXISTE UN ERROR","OK")</f>
        <v>OK</v>
      </c>
      <c r="K276" s="67"/>
      <c r="L276" s="67"/>
      <c r="M276" s="67"/>
      <c r="N276" s="68"/>
    </row>
    <row r="277" spans="2:14" ht="17.399999999999999" x14ac:dyDescent="0.45">
      <c r="B277" s="35"/>
      <c r="C277" s="19"/>
      <c r="D277" s="30"/>
      <c r="E277" s="32"/>
      <c r="F277" s="32"/>
      <c r="G277" s="32"/>
    </row>
    <row r="278" spans="2:14" ht="17.399999999999999" x14ac:dyDescent="0.45">
      <c r="B278" s="35"/>
      <c r="C278" s="19"/>
      <c r="D278" s="30"/>
      <c r="E278" s="32"/>
      <c r="F278" s="32"/>
      <c r="G278" s="32"/>
    </row>
    <row r="279" spans="2:14" ht="18" thickBot="1" x14ac:dyDescent="0.5">
      <c r="B279" s="35"/>
      <c r="C279" s="36"/>
      <c r="D279" s="33"/>
      <c r="E279" s="34"/>
      <c r="F279" s="34"/>
      <c r="G279" s="34"/>
    </row>
    <row r="280" spans="2:14" ht="21.6" thickBot="1" x14ac:dyDescent="0.55000000000000004">
      <c r="B280" s="8">
        <f>+E254-F254</f>
        <v>0</v>
      </c>
      <c r="C280" s="69" t="str">
        <f>IF(E254&lt;=F254,"YA NO TIENE FERIADOS","PUEDE SOLICITAR DIAS FERIADOS")</f>
        <v>YA NO TIENE FERIADOS</v>
      </c>
      <c r="D280" s="70"/>
      <c r="E280" s="70"/>
      <c r="F280" s="70"/>
      <c r="G280" s="71"/>
    </row>
    <row r="281" spans="2:14" ht="19.2" thickBot="1" x14ac:dyDescent="0.5">
      <c r="C281" s="72" t="str">
        <f>IF(F254&gt;E254,"EXISTE UN ERROR","OK")</f>
        <v>OK</v>
      </c>
      <c r="D281" s="73"/>
      <c r="E281" s="73"/>
      <c r="F281" s="73"/>
      <c r="G281" s="74"/>
    </row>
    <row r="287" spans="2:14" ht="19.2" thickBot="1" x14ac:dyDescent="0.5">
      <c r="B287" s="16" t="s">
        <v>63</v>
      </c>
      <c r="I287" s="16" t="s">
        <v>63</v>
      </c>
    </row>
    <row r="288" spans="2:14" ht="18.600000000000001" thickBot="1" x14ac:dyDescent="0.4">
      <c r="B288" s="5" t="s">
        <v>0</v>
      </c>
      <c r="C288" s="5" t="s">
        <v>1</v>
      </c>
      <c r="D288" s="5" t="s">
        <v>224</v>
      </c>
      <c r="E288" s="5" t="s">
        <v>12</v>
      </c>
      <c r="F288" s="6" t="s">
        <v>2</v>
      </c>
      <c r="G288" s="6" t="s">
        <v>7</v>
      </c>
      <c r="I288" s="2" t="s">
        <v>3</v>
      </c>
      <c r="J288" s="3" t="s">
        <v>4</v>
      </c>
      <c r="K288" s="3" t="s">
        <v>5</v>
      </c>
      <c r="L288" s="3" t="s">
        <v>6</v>
      </c>
      <c r="M288" s="3" t="s">
        <v>7</v>
      </c>
      <c r="N288" s="4" t="s">
        <v>8</v>
      </c>
    </row>
    <row r="289" spans="2:14" ht="17.399999999999999" x14ac:dyDescent="0.45">
      <c r="B289" s="9">
        <v>25</v>
      </c>
      <c r="C289" s="9">
        <v>25</v>
      </c>
      <c r="D289" s="9">
        <v>30</v>
      </c>
      <c r="E289" s="11">
        <f>+B289+C289+D289</f>
        <v>80</v>
      </c>
      <c r="F289" s="11">
        <f>SUM(B290:B314)+SUM(D290:D314)</f>
        <v>30</v>
      </c>
      <c r="G289" s="19"/>
      <c r="I289" s="20"/>
      <c r="J289" s="21"/>
      <c r="K289" s="29"/>
      <c r="L289" s="29"/>
      <c r="M289" s="29"/>
      <c r="N289" s="29"/>
    </row>
    <row r="290" spans="2:14" ht="17.399999999999999" x14ac:dyDescent="0.45">
      <c r="B290" s="35"/>
      <c r="C290" s="19"/>
      <c r="D290" s="63">
        <v>30</v>
      </c>
      <c r="E290" s="31">
        <v>45772</v>
      </c>
      <c r="F290" s="31">
        <v>45817</v>
      </c>
      <c r="G290" s="30"/>
      <c r="I290" s="24"/>
      <c r="J290" s="21"/>
      <c r="K290" s="32"/>
      <c r="L290" s="32"/>
      <c r="M290" s="32"/>
      <c r="N290" s="32"/>
    </row>
    <row r="291" spans="2:14" ht="17.399999999999999" x14ac:dyDescent="0.45">
      <c r="B291" s="35"/>
      <c r="C291" s="19"/>
      <c r="D291" s="30"/>
      <c r="E291" s="30"/>
      <c r="F291" s="30"/>
      <c r="G291" s="30"/>
      <c r="I291" s="24"/>
      <c r="J291" s="21"/>
      <c r="K291" s="32"/>
      <c r="L291" s="32"/>
      <c r="M291" s="32"/>
      <c r="N291" s="32"/>
    </row>
    <row r="292" spans="2:14" ht="17.399999999999999" x14ac:dyDescent="0.45">
      <c r="B292" s="35"/>
      <c r="C292" s="19"/>
      <c r="D292" s="30"/>
      <c r="E292" s="30"/>
      <c r="F292" s="30"/>
      <c r="G292" s="30"/>
      <c r="I292" s="24"/>
      <c r="J292" s="21"/>
      <c r="K292" s="32"/>
      <c r="L292" s="32"/>
      <c r="M292" s="32"/>
      <c r="N292" s="32"/>
    </row>
    <row r="293" spans="2:14" ht="17.399999999999999" x14ac:dyDescent="0.45">
      <c r="B293" s="35"/>
      <c r="C293" s="19"/>
      <c r="D293" s="30"/>
      <c r="E293" s="30"/>
      <c r="F293" s="30"/>
      <c r="G293" s="30"/>
      <c r="I293" s="24"/>
      <c r="J293" s="21"/>
      <c r="K293" s="32"/>
      <c r="L293" s="32"/>
      <c r="M293" s="32"/>
      <c r="N293" s="32"/>
    </row>
    <row r="294" spans="2:14" ht="17.399999999999999" x14ac:dyDescent="0.45">
      <c r="B294" s="35"/>
      <c r="C294" s="19"/>
      <c r="D294" s="30"/>
      <c r="E294" s="30"/>
      <c r="F294" s="30"/>
      <c r="G294" s="30"/>
      <c r="I294" s="24"/>
      <c r="J294" s="21"/>
      <c r="K294" s="32"/>
      <c r="L294" s="32"/>
      <c r="M294" s="32"/>
      <c r="N294" s="32"/>
    </row>
    <row r="295" spans="2:14" ht="17.399999999999999" x14ac:dyDescent="0.45">
      <c r="B295" s="35"/>
      <c r="C295" s="19"/>
      <c r="D295" s="30"/>
      <c r="E295" s="30"/>
      <c r="F295" s="30"/>
      <c r="G295" s="30"/>
      <c r="I295" s="24"/>
      <c r="J295" s="21"/>
      <c r="K295" s="32"/>
      <c r="L295" s="32"/>
      <c r="M295" s="32"/>
      <c r="N295" s="32"/>
    </row>
    <row r="296" spans="2:14" ht="17.399999999999999" x14ac:dyDescent="0.45">
      <c r="B296" s="35"/>
      <c r="C296" s="19"/>
      <c r="D296" s="30"/>
      <c r="E296" s="30"/>
      <c r="F296" s="30"/>
      <c r="G296" s="30"/>
      <c r="I296" s="24"/>
      <c r="J296" s="21"/>
      <c r="K296" s="32"/>
      <c r="L296" s="32"/>
      <c r="M296" s="32"/>
      <c r="N296" s="32"/>
    </row>
    <row r="297" spans="2:14" ht="17.399999999999999" x14ac:dyDescent="0.45">
      <c r="B297" s="35"/>
      <c r="C297" s="19"/>
      <c r="D297" s="30"/>
      <c r="E297" s="30"/>
      <c r="F297" s="30"/>
      <c r="G297" s="30"/>
      <c r="I297" s="24"/>
      <c r="J297" s="21"/>
      <c r="K297" s="32"/>
      <c r="L297" s="32"/>
      <c r="M297" s="32"/>
      <c r="N297" s="32"/>
    </row>
    <row r="298" spans="2:14" ht="17.399999999999999" x14ac:dyDescent="0.45">
      <c r="B298" s="35"/>
      <c r="C298" s="19"/>
      <c r="D298" s="30"/>
      <c r="E298" s="30"/>
      <c r="F298" s="30"/>
      <c r="G298" s="30"/>
      <c r="I298" s="24"/>
      <c r="J298" s="21"/>
      <c r="K298" s="32"/>
      <c r="L298" s="32"/>
      <c r="M298" s="32"/>
      <c r="N298" s="32"/>
    </row>
    <row r="299" spans="2:14" ht="17.399999999999999" x14ac:dyDescent="0.45">
      <c r="B299" s="35"/>
      <c r="C299" s="19"/>
      <c r="D299" s="30"/>
      <c r="E299" s="30"/>
      <c r="F299" s="30"/>
      <c r="G299" s="30"/>
      <c r="I299" s="24"/>
      <c r="J299" s="21"/>
      <c r="K299" s="32"/>
      <c r="L299" s="32"/>
      <c r="M299" s="32"/>
      <c r="N299" s="32"/>
    </row>
    <row r="300" spans="2:14" ht="18" thickBot="1" x14ac:dyDescent="0.5">
      <c r="B300" s="35"/>
      <c r="C300" s="19"/>
      <c r="D300" s="30"/>
      <c r="E300" s="30"/>
      <c r="F300" s="30"/>
      <c r="G300" s="30"/>
      <c r="I300" s="27"/>
      <c r="J300" s="21"/>
      <c r="K300" s="34"/>
      <c r="L300" s="34"/>
      <c r="M300" s="34"/>
      <c r="N300" s="34"/>
    </row>
    <row r="301" spans="2:14" ht="21.6" thickBot="1" x14ac:dyDescent="0.55000000000000004">
      <c r="B301" s="35"/>
      <c r="C301" s="19"/>
      <c r="D301" s="30"/>
      <c r="E301" s="32"/>
      <c r="F301" s="32"/>
      <c r="G301" s="32"/>
      <c r="I301" s="15">
        <f>SUM(I289:I300)</f>
        <v>0</v>
      </c>
      <c r="J301" s="66" t="str">
        <f>IF(I301&gt;=6,"YA NO PUEDE SOLICITAR DIAS ADMINISTRATIVOS","PUEDE SOLICITAR DIAS ADMINISTRATIVOS")</f>
        <v>PUEDE SOLICITAR DIAS ADMINISTRATIVOS</v>
      </c>
      <c r="K301" s="67"/>
      <c r="L301" s="67"/>
      <c r="M301" s="67"/>
      <c r="N301" s="68"/>
    </row>
    <row r="302" spans="2:14" ht="21.6" thickBot="1" x14ac:dyDescent="0.55000000000000004">
      <c r="B302" s="35"/>
      <c r="C302" s="19"/>
      <c r="D302" s="30"/>
      <c r="E302" s="32"/>
      <c r="F302" s="32"/>
      <c r="G302" s="32"/>
      <c r="I302" s="17">
        <f>6-I301</f>
        <v>6</v>
      </c>
      <c r="J302" s="66" t="str">
        <f>IF(I301&gt;6,"EXISTE UN ERROR","OK")</f>
        <v>OK</v>
      </c>
      <c r="K302" s="67"/>
      <c r="L302" s="67"/>
      <c r="M302" s="67"/>
      <c r="N302" s="68"/>
    </row>
    <row r="303" spans="2:14" ht="18" thickBot="1" x14ac:dyDescent="0.5">
      <c r="B303" s="35"/>
      <c r="C303" s="19"/>
      <c r="D303" s="30"/>
      <c r="E303" s="32"/>
      <c r="F303" s="32"/>
      <c r="G303" s="32"/>
      <c r="I303" s="1"/>
    </row>
    <row r="304" spans="2:14" ht="19.8" thickBot="1" x14ac:dyDescent="0.5">
      <c r="B304" s="35"/>
      <c r="C304" s="19"/>
      <c r="D304" s="30"/>
      <c r="E304" s="32"/>
      <c r="F304" s="32"/>
      <c r="G304" s="32"/>
      <c r="I304" s="12" t="s">
        <v>3</v>
      </c>
      <c r="J304" s="13"/>
      <c r="K304" s="13" t="s">
        <v>5</v>
      </c>
      <c r="L304" s="13" t="s">
        <v>6</v>
      </c>
      <c r="M304" s="13" t="s">
        <v>7</v>
      </c>
      <c r="N304" s="14" t="s">
        <v>8</v>
      </c>
    </row>
    <row r="305" spans="2:14" ht="17.399999999999999" x14ac:dyDescent="0.45">
      <c r="B305" s="35"/>
      <c r="C305" s="19"/>
      <c r="D305" s="30"/>
      <c r="E305" s="32"/>
      <c r="F305" s="32"/>
      <c r="G305" s="32"/>
      <c r="I305" s="20"/>
      <c r="J305" s="29"/>
      <c r="K305" s="29"/>
      <c r="L305" s="29"/>
      <c r="M305" s="29"/>
      <c r="N305" s="29"/>
    </row>
    <row r="306" spans="2:14" ht="17.399999999999999" x14ac:dyDescent="0.45">
      <c r="B306" s="35"/>
      <c r="C306" s="19"/>
      <c r="D306" s="30"/>
      <c r="E306" s="32"/>
      <c r="F306" s="32"/>
      <c r="G306" s="32"/>
      <c r="I306" s="24"/>
      <c r="J306" s="29"/>
      <c r="K306" s="32"/>
      <c r="L306" s="32"/>
      <c r="M306" s="32"/>
      <c r="N306" s="32"/>
    </row>
    <row r="307" spans="2:14" ht="17.399999999999999" x14ac:dyDescent="0.45">
      <c r="B307" s="35"/>
      <c r="C307" s="19"/>
      <c r="D307" s="30"/>
      <c r="E307" s="32"/>
      <c r="F307" s="32"/>
      <c r="G307" s="32"/>
      <c r="I307" s="24"/>
      <c r="J307" s="29"/>
      <c r="K307" s="32"/>
      <c r="L307" s="32"/>
      <c r="M307" s="32"/>
      <c r="N307" s="32"/>
    </row>
    <row r="308" spans="2:14" ht="17.399999999999999" x14ac:dyDescent="0.45">
      <c r="B308" s="35"/>
      <c r="C308" s="19"/>
      <c r="D308" s="30"/>
      <c r="E308" s="32"/>
      <c r="F308" s="32"/>
      <c r="G308" s="32"/>
      <c r="I308" s="24"/>
      <c r="J308" s="29"/>
      <c r="K308" s="32"/>
      <c r="L308" s="32"/>
      <c r="M308" s="32"/>
      <c r="N308" s="32"/>
    </row>
    <row r="309" spans="2:14" ht="18" thickBot="1" x14ac:dyDescent="0.5">
      <c r="B309" s="35"/>
      <c r="C309" s="19"/>
      <c r="D309" s="30"/>
      <c r="E309" s="32"/>
      <c r="F309" s="32"/>
      <c r="G309" s="32"/>
      <c r="I309" s="24"/>
      <c r="J309" s="29"/>
      <c r="K309" s="32"/>
      <c r="L309" s="32"/>
      <c r="M309" s="32"/>
      <c r="N309" s="32"/>
    </row>
    <row r="310" spans="2:14" ht="21.6" thickBot="1" x14ac:dyDescent="0.55000000000000004">
      <c r="B310" s="35"/>
      <c r="C310" s="19"/>
      <c r="D310" s="30"/>
      <c r="E310" s="32"/>
      <c r="F310" s="32"/>
      <c r="G310" s="32"/>
      <c r="I310" s="15">
        <f>SUM(I305:I309)</f>
        <v>0</v>
      </c>
      <c r="J310" s="66" t="str">
        <f>IF(I310&gt;=5,"YA NO PUEDE SOLICITAR DIAS CAPACITACION","PUEDE SOLICITAR DIAS CAPACITACION")</f>
        <v>PUEDE SOLICITAR DIAS CAPACITACION</v>
      </c>
      <c r="K310" s="67"/>
      <c r="L310" s="67"/>
      <c r="M310" s="67"/>
      <c r="N310" s="68"/>
    </row>
    <row r="311" spans="2:14" ht="21.6" thickBot="1" x14ac:dyDescent="0.55000000000000004">
      <c r="B311" s="35"/>
      <c r="C311" s="19"/>
      <c r="D311" s="30"/>
      <c r="E311" s="32"/>
      <c r="F311" s="32"/>
      <c r="G311" s="32"/>
      <c r="I311" s="17">
        <f>5-I310</f>
        <v>5</v>
      </c>
      <c r="J311" s="66" t="str">
        <f>IF(I310&gt;5,"EXISTE UN ERROR","OK")</f>
        <v>OK</v>
      </c>
      <c r="K311" s="67"/>
      <c r="L311" s="67"/>
      <c r="M311" s="67"/>
      <c r="N311" s="68"/>
    </row>
    <row r="312" spans="2:14" ht="17.399999999999999" x14ac:dyDescent="0.45">
      <c r="B312" s="35"/>
      <c r="C312" s="19"/>
      <c r="D312" s="30"/>
      <c r="E312" s="32"/>
      <c r="F312" s="32"/>
      <c r="G312" s="32"/>
    </row>
    <row r="313" spans="2:14" ht="17.399999999999999" x14ac:dyDescent="0.45">
      <c r="B313" s="35"/>
      <c r="C313" s="19"/>
      <c r="D313" s="30"/>
      <c r="E313" s="32"/>
      <c r="F313" s="32"/>
      <c r="G313" s="32"/>
    </row>
    <row r="314" spans="2:14" ht="18" thickBot="1" x14ac:dyDescent="0.5">
      <c r="B314" s="35"/>
      <c r="C314" s="40"/>
      <c r="D314" s="39"/>
      <c r="E314" s="34"/>
      <c r="F314" s="34"/>
      <c r="G314" s="34"/>
    </row>
    <row r="315" spans="2:14" ht="21.6" thickBot="1" x14ac:dyDescent="0.55000000000000004">
      <c r="B315" s="8">
        <f>+E289-F289</f>
        <v>50</v>
      </c>
      <c r="C315" s="69" t="str">
        <f>IF(E289&lt;=F289,"YA NO TIENE FERIADOS","PUEDE SOLICITAR DIAS FERIADOS")</f>
        <v>PUEDE SOLICITAR DIAS FERIADOS</v>
      </c>
      <c r="D315" s="70"/>
      <c r="E315" s="70"/>
      <c r="F315" s="70"/>
      <c r="G315" s="71"/>
    </row>
    <row r="316" spans="2:14" ht="19.2" thickBot="1" x14ac:dyDescent="0.5">
      <c r="C316" s="72" t="str">
        <f>IF(F289&gt;E289,"EXISTE UN ERROR","OK")</f>
        <v>OK</v>
      </c>
      <c r="D316" s="73"/>
      <c r="E316" s="73"/>
      <c r="F316" s="73"/>
      <c r="G316" s="74"/>
    </row>
    <row r="318" spans="2:14" ht="19.2" thickBot="1" x14ac:dyDescent="0.5">
      <c r="B318" s="16" t="s">
        <v>64</v>
      </c>
      <c r="I318" s="16" t="s">
        <v>64</v>
      </c>
    </row>
    <row r="319" spans="2:14" ht="18.600000000000001" thickBot="1" x14ac:dyDescent="0.4">
      <c r="B319" s="5" t="s">
        <v>0</v>
      </c>
      <c r="C319" s="5" t="s">
        <v>1</v>
      </c>
      <c r="D319" s="5" t="s">
        <v>224</v>
      </c>
      <c r="E319" s="5" t="s">
        <v>12</v>
      </c>
      <c r="F319" s="6" t="s">
        <v>2</v>
      </c>
      <c r="G319" s="6" t="s">
        <v>7</v>
      </c>
      <c r="I319" s="2" t="s">
        <v>3</v>
      </c>
      <c r="J319" s="3" t="s">
        <v>4</v>
      </c>
      <c r="K319" s="3" t="s">
        <v>5</v>
      </c>
      <c r="L319" s="3" t="s">
        <v>6</v>
      </c>
      <c r="M319" s="3" t="s">
        <v>7</v>
      </c>
      <c r="N319" s="4" t="s">
        <v>8</v>
      </c>
    </row>
    <row r="320" spans="2:14" ht="17.399999999999999" x14ac:dyDescent="0.45">
      <c r="B320" s="9">
        <v>15</v>
      </c>
      <c r="C320" s="9">
        <v>0</v>
      </c>
      <c r="D320" s="9">
        <v>0</v>
      </c>
      <c r="E320" s="11">
        <f>+B320+C320+D320</f>
        <v>15</v>
      </c>
      <c r="F320" s="11">
        <f>SUM(B321:B345)+SUM(D321:D345)</f>
        <v>15</v>
      </c>
      <c r="G320" s="19"/>
      <c r="I320" s="20">
        <v>1</v>
      </c>
      <c r="J320" s="21"/>
      <c r="K320" s="37">
        <v>45691</v>
      </c>
      <c r="L320" s="37">
        <v>45691</v>
      </c>
      <c r="M320" s="54" t="s">
        <v>256</v>
      </c>
      <c r="N320" s="38"/>
    </row>
    <row r="321" spans="2:14" ht="17.399999999999999" x14ac:dyDescent="0.45">
      <c r="B321" s="35">
        <v>1</v>
      </c>
      <c r="C321" s="19"/>
      <c r="D321" s="30"/>
      <c r="E321" s="31">
        <v>45660</v>
      </c>
      <c r="F321" s="31">
        <v>45660</v>
      </c>
      <c r="G321" s="54" t="s">
        <v>234</v>
      </c>
      <c r="I321" s="24">
        <v>0.5</v>
      </c>
      <c r="J321" s="21" t="s">
        <v>9</v>
      </c>
      <c r="K321" s="31">
        <v>45699</v>
      </c>
      <c r="L321" s="31">
        <v>45699</v>
      </c>
      <c r="M321" s="54" t="s">
        <v>255</v>
      </c>
      <c r="N321" s="30"/>
    </row>
    <row r="322" spans="2:14" ht="17.399999999999999" x14ac:dyDescent="0.45">
      <c r="B322" s="35">
        <v>2</v>
      </c>
      <c r="C322" s="19"/>
      <c r="D322" s="30"/>
      <c r="E322" s="31">
        <v>45674</v>
      </c>
      <c r="F322" s="31">
        <v>45677</v>
      </c>
      <c r="G322" s="54" t="s">
        <v>229</v>
      </c>
      <c r="I322" s="24">
        <v>0.5</v>
      </c>
      <c r="J322" s="21" t="s">
        <v>10</v>
      </c>
      <c r="K322" s="31">
        <v>45719</v>
      </c>
      <c r="L322" s="31">
        <v>45719</v>
      </c>
      <c r="M322" s="54" t="s">
        <v>272</v>
      </c>
      <c r="N322" s="30"/>
    </row>
    <row r="323" spans="2:14" ht="17.399999999999999" x14ac:dyDescent="0.45">
      <c r="B323" s="35">
        <v>10</v>
      </c>
      <c r="C323" s="19"/>
      <c r="D323" s="30"/>
      <c r="E323" s="31">
        <v>45748</v>
      </c>
      <c r="F323" s="31">
        <v>45761</v>
      </c>
      <c r="G323" s="54" t="s">
        <v>283</v>
      </c>
      <c r="I323" s="24">
        <v>0.5</v>
      </c>
      <c r="J323" s="21" t="s">
        <v>10</v>
      </c>
      <c r="K323" s="31">
        <v>45743</v>
      </c>
      <c r="L323" s="31">
        <v>45743</v>
      </c>
      <c r="M323" s="56" t="s">
        <v>281</v>
      </c>
      <c r="N323" s="30"/>
    </row>
    <row r="324" spans="2:14" ht="17.399999999999999" x14ac:dyDescent="0.45">
      <c r="B324" s="35">
        <v>1</v>
      </c>
      <c r="C324" s="19"/>
      <c r="D324" s="30"/>
      <c r="E324" s="31">
        <v>45792</v>
      </c>
      <c r="F324" s="31">
        <v>45792</v>
      </c>
      <c r="G324" s="54" t="s">
        <v>304</v>
      </c>
      <c r="I324" s="24">
        <v>1</v>
      </c>
      <c r="J324" s="21"/>
      <c r="K324" s="31">
        <v>45770</v>
      </c>
      <c r="L324" s="31">
        <v>45770</v>
      </c>
      <c r="M324" s="56" t="s">
        <v>296</v>
      </c>
      <c r="N324" s="30"/>
    </row>
    <row r="325" spans="2:14" ht="17.399999999999999" x14ac:dyDescent="0.45">
      <c r="B325" s="35">
        <v>1</v>
      </c>
      <c r="C325" s="19"/>
      <c r="D325" s="30"/>
      <c r="E325" s="31">
        <v>45867</v>
      </c>
      <c r="F325" s="31">
        <v>45867</v>
      </c>
      <c r="G325" s="30"/>
      <c r="I325" s="24">
        <v>1</v>
      </c>
      <c r="J325" s="21"/>
      <c r="K325" s="31">
        <v>45817</v>
      </c>
      <c r="L325" s="31">
        <v>45817</v>
      </c>
      <c r="M325" s="56" t="s">
        <v>310</v>
      </c>
      <c r="N325" s="30"/>
    </row>
    <row r="326" spans="2:14" ht="17.399999999999999" x14ac:dyDescent="0.45">
      <c r="B326" s="35"/>
      <c r="C326" s="19"/>
      <c r="D326" s="30"/>
      <c r="E326" s="31"/>
      <c r="F326" s="31"/>
      <c r="G326" s="30"/>
      <c r="I326" s="24">
        <v>0.5</v>
      </c>
      <c r="J326" s="21" t="s">
        <v>10</v>
      </c>
      <c r="K326" s="31">
        <v>45862</v>
      </c>
      <c r="L326" s="31">
        <v>45862</v>
      </c>
      <c r="M326" s="30"/>
      <c r="N326" s="30"/>
    </row>
    <row r="327" spans="2:14" ht="17.399999999999999" x14ac:dyDescent="0.45">
      <c r="B327" s="35"/>
      <c r="C327" s="19"/>
      <c r="D327" s="30"/>
      <c r="E327" s="30"/>
      <c r="F327" s="30"/>
      <c r="G327" s="30"/>
      <c r="I327" s="24">
        <v>1</v>
      </c>
      <c r="J327" s="21"/>
      <c r="K327" s="31">
        <v>45868</v>
      </c>
      <c r="L327" s="31">
        <v>45868</v>
      </c>
      <c r="M327" s="30"/>
      <c r="N327" s="30"/>
    </row>
    <row r="328" spans="2:14" ht="17.399999999999999" x14ac:dyDescent="0.45">
      <c r="B328" s="35"/>
      <c r="C328" s="19"/>
      <c r="D328" s="30"/>
      <c r="E328" s="30"/>
      <c r="F328" s="30"/>
      <c r="G328" s="30"/>
      <c r="I328" s="24"/>
      <c r="J328" s="21"/>
      <c r="K328" s="30"/>
      <c r="L328" s="30"/>
      <c r="M328" s="30"/>
      <c r="N328" s="30"/>
    </row>
    <row r="329" spans="2:14" ht="17.399999999999999" x14ac:dyDescent="0.45">
      <c r="B329" s="35"/>
      <c r="C329" s="19"/>
      <c r="D329" s="30"/>
      <c r="E329" s="30"/>
      <c r="F329" s="30"/>
      <c r="G329" s="30"/>
      <c r="I329" s="24"/>
      <c r="J329" s="21"/>
      <c r="K329" s="30"/>
      <c r="L329" s="30"/>
      <c r="M329" s="30"/>
      <c r="N329" s="30"/>
    </row>
    <row r="330" spans="2:14" ht="17.399999999999999" x14ac:dyDescent="0.45">
      <c r="B330" s="35"/>
      <c r="C330" s="19"/>
      <c r="D330" s="30"/>
      <c r="E330" s="30"/>
      <c r="F330" s="30"/>
      <c r="G330" s="30"/>
      <c r="I330" s="24"/>
      <c r="J330" s="21"/>
      <c r="K330" s="30"/>
      <c r="L330" s="30"/>
      <c r="M330" s="30"/>
      <c r="N330" s="30"/>
    </row>
    <row r="331" spans="2:14" ht="18" thickBot="1" x14ac:dyDescent="0.5">
      <c r="B331" s="35"/>
      <c r="C331" s="19"/>
      <c r="D331" s="30"/>
      <c r="E331" s="30"/>
      <c r="F331" s="30"/>
      <c r="G331" s="30"/>
      <c r="I331" s="27"/>
      <c r="J331" s="21"/>
      <c r="K331" s="33"/>
      <c r="L331" s="33"/>
      <c r="M331" s="33"/>
      <c r="N331" s="33"/>
    </row>
    <row r="332" spans="2:14" ht="21.6" thickBot="1" x14ac:dyDescent="0.55000000000000004">
      <c r="B332" s="35"/>
      <c r="C332" s="19"/>
      <c r="D332" s="30"/>
      <c r="E332" s="32"/>
      <c r="F332" s="32"/>
      <c r="G332" s="32"/>
      <c r="I332" s="15">
        <f>SUM(I320:I331)</f>
        <v>6</v>
      </c>
      <c r="J332" s="66" t="str">
        <f>IF(I332&gt;=6,"YA NO PUEDE SOLICITAR DIAS ADMINISTRATIVOS","PUEDE SOLICITAR DIAS ADMINISTRATIVOS")</f>
        <v>YA NO PUEDE SOLICITAR DIAS ADMINISTRATIVOS</v>
      </c>
      <c r="K332" s="67"/>
      <c r="L332" s="67"/>
      <c r="M332" s="67"/>
      <c r="N332" s="68"/>
    </row>
    <row r="333" spans="2:14" ht="21.6" thickBot="1" x14ac:dyDescent="0.55000000000000004">
      <c r="B333" s="35"/>
      <c r="C333" s="19"/>
      <c r="D333" s="30"/>
      <c r="E333" s="32"/>
      <c r="F333" s="32"/>
      <c r="G333" s="32"/>
      <c r="I333" s="17">
        <f>6-I332</f>
        <v>0</v>
      </c>
      <c r="J333" s="66" t="str">
        <f>IF(I332&gt;6,"EXISTE UN ERROR","OK")</f>
        <v>OK</v>
      </c>
      <c r="K333" s="67"/>
      <c r="L333" s="67"/>
      <c r="M333" s="67"/>
      <c r="N333" s="68"/>
    </row>
    <row r="334" spans="2:14" ht="18" thickBot="1" x14ac:dyDescent="0.5">
      <c r="B334" s="35"/>
      <c r="C334" s="19"/>
      <c r="D334" s="30"/>
      <c r="E334" s="32"/>
      <c r="F334" s="32"/>
      <c r="G334" s="32"/>
      <c r="I334" s="1"/>
    </row>
    <row r="335" spans="2:14" ht="19.8" thickBot="1" x14ac:dyDescent="0.5">
      <c r="B335" s="35"/>
      <c r="C335" s="19"/>
      <c r="D335" s="30"/>
      <c r="E335" s="32"/>
      <c r="F335" s="32"/>
      <c r="G335" s="32"/>
      <c r="I335" s="12" t="s">
        <v>3</v>
      </c>
      <c r="J335" s="13"/>
      <c r="K335" s="13" t="s">
        <v>5</v>
      </c>
      <c r="L335" s="13" t="s">
        <v>6</v>
      </c>
      <c r="M335" s="13" t="s">
        <v>7</v>
      </c>
      <c r="N335" s="14" t="s">
        <v>8</v>
      </c>
    </row>
    <row r="336" spans="2:14" ht="17.399999999999999" x14ac:dyDescent="0.45">
      <c r="B336" s="35"/>
      <c r="C336" s="19"/>
      <c r="D336" s="30"/>
      <c r="E336" s="32"/>
      <c r="F336" s="32"/>
      <c r="G336" s="32"/>
      <c r="I336" s="20">
        <v>3</v>
      </c>
      <c r="J336" s="29"/>
      <c r="K336" s="22">
        <v>45833</v>
      </c>
      <c r="L336" s="22">
        <v>45835</v>
      </c>
      <c r="M336" s="23"/>
      <c r="N336" s="23"/>
    </row>
    <row r="337" spans="2:14" ht="17.399999999999999" x14ac:dyDescent="0.45">
      <c r="B337" s="35"/>
      <c r="C337" s="19"/>
      <c r="D337" s="30"/>
      <c r="E337" s="32"/>
      <c r="F337" s="32"/>
      <c r="G337" s="32"/>
      <c r="I337" s="24">
        <v>2</v>
      </c>
      <c r="J337" s="29"/>
      <c r="K337" s="25">
        <v>45869</v>
      </c>
      <c r="L337" s="25">
        <v>45870</v>
      </c>
      <c r="M337" s="26"/>
      <c r="N337" s="26"/>
    </row>
    <row r="338" spans="2:14" ht="17.399999999999999" x14ac:dyDescent="0.45">
      <c r="B338" s="35"/>
      <c r="C338" s="19"/>
      <c r="D338" s="30"/>
      <c r="E338" s="32"/>
      <c r="F338" s="32"/>
      <c r="G338" s="32"/>
      <c r="I338" s="24"/>
      <c r="J338" s="29"/>
      <c r="K338" s="25"/>
      <c r="L338" s="25"/>
      <c r="M338" s="26"/>
      <c r="N338" s="26"/>
    </row>
    <row r="339" spans="2:14" ht="17.399999999999999" x14ac:dyDescent="0.45">
      <c r="B339" s="35"/>
      <c r="C339" s="19"/>
      <c r="D339" s="30"/>
      <c r="E339" s="32"/>
      <c r="F339" s="32"/>
      <c r="G339" s="32"/>
      <c r="I339" s="24"/>
      <c r="J339" s="29"/>
      <c r="K339" s="25"/>
      <c r="L339" s="25"/>
      <c r="M339" s="26"/>
      <c r="N339" s="26"/>
    </row>
    <row r="340" spans="2:14" ht="18" thickBot="1" x14ac:dyDescent="0.5">
      <c r="B340" s="35"/>
      <c r="C340" s="19"/>
      <c r="D340" s="30"/>
      <c r="E340" s="32"/>
      <c r="F340" s="32"/>
      <c r="G340" s="32"/>
      <c r="I340" s="24"/>
      <c r="J340" s="29"/>
      <c r="K340" s="26"/>
      <c r="L340" s="26"/>
      <c r="M340" s="26"/>
      <c r="N340" s="26"/>
    </row>
    <row r="341" spans="2:14" ht="21.6" thickBot="1" x14ac:dyDescent="0.55000000000000004">
      <c r="B341" s="35"/>
      <c r="C341" s="19"/>
      <c r="D341" s="30"/>
      <c r="E341" s="32"/>
      <c r="F341" s="32"/>
      <c r="G341" s="32"/>
      <c r="I341" s="15">
        <f>SUM(I336:I340)</f>
        <v>5</v>
      </c>
      <c r="J341" s="66" t="str">
        <f>IF(I341&gt;=5,"YA NO PUEDE SOLICITAR DIAS CAPACITACION","PUEDE SOLICITAR DIAS CAPACITACION")</f>
        <v>YA NO PUEDE SOLICITAR DIAS CAPACITACION</v>
      </c>
      <c r="K341" s="67"/>
      <c r="L341" s="67"/>
      <c r="M341" s="67"/>
      <c r="N341" s="68"/>
    </row>
    <row r="342" spans="2:14" ht="21.6" thickBot="1" x14ac:dyDescent="0.55000000000000004">
      <c r="B342" s="35"/>
      <c r="C342" s="19"/>
      <c r="D342" s="30"/>
      <c r="E342" s="32"/>
      <c r="F342" s="32"/>
      <c r="G342" s="32"/>
      <c r="I342" s="17">
        <f>5-I341</f>
        <v>0</v>
      </c>
      <c r="J342" s="66" t="str">
        <f>IF(I341&gt;5,"EXISTE UN ERROR","OK")</f>
        <v>OK</v>
      </c>
      <c r="K342" s="67"/>
      <c r="L342" s="67"/>
      <c r="M342" s="67"/>
      <c r="N342" s="68"/>
    </row>
    <row r="343" spans="2:14" ht="17.399999999999999" x14ac:dyDescent="0.45">
      <c r="B343" s="35"/>
      <c r="C343" s="19"/>
      <c r="D343" s="30"/>
      <c r="E343" s="32"/>
      <c r="F343" s="32"/>
      <c r="G343" s="32"/>
    </row>
    <row r="344" spans="2:14" ht="17.399999999999999" x14ac:dyDescent="0.45">
      <c r="B344" s="35"/>
      <c r="C344" s="19"/>
      <c r="D344" s="30"/>
      <c r="E344" s="32"/>
      <c r="F344" s="32"/>
      <c r="G344" s="32"/>
    </row>
    <row r="345" spans="2:14" ht="18" thickBot="1" x14ac:dyDescent="0.5">
      <c r="B345" s="35"/>
      <c r="C345" s="36"/>
      <c r="D345" s="33"/>
      <c r="E345" s="34"/>
      <c r="F345" s="34"/>
      <c r="G345" s="34"/>
    </row>
    <row r="346" spans="2:14" ht="21.6" thickBot="1" x14ac:dyDescent="0.55000000000000004">
      <c r="B346" s="8">
        <f>+E320-F320</f>
        <v>0</v>
      </c>
      <c r="C346" s="69" t="str">
        <f>IF(E320&lt;=F320,"YA NO TIENE FERIADOS","PUEDE SOLICITAR DIAS FERIADOS")</f>
        <v>YA NO TIENE FERIADOS</v>
      </c>
      <c r="D346" s="70"/>
      <c r="E346" s="70"/>
      <c r="F346" s="70"/>
      <c r="G346" s="71"/>
    </row>
    <row r="347" spans="2:14" ht="19.2" thickBot="1" x14ac:dyDescent="0.5">
      <c r="C347" s="72" t="str">
        <f>IF(F320&gt;E320,"EXISTE UN ERROR","OK")</f>
        <v>OK</v>
      </c>
      <c r="D347" s="73"/>
      <c r="E347" s="73"/>
      <c r="F347" s="73"/>
      <c r="G347" s="74"/>
    </row>
    <row r="349" spans="2:14" ht="19.2" thickBot="1" x14ac:dyDescent="0.5">
      <c r="B349" s="16" t="s">
        <v>65</v>
      </c>
      <c r="I349" s="16" t="s">
        <v>65</v>
      </c>
    </row>
    <row r="350" spans="2:14" ht="18.600000000000001" thickBot="1" x14ac:dyDescent="0.4">
      <c r="B350" s="5" t="s">
        <v>0</v>
      </c>
      <c r="C350" s="5" t="s">
        <v>1</v>
      </c>
      <c r="D350" s="5" t="s">
        <v>224</v>
      </c>
      <c r="E350" s="5" t="s">
        <v>12</v>
      </c>
      <c r="F350" s="6" t="s">
        <v>2</v>
      </c>
      <c r="G350" s="6" t="s">
        <v>7</v>
      </c>
      <c r="I350" s="2" t="s">
        <v>3</v>
      </c>
      <c r="J350" s="3" t="s">
        <v>4</v>
      </c>
      <c r="K350" s="3" t="s">
        <v>5</v>
      </c>
      <c r="L350" s="3" t="s">
        <v>6</v>
      </c>
      <c r="M350" s="3" t="s">
        <v>7</v>
      </c>
      <c r="N350" s="4" t="s">
        <v>8</v>
      </c>
    </row>
    <row r="351" spans="2:14" ht="17.399999999999999" x14ac:dyDescent="0.45">
      <c r="B351" s="9">
        <v>15</v>
      </c>
      <c r="C351" s="9">
        <v>14</v>
      </c>
      <c r="D351" s="9">
        <v>0</v>
      </c>
      <c r="E351" s="11">
        <f>+B351+C351+D351</f>
        <v>29</v>
      </c>
      <c r="F351" s="11">
        <f>SUM(B352:B376)+SUM(D352:D376)</f>
        <v>0</v>
      </c>
      <c r="G351" s="19"/>
      <c r="I351" s="20"/>
      <c r="J351" s="21"/>
      <c r="K351" s="37"/>
      <c r="L351" s="37"/>
      <c r="M351" s="38"/>
      <c r="N351" s="38"/>
    </row>
    <row r="352" spans="2:14" ht="17.399999999999999" x14ac:dyDescent="0.45">
      <c r="B352" s="35"/>
      <c r="C352" s="19"/>
      <c r="D352" s="30"/>
      <c r="E352" s="31"/>
      <c r="F352" s="31"/>
      <c r="G352" s="30"/>
      <c r="I352" s="24"/>
      <c r="J352" s="21"/>
      <c r="K352" s="31"/>
      <c r="L352" s="31"/>
      <c r="M352" s="26"/>
      <c r="N352" s="30"/>
    </row>
    <row r="353" spans="2:14" ht="17.399999999999999" x14ac:dyDescent="0.45">
      <c r="B353" s="35"/>
      <c r="C353" s="19"/>
      <c r="D353" s="30"/>
      <c r="E353" s="31"/>
      <c r="F353" s="31"/>
      <c r="G353" s="30"/>
      <c r="I353" s="24"/>
      <c r="J353" s="21"/>
      <c r="K353" s="31"/>
      <c r="L353" s="31"/>
      <c r="M353" s="26"/>
      <c r="N353" s="30"/>
    </row>
    <row r="354" spans="2:14" ht="17.399999999999999" x14ac:dyDescent="0.45">
      <c r="B354" s="35"/>
      <c r="C354" s="19"/>
      <c r="D354" s="30"/>
      <c r="E354" s="31"/>
      <c r="F354" s="31"/>
      <c r="G354" s="30"/>
      <c r="I354" s="24"/>
      <c r="J354" s="21"/>
      <c r="K354" s="31"/>
      <c r="L354" s="31"/>
      <c r="M354" s="30"/>
      <c r="N354" s="30"/>
    </row>
    <row r="355" spans="2:14" ht="17.399999999999999" x14ac:dyDescent="0.45">
      <c r="B355" s="35"/>
      <c r="C355" s="19"/>
      <c r="D355" s="30"/>
      <c r="E355" s="31"/>
      <c r="F355" s="31"/>
      <c r="G355" s="30"/>
      <c r="I355" s="24"/>
      <c r="J355" s="21"/>
      <c r="K355" s="31"/>
      <c r="L355" s="31"/>
      <c r="M355" s="26"/>
      <c r="N355" s="30"/>
    </row>
    <row r="356" spans="2:14" ht="17.399999999999999" x14ac:dyDescent="0.45">
      <c r="B356" s="35"/>
      <c r="C356" s="19"/>
      <c r="D356" s="30"/>
      <c r="E356" s="31"/>
      <c r="F356" s="31"/>
      <c r="G356" s="30"/>
      <c r="I356" s="24"/>
      <c r="J356" s="21"/>
      <c r="K356" s="31"/>
      <c r="L356" s="31"/>
      <c r="M356" s="30"/>
      <c r="N356" s="30"/>
    </row>
    <row r="357" spans="2:14" ht="17.399999999999999" x14ac:dyDescent="0.45">
      <c r="B357" s="35"/>
      <c r="C357" s="19"/>
      <c r="D357" s="30"/>
      <c r="E357" s="31"/>
      <c r="F357" s="31"/>
      <c r="G357" s="30"/>
      <c r="I357" s="24"/>
      <c r="J357" s="21"/>
      <c r="K357" s="31"/>
      <c r="L357" s="31"/>
      <c r="M357" s="26"/>
      <c r="N357" s="30"/>
    </row>
    <row r="358" spans="2:14" ht="17.399999999999999" x14ac:dyDescent="0.45">
      <c r="B358" s="35"/>
      <c r="C358" s="19"/>
      <c r="D358" s="30"/>
      <c r="E358" s="31"/>
      <c r="F358" s="31"/>
      <c r="G358" s="30"/>
      <c r="I358" s="24"/>
      <c r="J358" s="21"/>
      <c r="K358" s="30"/>
      <c r="L358" s="30"/>
      <c r="M358" s="30"/>
      <c r="N358" s="30"/>
    </row>
    <row r="359" spans="2:14" ht="17.399999999999999" x14ac:dyDescent="0.45">
      <c r="B359" s="35"/>
      <c r="C359" s="19"/>
      <c r="D359" s="30"/>
      <c r="E359" s="30"/>
      <c r="F359" s="30"/>
      <c r="G359" s="30"/>
      <c r="I359" s="24"/>
      <c r="J359" s="21"/>
      <c r="K359" s="30"/>
      <c r="L359" s="30"/>
      <c r="M359" s="30"/>
      <c r="N359" s="30"/>
    </row>
    <row r="360" spans="2:14" ht="17.399999999999999" x14ac:dyDescent="0.45">
      <c r="B360" s="35"/>
      <c r="C360" s="19"/>
      <c r="D360" s="30"/>
      <c r="E360" s="30"/>
      <c r="F360" s="30"/>
      <c r="G360" s="30"/>
      <c r="I360" s="24"/>
      <c r="J360" s="21"/>
      <c r="K360" s="30"/>
      <c r="L360" s="30"/>
      <c r="M360" s="30"/>
      <c r="N360" s="30"/>
    </row>
    <row r="361" spans="2:14" ht="17.399999999999999" x14ac:dyDescent="0.45">
      <c r="B361" s="35"/>
      <c r="C361" s="19"/>
      <c r="D361" s="30"/>
      <c r="E361" s="30"/>
      <c r="F361" s="30"/>
      <c r="G361" s="30"/>
      <c r="I361" s="24"/>
      <c r="J361" s="21"/>
      <c r="K361" s="30"/>
      <c r="L361" s="30"/>
      <c r="M361" s="30"/>
      <c r="N361" s="30"/>
    </row>
    <row r="362" spans="2:14" ht="18" thickBot="1" x14ac:dyDescent="0.5">
      <c r="B362" s="35"/>
      <c r="C362" s="19"/>
      <c r="D362" s="30"/>
      <c r="E362" s="30"/>
      <c r="F362" s="30"/>
      <c r="G362" s="30"/>
      <c r="I362" s="27"/>
      <c r="J362" s="21"/>
      <c r="K362" s="33"/>
      <c r="L362" s="33"/>
      <c r="M362" s="33"/>
      <c r="N362" s="33"/>
    </row>
    <row r="363" spans="2:14" ht="21.6" thickBot="1" x14ac:dyDescent="0.55000000000000004">
      <c r="B363" s="35"/>
      <c r="C363" s="19"/>
      <c r="D363" s="30"/>
      <c r="E363" s="32"/>
      <c r="F363" s="32"/>
      <c r="G363" s="32"/>
      <c r="I363" s="15">
        <f>SUM(I351:I362)</f>
        <v>0</v>
      </c>
      <c r="J363" s="66" t="str">
        <f>IF(I363&gt;=6,"YA NO PUEDE SOLICITAR DIAS ADMINISTRATIVOS","PUEDE SOLICITAR DIAS ADMINISTRATIVOS")</f>
        <v>PUEDE SOLICITAR DIAS ADMINISTRATIVOS</v>
      </c>
      <c r="K363" s="67"/>
      <c r="L363" s="67"/>
      <c r="M363" s="67"/>
      <c r="N363" s="68"/>
    </row>
    <row r="364" spans="2:14" ht="21.6" thickBot="1" x14ac:dyDescent="0.55000000000000004">
      <c r="B364" s="35"/>
      <c r="C364" s="19"/>
      <c r="D364" s="30"/>
      <c r="E364" s="32"/>
      <c r="F364" s="32"/>
      <c r="G364" s="32"/>
      <c r="I364" s="17">
        <f>6-I363</f>
        <v>6</v>
      </c>
      <c r="J364" s="66" t="str">
        <f>IF(I363&gt;6,"EXISTE UN ERROR","OK")</f>
        <v>OK</v>
      </c>
      <c r="K364" s="67"/>
      <c r="L364" s="67"/>
      <c r="M364" s="67"/>
      <c r="N364" s="68"/>
    </row>
    <row r="365" spans="2:14" ht="18" thickBot="1" x14ac:dyDescent="0.5">
      <c r="B365" s="35"/>
      <c r="C365" s="19"/>
      <c r="D365" s="30"/>
      <c r="E365" s="32"/>
      <c r="F365" s="32"/>
      <c r="G365" s="32"/>
      <c r="I365" s="1"/>
    </row>
    <row r="366" spans="2:14" ht="19.8" thickBot="1" x14ac:dyDescent="0.5">
      <c r="B366" s="35"/>
      <c r="C366" s="19"/>
      <c r="D366" s="30"/>
      <c r="E366" s="32"/>
      <c r="F366" s="32"/>
      <c r="G366" s="32"/>
      <c r="I366" s="12" t="s">
        <v>3</v>
      </c>
      <c r="J366" s="13"/>
      <c r="K366" s="13" t="s">
        <v>5</v>
      </c>
      <c r="L366" s="13" t="s">
        <v>6</v>
      </c>
      <c r="M366" s="13" t="s">
        <v>7</v>
      </c>
      <c r="N366" s="14" t="s">
        <v>8</v>
      </c>
    </row>
    <row r="367" spans="2:14" ht="17.399999999999999" x14ac:dyDescent="0.45">
      <c r="B367" s="35"/>
      <c r="C367" s="19"/>
      <c r="D367" s="30"/>
      <c r="E367" s="32"/>
      <c r="F367" s="32"/>
      <c r="G367" s="32"/>
      <c r="I367" s="20"/>
      <c r="J367" s="29"/>
      <c r="K367" s="22"/>
      <c r="L367" s="22"/>
      <c r="M367" s="23"/>
      <c r="N367" s="23"/>
    </row>
    <row r="368" spans="2:14" ht="17.399999999999999" x14ac:dyDescent="0.45">
      <c r="B368" s="35"/>
      <c r="C368" s="19"/>
      <c r="D368" s="30"/>
      <c r="E368" s="32"/>
      <c r="F368" s="32"/>
      <c r="G368" s="32"/>
      <c r="I368" s="24"/>
      <c r="J368" s="29"/>
      <c r="K368" s="26"/>
      <c r="L368" s="26"/>
      <c r="M368" s="26"/>
      <c r="N368" s="26"/>
    </row>
    <row r="369" spans="2:14" ht="17.399999999999999" x14ac:dyDescent="0.45">
      <c r="B369" s="35"/>
      <c r="C369" s="19"/>
      <c r="D369" s="30"/>
      <c r="E369" s="32"/>
      <c r="F369" s="32"/>
      <c r="G369" s="32"/>
      <c r="I369" s="24"/>
      <c r="J369" s="29"/>
      <c r="K369" s="26"/>
      <c r="L369" s="26"/>
      <c r="M369" s="26"/>
      <c r="N369" s="26"/>
    </row>
    <row r="370" spans="2:14" ht="17.399999999999999" x14ac:dyDescent="0.45">
      <c r="B370" s="35"/>
      <c r="C370" s="19"/>
      <c r="D370" s="30"/>
      <c r="E370" s="32"/>
      <c r="F370" s="32"/>
      <c r="G370" s="32"/>
      <c r="I370" s="24"/>
      <c r="J370" s="29"/>
      <c r="K370" s="26"/>
      <c r="L370" s="26"/>
      <c r="M370" s="26"/>
      <c r="N370" s="26"/>
    </row>
    <row r="371" spans="2:14" ht="18" thickBot="1" x14ac:dyDescent="0.5">
      <c r="B371" s="35"/>
      <c r="C371" s="19"/>
      <c r="D371" s="30"/>
      <c r="E371" s="32"/>
      <c r="F371" s="32"/>
      <c r="G371" s="32"/>
      <c r="I371" s="24"/>
      <c r="J371" s="29"/>
      <c r="K371" s="26"/>
      <c r="L371" s="26"/>
      <c r="M371" s="26"/>
      <c r="N371" s="26"/>
    </row>
    <row r="372" spans="2:14" ht="21.6" thickBot="1" x14ac:dyDescent="0.55000000000000004">
      <c r="B372" s="35"/>
      <c r="C372" s="19"/>
      <c r="D372" s="30"/>
      <c r="E372" s="32"/>
      <c r="F372" s="32"/>
      <c r="G372" s="32"/>
      <c r="I372" s="15">
        <f>SUM(I367:I371)</f>
        <v>0</v>
      </c>
      <c r="J372" s="66" t="str">
        <f>IF(I372&gt;=5,"YA NO PUEDE SOLICITAR DIAS CAPACITACION","PUEDE SOLICITAR DIAS CAPACITACION")</f>
        <v>PUEDE SOLICITAR DIAS CAPACITACION</v>
      </c>
      <c r="K372" s="67"/>
      <c r="L372" s="67"/>
      <c r="M372" s="67"/>
      <c r="N372" s="68"/>
    </row>
    <row r="373" spans="2:14" ht="21.6" thickBot="1" x14ac:dyDescent="0.55000000000000004">
      <c r="B373" s="35"/>
      <c r="C373" s="19"/>
      <c r="D373" s="30"/>
      <c r="E373" s="32"/>
      <c r="F373" s="32"/>
      <c r="G373" s="32"/>
      <c r="I373" s="17">
        <f>5-I372</f>
        <v>5</v>
      </c>
      <c r="J373" s="66" t="str">
        <f>IF(I372&gt;5,"EXISTE UN ERROR","OK")</f>
        <v>OK</v>
      </c>
      <c r="K373" s="67"/>
      <c r="L373" s="67"/>
      <c r="M373" s="67"/>
      <c r="N373" s="68"/>
    </row>
    <row r="374" spans="2:14" ht="17.399999999999999" x14ac:dyDescent="0.45">
      <c r="B374" s="35"/>
      <c r="C374" s="19"/>
      <c r="D374" s="30"/>
      <c r="E374" s="32"/>
      <c r="F374" s="32"/>
      <c r="G374" s="32"/>
    </row>
    <row r="375" spans="2:14" ht="17.399999999999999" x14ac:dyDescent="0.45">
      <c r="B375" s="35"/>
      <c r="C375" s="19"/>
      <c r="D375" s="30"/>
      <c r="E375" s="32"/>
      <c r="F375" s="32"/>
      <c r="G375" s="32"/>
    </row>
    <row r="376" spans="2:14" ht="18" thickBot="1" x14ac:dyDescent="0.5">
      <c r="B376" s="35"/>
      <c r="C376" s="40"/>
      <c r="D376" s="39"/>
      <c r="E376" s="34"/>
      <c r="F376" s="34"/>
      <c r="G376" s="34"/>
    </row>
    <row r="377" spans="2:14" ht="21.6" thickBot="1" x14ac:dyDescent="0.55000000000000004">
      <c r="B377" s="8">
        <f>+E351-F351</f>
        <v>29</v>
      </c>
      <c r="C377" s="69" t="str">
        <f>IF(E351&lt;=F351,"YA NO TIENE FERIADOS","PUEDE SOLICITAR DIAS FERIADOS")</f>
        <v>PUEDE SOLICITAR DIAS FERIADOS</v>
      </c>
      <c r="D377" s="70"/>
      <c r="E377" s="70"/>
      <c r="F377" s="70"/>
      <c r="G377" s="71"/>
    </row>
    <row r="378" spans="2:14" ht="19.2" thickBot="1" x14ac:dyDescent="0.5">
      <c r="C378" s="72" t="str">
        <f>IF(F351&gt;E351,"EXISTE UN ERROR","OK")</f>
        <v>OK</v>
      </c>
      <c r="D378" s="73"/>
      <c r="E378" s="73"/>
      <c r="F378" s="73"/>
      <c r="G378" s="74"/>
    </row>
    <row r="380" spans="2:14" ht="19.2" thickBot="1" x14ac:dyDescent="0.5">
      <c r="B380" s="16" t="s">
        <v>66</v>
      </c>
      <c r="I380" s="16" t="s">
        <v>66</v>
      </c>
    </row>
    <row r="381" spans="2:14" ht="18.600000000000001" thickBot="1" x14ac:dyDescent="0.4">
      <c r="B381" s="5" t="s">
        <v>0</v>
      </c>
      <c r="C381" s="5" t="s">
        <v>1</v>
      </c>
      <c r="D381" s="5" t="s">
        <v>224</v>
      </c>
      <c r="E381" s="5" t="s">
        <v>12</v>
      </c>
      <c r="F381" s="6" t="s">
        <v>2</v>
      </c>
      <c r="G381" s="6" t="s">
        <v>7</v>
      </c>
      <c r="I381" s="2" t="s">
        <v>3</v>
      </c>
      <c r="J381" s="3" t="s">
        <v>4</v>
      </c>
      <c r="K381" s="3" t="s">
        <v>5</v>
      </c>
      <c r="L381" s="3" t="s">
        <v>6</v>
      </c>
      <c r="M381" s="3" t="s">
        <v>7</v>
      </c>
      <c r="N381" s="4" t="s">
        <v>8</v>
      </c>
    </row>
    <row r="382" spans="2:14" ht="17.399999999999999" x14ac:dyDescent="0.45">
      <c r="B382" s="9">
        <v>15</v>
      </c>
      <c r="C382" s="9">
        <v>6</v>
      </c>
      <c r="D382" s="9">
        <v>0</v>
      </c>
      <c r="E382" s="11">
        <f>+B382+C382+D382</f>
        <v>21</v>
      </c>
      <c r="F382" s="11">
        <f>SUM(B383:B407)+SUM(D383:D407)</f>
        <v>0</v>
      </c>
      <c r="G382" s="19"/>
      <c r="I382" s="20">
        <v>0.5</v>
      </c>
      <c r="J382" s="21" t="s">
        <v>9</v>
      </c>
      <c r="K382" s="22">
        <v>45719</v>
      </c>
      <c r="L382" s="22">
        <v>45719</v>
      </c>
      <c r="M382" s="54" t="s">
        <v>272</v>
      </c>
      <c r="N382" s="23"/>
    </row>
    <row r="383" spans="2:14" ht="17.399999999999999" x14ac:dyDescent="0.45">
      <c r="B383" s="35"/>
      <c r="C383" s="19"/>
      <c r="D383" s="30"/>
      <c r="E383" s="31"/>
      <c r="F383" s="31"/>
      <c r="G383" s="30"/>
      <c r="I383" s="24">
        <v>0.5</v>
      </c>
      <c r="J383" s="21" t="s">
        <v>9</v>
      </c>
      <c r="K383" s="25">
        <v>45722</v>
      </c>
      <c r="L383" s="25">
        <v>45722</v>
      </c>
      <c r="M383" s="56" t="s">
        <v>275</v>
      </c>
      <c r="N383" s="26"/>
    </row>
    <row r="384" spans="2:14" ht="17.399999999999999" x14ac:dyDescent="0.45">
      <c r="B384" s="35"/>
      <c r="C384" s="19"/>
      <c r="D384" s="30"/>
      <c r="E384" s="31"/>
      <c r="F384" s="31"/>
      <c r="G384" s="30"/>
      <c r="I384" s="24">
        <v>1</v>
      </c>
      <c r="J384" s="21"/>
      <c r="K384" s="25">
        <v>45821</v>
      </c>
      <c r="L384" s="25">
        <v>45821</v>
      </c>
      <c r="M384" s="56" t="s">
        <v>320</v>
      </c>
      <c r="N384" s="26"/>
    </row>
    <row r="385" spans="2:14" ht="17.399999999999999" x14ac:dyDescent="0.45">
      <c r="B385" s="35"/>
      <c r="C385" s="19"/>
      <c r="D385" s="30"/>
      <c r="E385" s="31"/>
      <c r="F385" s="31"/>
      <c r="G385" s="30"/>
      <c r="I385" s="24">
        <v>0.5</v>
      </c>
      <c r="J385" s="21" t="s">
        <v>9</v>
      </c>
      <c r="K385" s="25">
        <v>45825</v>
      </c>
      <c r="L385" s="25">
        <v>45825</v>
      </c>
      <c r="M385" s="54" t="s">
        <v>322</v>
      </c>
      <c r="N385" s="26"/>
    </row>
    <row r="386" spans="2:14" ht="17.399999999999999" x14ac:dyDescent="0.45">
      <c r="B386" s="35"/>
      <c r="C386" s="19"/>
      <c r="D386" s="30"/>
      <c r="E386" s="30"/>
      <c r="F386" s="30"/>
      <c r="G386" s="30"/>
      <c r="I386" s="24"/>
      <c r="J386" s="21"/>
      <c r="K386" s="25"/>
      <c r="L386" s="25"/>
      <c r="M386" s="30"/>
      <c r="N386" s="26"/>
    </row>
    <row r="387" spans="2:14" ht="17.399999999999999" x14ac:dyDescent="0.45">
      <c r="B387" s="35"/>
      <c r="C387" s="19"/>
      <c r="D387" s="30"/>
      <c r="E387" s="30"/>
      <c r="F387" s="30"/>
      <c r="G387" s="30"/>
      <c r="I387" s="24"/>
      <c r="J387" s="21"/>
      <c r="K387" s="25"/>
      <c r="L387" s="25"/>
      <c r="M387" s="26"/>
      <c r="N387" s="26"/>
    </row>
    <row r="388" spans="2:14" ht="17.399999999999999" x14ac:dyDescent="0.45">
      <c r="B388" s="35"/>
      <c r="C388" s="19"/>
      <c r="D388" s="30"/>
      <c r="E388" s="30"/>
      <c r="F388" s="30"/>
      <c r="G388" s="30"/>
      <c r="I388" s="24"/>
      <c r="J388" s="21"/>
      <c r="K388" s="26"/>
      <c r="L388" s="26"/>
      <c r="M388" s="26"/>
      <c r="N388" s="26"/>
    </row>
    <row r="389" spans="2:14" ht="17.399999999999999" x14ac:dyDescent="0.45">
      <c r="B389" s="35"/>
      <c r="C389" s="19"/>
      <c r="D389" s="30"/>
      <c r="E389" s="30"/>
      <c r="F389" s="30"/>
      <c r="G389" s="30"/>
      <c r="I389" s="24"/>
      <c r="J389" s="21"/>
      <c r="K389" s="26"/>
      <c r="L389" s="26"/>
      <c r="M389" s="26"/>
      <c r="N389" s="26"/>
    </row>
    <row r="390" spans="2:14" ht="17.399999999999999" x14ac:dyDescent="0.45">
      <c r="B390" s="35"/>
      <c r="C390" s="19"/>
      <c r="D390" s="30"/>
      <c r="E390" s="30"/>
      <c r="F390" s="30"/>
      <c r="G390" s="30"/>
      <c r="I390" s="24"/>
      <c r="J390" s="21"/>
      <c r="K390" s="26"/>
      <c r="L390" s="26"/>
      <c r="M390" s="26"/>
      <c r="N390" s="26"/>
    </row>
    <row r="391" spans="2:14" ht="17.399999999999999" x14ac:dyDescent="0.45">
      <c r="B391" s="35"/>
      <c r="C391" s="19"/>
      <c r="D391" s="30"/>
      <c r="E391" s="30"/>
      <c r="F391" s="30"/>
      <c r="G391" s="30"/>
      <c r="I391" s="24"/>
      <c r="J391" s="21"/>
      <c r="K391" s="26"/>
      <c r="L391" s="26"/>
      <c r="M391" s="26"/>
      <c r="N391" s="26"/>
    </row>
    <row r="392" spans="2:14" ht="17.399999999999999" x14ac:dyDescent="0.45">
      <c r="B392" s="35"/>
      <c r="C392" s="19"/>
      <c r="D392" s="30"/>
      <c r="E392" s="30"/>
      <c r="F392" s="30"/>
      <c r="G392" s="30"/>
      <c r="I392" s="24"/>
      <c r="J392" s="21"/>
      <c r="K392" s="26"/>
      <c r="L392" s="26"/>
      <c r="M392" s="26"/>
      <c r="N392" s="26"/>
    </row>
    <row r="393" spans="2:14" ht="18" thickBot="1" x14ac:dyDescent="0.5">
      <c r="B393" s="35"/>
      <c r="C393" s="19"/>
      <c r="D393" s="30"/>
      <c r="E393" s="30"/>
      <c r="F393" s="30"/>
      <c r="G393" s="30"/>
      <c r="I393" s="27"/>
      <c r="J393" s="21"/>
      <c r="K393" s="28"/>
      <c r="L393" s="28"/>
      <c r="M393" s="28"/>
      <c r="N393" s="28"/>
    </row>
    <row r="394" spans="2:14" ht="21.6" thickBot="1" x14ac:dyDescent="0.55000000000000004">
      <c r="B394" s="35"/>
      <c r="C394" s="19"/>
      <c r="D394" s="30"/>
      <c r="E394" s="32"/>
      <c r="F394" s="32"/>
      <c r="G394" s="32"/>
      <c r="I394" s="15">
        <f>SUM(I382:I393)</f>
        <v>2.5</v>
      </c>
      <c r="J394" s="66" t="str">
        <f>IF(I394&gt;=6,"YA NO PUEDE SOLICITAR DIAS ADMINISTRATIVOS","PUEDE SOLICITAR DIAS ADMINISTRATIVOS")</f>
        <v>PUEDE SOLICITAR DIAS ADMINISTRATIVOS</v>
      </c>
      <c r="K394" s="67"/>
      <c r="L394" s="67"/>
      <c r="M394" s="67"/>
      <c r="N394" s="68"/>
    </row>
    <row r="395" spans="2:14" ht="21.6" thickBot="1" x14ac:dyDescent="0.55000000000000004">
      <c r="B395" s="35"/>
      <c r="C395" s="19"/>
      <c r="D395" s="30"/>
      <c r="E395" s="32"/>
      <c r="F395" s="32"/>
      <c r="G395" s="32"/>
      <c r="I395" s="17">
        <f>6-I394</f>
        <v>3.5</v>
      </c>
      <c r="J395" s="66" t="str">
        <f>IF(I394&gt;6,"EXISTE UN ERROR","OK")</f>
        <v>OK</v>
      </c>
      <c r="K395" s="67"/>
      <c r="L395" s="67"/>
      <c r="M395" s="67"/>
      <c r="N395" s="68"/>
    </row>
    <row r="396" spans="2:14" ht="18" thickBot="1" x14ac:dyDescent="0.5">
      <c r="B396" s="35"/>
      <c r="C396" s="19"/>
      <c r="D396" s="30"/>
      <c r="E396" s="32"/>
      <c r="F396" s="32"/>
      <c r="G396" s="32"/>
      <c r="I396" s="1"/>
    </row>
    <row r="397" spans="2:14" ht="19.8" thickBot="1" x14ac:dyDescent="0.5">
      <c r="B397" s="35"/>
      <c r="C397" s="19"/>
      <c r="D397" s="30"/>
      <c r="E397" s="32"/>
      <c r="F397" s="32"/>
      <c r="G397" s="32"/>
      <c r="I397" s="12" t="s">
        <v>3</v>
      </c>
      <c r="J397" s="13"/>
      <c r="K397" s="13" t="s">
        <v>5</v>
      </c>
      <c r="L397" s="13" t="s">
        <v>6</v>
      </c>
      <c r="M397" s="13" t="s">
        <v>7</v>
      </c>
      <c r="N397" s="14" t="s">
        <v>8</v>
      </c>
    </row>
    <row r="398" spans="2:14" ht="17.399999999999999" x14ac:dyDescent="0.45">
      <c r="B398" s="35"/>
      <c r="C398" s="19"/>
      <c r="D398" s="30"/>
      <c r="E398" s="32"/>
      <c r="F398" s="32"/>
      <c r="G398" s="32"/>
      <c r="I398" s="20">
        <v>1</v>
      </c>
      <c r="J398" s="29"/>
      <c r="K398" s="22">
        <v>45709</v>
      </c>
      <c r="L398" s="22">
        <v>45709</v>
      </c>
      <c r="M398" s="23"/>
      <c r="N398" s="23"/>
    </row>
    <row r="399" spans="2:14" ht="17.399999999999999" x14ac:dyDescent="0.45">
      <c r="B399" s="35"/>
      <c r="C399" s="19"/>
      <c r="D399" s="30"/>
      <c r="E399" s="32"/>
      <c r="F399" s="32"/>
      <c r="G399" s="32"/>
      <c r="I399" s="24">
        <v>1</v>
      </c>
      <c r="J399" s="29"/>
      <c r="K399" s="25">
        <v>45841</v>
      </c>
      <c r="L399" s="25">
        <v>45841</v>
      </c>
      <c r="M399" s="26"/>
      <c r="N399" s="26"/>
    </row>
    <row r="400" spans="2:14" ht="17.399999999999999" x14ac:dyDescent="0.45">
      <c r="B400" s="35"/>
      <c r="C400" s="19"/>
      <c r="D400" s="30"/>
      <c r="E400" s="32"/>
      <c r="F400" s="32"/>
      <c r="G400" s="32"/>
      <c r="I400" s="24"/>
      <c r="J400" s="29"/>
      <c r="K400" s="25"/>
      <c r="L400" s="25"/>
      <c r="M400" s="26"/>
      <c r="N400" s="26"/>
    </row>
    <row r="401" spans="2:14" ht="17.399999999999999" x14ac:dyDescent="0.45">
      <c r="B401" s="35"/>
      <c r="C401" s="19"/>
      <c r="D401" s="30"/>
      <c r="E401" s="32"/>
      <c r="F401" s="32"/>
      <c r="G401" s="32"/>
      <c r="I401" s="24"/>
      <c r="J401" s="29"/>
      <c r="K401" s="26"/>
      <c r="L401" s="26"/>
      <c r="M401" s="26"/>
      <c r="N401" s="26"/>
    </row>
    <row r="402" spans="2:14" ht="18" thickBot="1" x14ac:dyDescent="0.5">
      <c r="B402" s="35"/>
      <c r="C402" s="19"/>
      <c r="D402" s="30"/>
      <c r="E402" s="32"/>
      <c r="F402" s="32"/>
      <c r="G402" s="32"/>
      <c r="I402" s="24"/>
      <c r="J402" s="29"/>
      <c r="K402" s="26"/>
      <c r="L402" s="26"/>
      <c r="M402" s="26"/>
      <c r="N402" s="26"/>
    </row>
    <row r="403" spans="2:14" ht="21.6" thickBot="1" x14ac:dyDescent="0.55000000000000004">
      <c r="B403" s="35"/>
      <c r="C403" s="19"/>
      <c r="D403" s="30"/>
      <c r="E403" s="32"/>
      <c r="F403" s="32"/>
      <c r="G403" s="32"/>
      <c r="I403" s="15">
        <f>SUM(I398:I402)</f>
        <v>2</v>
      </c>
      <c r="J403" s="66" t="str">
        <f>IF(I403&gt;=5,"YA NO PUEDE SOLICITAR DIAS CAPACITACION","PUEDE SOLICITAR DIAS CAPACITACION")</f>
        <v>PUEDE SOLICITAR DIAS CAPACITACION</v>
      </c>
      <c r="K403" s="67"/>
      <c r="L403" s="67"/>
      <c r="M403" s="67"/>
      <c r="N403" s="68"/>
    </row>
    <row r="404" spans="2:14" ht="21.6" thickBot="1" x14ac:dyDescent="0.55000000000000004">
      <c r="B404" s="35"/>
      <c r="C404" s="19"/>
      <c r="D404" s="30"/>
      <c r="E404" s="32"/>
      <c r="F404" s="32"/>
      <c r="G404" s="32"/>
      <c r="I404" s="17">
        <f>5-I403</f>
        <v>3</v>
      </c>
      <c r="J404" s="66" t="str">
        <f>IF(I403&gt;5,"EXISTE UN ERROR","OK")</f>
        <v>OK</v>
      </c>
      <c r="K404" s="67"/>
      <c r="L404" s="67"/>
      <c r="M404" s="67"/>
      <c r="N404" s="68"/>
    </row>
    <row r="405" spans="2:14" ht="17.399999999999999" x14ac:dyDescent="0.45">
      <c r="B405" s="35"/>
      <c r="C405" s="19"/>
      <c r="D405" s="30"/>
      <c r="E405" s="32"/>
      <c r="F405" s="32"/>
      <c r="G405" s="32"/>
    </row>
    <row r="406" spans="2:14" ht="17.399999999999999" x14ac:dyDescent="0.45">
      <c r="B406" s="35"/>
      <c r="C406" s="19"/>
      <c r="D406" s="30"/>
      <c r="E406" s="32"/>
      <c r="F406" s="32"/>
      <c r="G406" s="32"/>
    </row>
    <row r="407" spans="2:14" ht="18" thickBot="1" x14ac:dyDescent="0.5">
      <c r="B407" s="35"/>
      <c r="C407" s="40"/>
      <c r="D407" s="39"/>
      <c r="E407" s="34"/>
      <c r="F407" s="34"/>
      <c r="G407" s="34"/>
    </row>
    <row r="408" spans="2:14" ht="21.6" thickBot="1" x14ac:dyDescent="0.55000000000000004">
      <c r="B408" s="8">
        <f>+E382-F382</f>
        <v>21</v>
      </c>
      <c r="C408" s="69" t="str">
        <f>IF(E382&lt;=F382,"YA NO TIENE FERIADOS","PUEDE SOLICITAR DIAS FERIADOS")</f>
        <v>PUEDE SOLICITAR DIAS FERIADOS</v>
      </c>
      <c r="D408" s="70"/>
      <c r="E408" s="70"/>
      <c r="F408" s="70"/>
      <c r="G408" s="71"/>
    </row>
    <row r="409" spans="2:14" ht="19.2" thickBot="1" x14ac:dyDescent="0.5">
      <c r="C409" s="72" t="str">
        <f>IF(F382&gt;E382,"EXISTE UN ERROR","OK")</f>
        <v>OK</v>
      </c>
      <c r="D409" s="73"/>
      <c r="E409" s="73"/>
      <c r="F409" s="73"/>
      <c r="G409" s="74"/>
    </row>
    <row r="411" spans="2:14" ht="19.2" thickBot="1" x14ac:dyDescent="0.5">
      <c r="B411" s="16" t="s">
        <v>155</v>
      </c>
      <c r="I411" s="16" t="s">
        <v>155</v>
      </c>
    </row>
    <row r="412" spans="2:14" ht="18.600000000000001" thickBot="1" x14ac:dyDescent="0.4">
      <c r="B412" s="5" t="s">
        <v>0</v>
      </c>
      <c r="C412" s="5" t="s">
        <v>1</v>
      </c>
      <c r="D412" s="5" t="s">
        <v>224</v>
      </c>
      <c r="E412" s="5" t="s">
        <v>12</v>
      </c>
      <c r="F412" s="6" t="s">
        <v>2</v>
      </c>
      <c r="G412" s="6" t="s">
        <v>7</v>
      </c>
      <c r="I412" s="2" t="s">
        <v>3</v>
      </c>
      <c r="J412" s="3" t="s">
        <v>4</v>
      </c>
      <c r="K412" s="3" t="s">
        <v>5</v>
      </c>
      <c r="L412" s="3" t="s">
        <v>6</v>
      </c>
      <c r="M412" s="3" t="s">
        <v>7</v>
      </c>
      <c r="N412" s="4" t="s">
        <v>8</v>
      </c>
    </row>
    <row r="413" spans="2:14" ht="17.399999999999999" x14ac:dyDescent="0.45">
      <c r="B413" s="9">
        <v>15</v>
      </c>
      <c r="C413" s="9">
        <v>10</v>
      </c>
      <c r="D413" s="9">
        <v>0</v>
      </c>
      <c r="E413" s="11">
        <f>+B413+C413+D413</f>
        <v>25</v>
      </c>
      <c r="F413" s="11">
        <f>SUM(B414:B438)+SUM(D414:D438)</f>
        <v>10</v>
      </c>
      <c r="G413" s="19"/>
      <c r="I413" s="45">
        <v>0.5</v>
      </c>
      <c r="J413" s="21" t="s">
        <v>9</v>
      </c>
      <c r="K413" s="22">
        <v>45771</v>
      </c>
      <c r="L413" s="22">
        <v>45771</v>
      </c>
      <c r="M413" s="56" t="s">
        <v>296</v>
      </c>
      <c r="N413" s="23"/>
    </row>
    <row r="414" spans="2:14" ht="17.399999999999999" x14ac:dyDescent="0.45">
      <c r="B414" s="35">
        <v>10</v>
      </c>
      <c r="C414" s="19"/>
      <c r="D414" s="30"/>
      <c r="E414" s="31">
        <v>45747</v>
      </c>
      <c r="F414" s="31">
        <v>45758</v>
      </c>
      <c r="G414" s="54" t="s">
        <v>276</v>
      </c>
      <c r="I414" s="46">
        <v>0.5</v>
      </c>
      <c r="J414" s="21" t="s">
        <v>10</v>
      </c>
      <c r="K414" s="25">
        <v>45796</v>
      </c>
      <c r="L414" s="25">
        <v>45796</v>
      </c>
      <c r="M414" s="56" t="s">
        <v>312</v>
      </c>
      <c r="N414" s="26"/>
    </row>
    <row r="415" spans="2:14" ht="17.399999999999999" x14ac:dyDescent="0.45">
      <c r="B415" s="35"/>
      <c r="C415" s="19"/>
      <c r="D415" s="30"/>
      <c r="E415" s="31"/>
      <c r="F415" s="31"/>
      <c r="G415" s="30"/>
      <c r="I415" s="46">
        <v>1</v>
      </c>
      <c r="J415" s="21"/>
      <c r="K415" s="25">
        <v>45831</v>
      </c>
      <c r="L415" s="25">
        <v>45831</v>
      </c>
      <c r="M415" s="54" t="s">
        <v>318</v>
      </c>
      <c r="N415" s="26"/>
    </row>
    <row r="416" spans="2:14" ht="17.399999999999999" x14ac:dyDescent="0.45">
      <c r="B416" s="35"/>
      <c r="C416" s="19"/>
      <c r="D416" s="30"/>
      <c r="E416" s="30"/>
      <c r="F416" s="30"/>
      <c r="G416" s="30"/>
      <c r="I416" s="46">
        <v>0.5</v>
      </c>
      <c r="J416" s="21" t="s">
        <v>9</v>
      </c>
      <c r="K416" s="25">
        <v>45833</v>
      </c>
      <c r="L416" s="25">
        <v>45833</v>
      </c>
      <c r="M416" s="56" t="s">
        <v>323</v>
      </c>
      <c r="N416" s="26"/>
    </row>
    <row r="417" spans="2:14" ht="17.399999999999999" x14ac:dyDescent="0.45">
      <c r="B417" s="35"/>
      <c r="C417" s="19"/>
      <c r="D417" s="30"/>
      <c r="E417" s="30"/>
      <c r="F417" s="30"/>
      <c r="G417" s="30"/>
      <c r="I417" s="46"/>
      <c r="J417" s="21"/>
      <c r="K417" s="25"/>
      <c r="L417" s="25"/>
      <c r="M417" s="26"/>
      <c r="N417" s="26"/>
    </row>
    <row r="418" spans="2:14" ht="17.399999999999999" x14ac:dyDescent="0.45">
      <c r="B418" s="35"/>
      <c r="C418" s="19"/>
      <c r="D418" s="30"/>
      <c r="E418" s="30"/>
      <c r="F418" s="30"/>
      <c r="G418" s="30"/>
      <c r="I418" s="46"/>
      <c r="J418" s="21"/>
      <c r="K418" s="25"/>
      <c r="L418" s="25"/>
      <c r="M418" s="26"/>
      <c r="N418" s="26"/>
    </row>
    <row r="419" spans="2:14" ht="17.399999999999999" x14ac:dyDescent="0.45">
      <c r="B419" s="35"/>
      <c r="C419" s="19"/>
      <c r="D419" s="30"/>
      <c r="E419" s="30"/>
      <c r="F419" s="30"/>
      <c r="G419" s="30"/>
      <c r="I419" s="46"/>
      <c r="J419" s="21"/>
      <c r="K419" s="25"/>
      <c r="L419" s="25"/>
      <c r="M419" s="30"/>
      <c r="N419" s="26"/>
    </row>
    <row r="420" spans="2:14" ht="17.399999999999999" x14ac:dyDescent="0.45">
      <c r="B420" s="35"/>
      <c r="C420" s="19"/>
      <c r="D420" s="30"/>
      <c r="E420" s="30"/>
      <c r="F420" s="30"/>
      <c r="G420" s="30"/>
      <c r="I420" s="46"/>
      <c r="J420" s="21"/>
      <c r="K420" s="25"/>
      <c r="L420" s="25"/>
      <c r="M420" s="30"/>
      <c r="N420" s="26"/>
    </row>
    <row r="421" spans="2:14" ht="17.399999999999999" x14ac:dyDescent="0.45">
      <c r="B421" s="35"/>
      <c r="C421" s="19"/>
      <c r="D421" s="30"/>
      <c r="E421" s="30"/>
      <c r="F421" s="30"/>
      <c r="G421" s="30"/>
      <c r="I421" s="46"/>
      <c r="J421" s="21"/>
      <c r="K421" s="25"/>
      <c r="L421" s="25"/>
      <c r="M421" s="30"/>
      <c r="N421" s="26"/>
    </row>
    <row r="422" spans="2:14" ht="17.399999999999999" x14ac:dyDescent="0.45">
      <c r="B422" s="35"/>
      <c r="C422" s="19"/>
      <c r="D422" s="30"/>
      <c r="E422" s="30"/>
      <c r="F422" s="30"/>
      <c r="G422" s="30"/>
      <c r="I422" s="46"/>
      <c r="J422" s="21"/>
      <c r="K422" s="25"/>
      <c r="L422" s="25"/>
      <c r="M422" s="26"/>
      <c r="N422" s="26"/>
    </row>
    <row r="423" spans="2:14" ht="17.399999999999999" x14ac:dyDescent="0.45">
      <c r="B423" s="35"/>
      <c r="C423" s="19"/>
      <c r="D423" s="30"/>
      <c r="E423" s="30"/>
      <c r="F423" s="30"/>
      <c r="G423" s="30"/>
      <c r="I423" s="46"/>
      <c r="J423" s="21"/>
      <c r="K423" s="26"/>
      <c r="L423" s="26"/>
      <c r="M423" s="26"/>
      <c r="N423" s="26"/>
    </row>
    <row r="424" spans="2:14" ht="18" thickBot="1" x14ac:dyDescent="0.5">
      <c r="B424" s="35"/>
      <c r="C424" s="19"/>
      <c r="D424" s="30"/>
      <c r="E424" s="30"/>
      <c r="F424" s="30"/>
      <c r="G424" s="30"/>
      <c r="I424" s="47"/>
      <c r="J424" s="21"/>
      <c r="K424" s="28"/>
      <c r="L424" s="28"/>
      <c r="M424" s="28"/>
      <c r="N424" s="28"/>
    </row>
    <row r="425" spans="2:14" ht="21.6" thickBot="1" x14ac:dyDescent="0.55000000000000004">
      <c r="B425" s="35"/>
      <c r="C425" s="19"/>
      <c r="D425" s="30"/>
      <c r="E425" s="32"/>
      <c r="F425" s="32"/>
      <c r="G425" s="32"/>
      <c r="I425" s="15">
        <f>SUM(I413:I424)</f>
        <v>2.5</v>
      </c>
      <c r="J425" s="66" t="str">
        <f>IF(I425&gt;=6,"YA NO PUEDE SOLICITAR DIAS ADMINISTRATIVOS","PUEDE SOLICITAR DIAS ADMINISTRATIVOS")</f>
        <v>PUEDE SOLICITAR DIAS ADMINISTRATIVOS</v>
      </c>
      <c r="K425" s="67"/>
      <c r="L425" s="67"/>
      <c r="M425" s="67"/>
      <c r="N425" s="68"/>
    </row>
    <row r="426" spans="2:14" ht="21.6" thickBot="1" x14ac:dyDescent="0.55000000000000004">
      <c r="B426" s="35"/>
      <c r="C426" s="19"/>
      <c r="D426" s="30"/>
      <c r="E426" s="32"/>
      <c r="F426" s="32"/>
      <c r="G426" s="32"/>
      <c r="I426" s="17">
        <f>6-I425</f>
        <v>3.5</v>
      </c>
      <c r="J426" s="66" t="str">
        <f>IF(I425&gt;6,"EXISTE UN ERROR","OK")</f>
        <v>OK</v>
      </c>
      <c r="K426" s="67"/>
      <c r="L426" s="67"/>
      <c r="M426" s="67"/>
      <c r="N426" s="68"/>
    </row>
    <row r="427" spans="2:14" ht="18" thickBot="1" x14ac:dyDescent="0.5">
      <c r="B427" s="35"/>
      <c r="C427" s="19"/>
      <c r="D427" s="30"/>
      <c r="E427" s="32"/>
      <c r="F427" s="32"/>
      <c r="G427" s="32"/>
      <c r="I427" s="1"/>
    </row>
    <row r="428" spans="2:14" ht="19.8" thickBot="1" x14ac:dyDescent="0.5">
      <c r="B428" s="35"/>
      <c r="C428" s="19"/>
      <c r="D428" s="30"/>
      <c r="E428" s="32"/>
      <c r="F428" s="32"/>
      <c r="G428" s="32"/>
      <c r="I428" s="12" t="s">
        <v>3</v>
      </c>
      <c r="J428" s="13"/>
      <c r="K428" s="13" t="s">
        <v>5</v>
      </c>
      <c r="L428" s="13" t="s">
        <v>6</v>
      </c>
      <c r="M428" s="13" t="s">
        <v>7</v>
      </c>
      <c r="N428" s="14" t="s">
        <v>8</v>
      </c>
    </row>
    <row r="429" spans="2:14" ht="17.399999999999999" x14ac:dyDescent="0.45">
      <c r="B429" s="35"/>
      <c r="C429" s="19"/>
      <c r="D429" s="30"/>
      <c r="E429" s="32"/>
      <c r="F429" s="32"/>
      <c r="G429" s="32"/>
      <c r="I429" s="20"/>
      <c r="J429" s="29"/>
      <c r="K429" s="22"/>
      <c r="L429" s="22"/>
      <c r="M429" s="23"/>
      <c r="N429" s="23"/>
    </row>
    <row r="430" spans="2:14" ht="17.399999999999999" x14ac:dyDescent="0.45">
      <c r="B430" s="35"/>
      <c r="C430" s="19"/>
      <c r="D430" s="30"/>
      <c r="E430" s="32"/>
      <c r="F430" s="32"/>
      <c r="G430" s="32"/>
      <c r="I430" s="24"/>
      <c r="J430" s="29"/>
      <c r="K430" s="25"/>
      <c r="L430" s="25"/>
      <c r="M430" s="26"/>
      <c r="N430" s="26"/>
    </row>
    <row r="431" spans="2:14" ht="17.399999999999999" x14ac:dyDescent="0.45">
      <c r="B431" s="35"/>
      <c r="C431" s="19"/>
      <c r="D431" s="30"/>
      <c r="E431" s="32"/>
      <c r="F431" s="32"/>
      <c r="G431" s="32"/>
      <c r="I431" s="24"/>
      <c r="J431" s="29"/>
      <c r="K431" s="25"/>
      <c r="L431" s="25"/>
      <c r="M431" s="26"/>
      <c r="N431" s="26"/>
    </row>
    <row r="432" spans="2:14" ht="17.399999999999999" x14ac:dyDescent="0.45">
      <c r="B432" s="35"/>
      <c r="C432" s="19"/>
      <c r="D432" s="30"/>
      <c r="E432" s="32"/>
      <c r="F432" s="32"/>
      <c r="G432" s="32"/>
      <c r="I432" s="24"/>
      <c r="J432" s="29"/>
      <c r="K432" s="26"/>
      <c r="L432" s="26"/>
      <c r="M432" s="26"/>
      <c r="N432" s="26"/>
    </row>
    <row r="433" spans="2:14" ht="18" thickBot="1" x14ac:dyDescent="0.5">
      <c r="B433" s="35"/>
      <c r="C433" s="19"/>
      <c r="D433" s="30"/>
      <c r="E433" s="32"/>
      <c r="F433" s="32"/>
      <c r="G433" s="32"/>
      <c r="I433" s="24"/>
      <c r="J433" s="29"/>
      <c r="K433" s="26"/>
      <c r="L433" s="26"/>
      <c r="M433" s="26"/>
      <c r="N433" s="26"/>
    </row>
    <row r="434" spans="2:14" ht="21.6" thickBot="1" x14ac:dyDescent="0.55000000000000004">
      <c r="B434" s="35"/>
      <c r="C434" s="19"/>
      <c r="D434" s="30"/>
      <c r="E434" s="32"/>
      <c r="F434" s="32"/>
      <c r="G434" s="32"/>
      <c r="I434" s="15">
        <f>SUM(I429:I433)</f>
        <v>0</v>
      </c>
      <c r="J434" s="66" t="str">
        <f>IF(I434&gt;=5,"YA NO PUEDE SOLICITAR DIAS CAPACITACION","PUEDE SOLICITAR DIAS CAPACITACION")</f>
        <v>PUEDE SOLICITAR DIAS CAPACITACION</v>
      </c>
      <c r="K434" s="67"/>
      <c r="L434" s="67"/>
      <c r="M434" s="67"/>
      <c r="N434" s="68"/>
    </row>
    <row r="435" spans="2:14" ht="21.6" thickBot="1" x14ac:dyDescent="0.55000000000000004">
      <c r="B435" s="35"/>
      <c r="C435" s="19"/>
      <c r="D435" s="30"/>
      <c r="E435" s="32"/>
      <c r="F435" s="32"/>
      <c r="G435" s="32"/>
      <c r="I435" s="17">
        <f>5-I434</f>
        <v>5</v>
      </c>
      <c r="J435" s="66" t="str">
        <f>IF(I434&gt;5,"EXISTE UN ERROR","OK")</f>
        <v>OK</v>
      </c>
      <c r="K435" s="67"/>
      <c r="L435" s="67"/>
      <c r="M435" s="67"/>
      <c r="N435" s="68"/>
    </row>
    <row r="436" spans="2:14" ht="17.399999999999999" x14ac:dyDescent="0.45">
      <c r="B436" s="35"/>
      <c r="C436" s="19"/>
      <c r="D436" s="30"/>
      <c r="E436" s="32"/>
      <c r="F436" s="32"/>
      <c r="G436" s="32"/>
    </row>
    <row r="437" spans="2:14" ht="17.399999999999999" x14ac:dyDescent="0.45">
      <c r="B437" s="35"/>
      <c r="C437" s="19"/>
      <c r="D437" s="30"/>
      <c r="E437" s="32"/>
      <c r="F437" s="32"/>
      <c r="G437" s="32"/>
    </row>
    <row r="438" spans="2:14" ht="18" thickBot="1" x14ac:dyDescent="0.5">
      <c r="B438" s="35"/>
      <c r="C438" s="40"/>
      <c r="D438" s="39"/>
      <c r="E438" s="34"/>
      <c r="F438" s="34"/>
      <c r="G438" s="34"/>
    </row>
    <row r="439" spans="2:14" ht="21.6" thickBot="1" x14ac:dyDescent="0.55000000000000004">
      <c r="B439" s="8">
        <f>+E413-F413</f>
        <v>15</v>
      </c>
      <c r="C439" s="69" t="str">
        <f>IF(E413&lt;=F413,"YA NO TIENE FERIADOS","PUEDE SOLICITAR DIAS FERIADOS")</f>
        <v>PUEDE SOLICITAR DIAS FERIADOS</v>
      </c>
      <c r="D439" s="70"/>
      <c r="E439" s="70"/>
      <c r="F439" s="70"/>
      <c r="G439" s="71"/>
    </row>
    <row r="440" spans="2:14" ht="19.2" thickBot="1" x14ac:dyDescent="0.5">
      <c r="C440" s="72" t="str">
        <f>IF(F413&gt;E413,"EXISTE UN ERROR","OK")</f>
        <v>OK</v>
      </c>
      <c r="D440" s="73"/>
      <c r="E440" s="73"/>
      <c r="F440" s="73"/>
      <c r="G440" s="74"/>
    </row>
    <row r="444" spans="2:14" ht="19.2" thickBot="1" x14ac:dyDescent="0.5">
      <c r="B444" s="16" t="s">
        <v>219</v>
      </c>
      <c r="I444" s="16" t="str">
        <f>+B444</f>
        <v>GALLEZ OLAVARRIA DENISE A.</v>
      </c>
    </row>
    <row r="445" spans="2:14" ht="18.600000000000001" thickBot="1" x14ac:dyDescent="0.4">
      <c r="B445" s="5" t="s">
        <v>0</v>
      </c>
      <c r="C445" s="5" t="s">
        <v>1</v>
      </c>
      <c r="D445" s="5" t="s">
        <v>224</v>
      </c>
      <c r="E445" s="5" t="s">
        <v>12</v>
      </c>
      <c r="F445" s="6" t="s">
        <v>2</v>
      </c>
      <c r="G445" s="6" t="s">
        <v>7</v>
      </c>
      <c r="I445" s="2" t="s">
        <v>3</v>
      </c>
      <c r="J445" s="3" t="s">
        <v>4</v>
      </c>
      <c r="K445" s="3" t="s">
        <v>5</v>
      </c>
      <c r="L445" s="3" t="s">
        <v>6</v>
      </c>
      <c r="M445" s="3" t="s">
        <v>7</v>
      </c>
      <c r="N445" s="4" t="s">
        <v>8</v>
      </c>
    </row>
    <row r="446" spans="2:14" ht="17.399999999999999" x14ac:dyDescent="0.45">
      <c r="B446" s="9"/>
      <c r="C446" s="9">
        <v>0</v>
      </c>
      <c r="D446" s="9">
        <v>0</v>
      </c>
      <c r="E446" s="11">
        <f>+B446+C446+D446</f>
        <v>0</v>
      </c>
      <c r="F446" s="11">
        <f>SUM(B447:B471)+SUM(D447:D471)</f>
        <v>0</v>
      </c>
      <c r="G446" s="19"/>
      <c r="I446" s="20"/>
      <c r="J446" s="21"/>
      <c r="K446" s="22"/>
      <c r="L446" s="22"/>
      <c r="M446" s="26"/>
      <c r="N446" s="23"/>
    </row>
    <row r="447" spans="2:14" ht="17.399999999999999" x14ac:dyDescent="0.45">
      <c r="B447" s="35"/>
      <c r="C447" s="19"/>
      <c r="D447" s="30"/>
      <c r="E447" s="31"/>
      <c r="F447" s="31"/>
      <c r="G447" s="30"/>
      <c r="I447" s="24"/>
      <c r="J447" s="21"/>
      <c r="K447" s="25"/>
      <c r="L447" s="25"/>
      <c r="M447" s="26"/>
      <c r="N447" s="26"/>
    </row>
    <row r="448" spans="2:14" ht="17.399999999999999" x14ac:dyDescent="0.45">
      <c r="B448" s="35"/>
      <c r="C448" s="19"/>
      <c r="D448" s="30"/>
      <c r="E448" s="31"/>
      <c r="F448" s="31"/>
      <c r="G448" s="30"/>
      <c r="I448" s="24"/>
      <c r="J448" s="21"/>
      <c r="K448" s="25"/>
      <c r="L448" s="25"/>
      <c r="M448" s="26"/>
      <c r="N448" s="26"/>
    </row>
    <row r="449" spans="2:14" ht="17.399999999999999" x14ac:dyDescent="0.45">
      <c r="B449" s="35"/>
      <c r="C449" s="19"/>
      <c r="D449" s="30"/>
      <c r="E449" s="30"/>
      <c r="F449" s="30"/>
      <c r="G449" s="30"/>
      <c r="I449" s="24"/>
      <c r="J449" s="21"/>
      <c r="K449" s="26"/>
      <c r="L449" s="26"/>
      <c r="M449" s="26"/>
      <c r="N449" s="26"/>
    </row>
    <row r="450" spans="2:14" ht="17.399999999999999" x14ac:dyDescent="0.45">
      <c r="B450" s="35"/>
      <c r="C450" s="19"/>
      <c r="D450" s="30"/>
      <c r="E450" s="30"/>
      <c r="F450" s="30"/>
      <c r="G450" s="30"/>
      <c r="I450" s="24"/>
      <c r="J450" s="21"/>
      <c r="K450" s="26"/>
      <c r="L450" s="26"/>
      <c r="M450" s="26"/>
      <c r="N450" s="26"/>
    </row>
    <row r="451" spans="2:14" ht="17.399999999999999" x14ac:dyDescent="0.45">
      <c r="B451" s="35"/>
      <c r="C451" s="19"/>
      <c r="D451" s="30"/>
      <c r="E451" s="30"/>
      <c r="F451" s="30"/>
      <c r="G451" s="30"/>
      <c r="I451" s="24"/>
      <c r="J451" s="21"/>
      <c r="K451" s="26"/>
      <c r="L451" s="26"/>
      <c r="M451" s="26"/>
      <c r="N451" s="26"/>
    </row>
    <row r="452" spans="2:14" ht="17.399999999999999" x14ac:dyDescent="0.45">
      <c r="B452" s="35"/>
      <c r="C452" s="19"/>
      <c r="D452" s="30"/>
      <c r="E452" s="30"/>
      <c r="F452" s="30"/>
      <c r="G452" s="30"/>
      <c r="I452" s="24"/>
      <c r="J452" s="21"/>
      <c r="K452" s="26"/>
      <c r="L452" s="26"/>
      <c r="M452" s="26"/>
      <c r="N452" s="26"/>
    </row>
    <row r="453" spans="2:14" ht="17.399999999999999" x14ac:dyDescent="0.45">
      <c r="B453" s="35"/>
      <c r="C453" s="19"/>
      <c r="D453" s="30"/>
      <c r="E453" s="30"/>
      <c r="F453" s="30"/>
      <c r="G453" s="30"/>
      <c r="I453" s="24"/>
      <c r="J453" s="21"/>
      <c r="K453" s="26"/>
      <c r="L453" s="26"/>
      <c r="M453" s="26"/>
      <c r="N453" s="26"/>
    </row>
    <row r="454" spans="2:14" ht="17.399999999999999" x14ac:dyDescent="0.45">
      <c r="B454" s="35"/>
      <c r="C454" s="19"/>
      <c r="D454" s="30"/>
      <c r="E454" s="30"/>
      <c r="F454" s="30"/>
      <c r="G454" s="30"/>
      <c r="I454" s="24"/>
      <c r="J454" s="21"/>
      <c r="K454" s="26"/>
      <c r="L454" s="26"/>
      <c r="M454" s="26"/>
      <c r="N454" s="26"/>
    </row>
    <row r="455" spans="2:14" ht="17.399999999999999" x14ac:dyDescent="0.45">
      <c r="B455" s="35"/>
      <c r="C455" s="19"/>
      <c r="D455" s="30"/>
      <c r="E455" s="30"/>
      <c r="F455" s="30"/>
      <c r="G455" s="30"/>
      <c r="I455" s="24"/>
      <c r="J455" s="21"/>
      <c r="K455" s="26"/>
      <c r="L455" s="26"/>
      <c r="M455" s="26"/>
      <c r="N455" s="26"/>
    </row>
    <row r="456" spans="2:14" ht="17.399999999999999" x14ac:dyDescent="0.45">
      <c r="B456" s="35"/>
      <c r="C456" s="19"/>
      <c r="D456" s="30"/>
      <c r="E456" s="30"/>
      <c r="F456" s="30"/>
      <c r="G456" s="30"/>
      <c r="I456" s="24"/>
      <c r="J456" s="21"/>
      <c r="K456" s="26"/>
      <c r="L456" s="26"/>
      <c r="M456" s="26"/>
      <c r="N456" s="26"/>
    </row>
    <row r="457" spans="2:14" ht="18" thickBot="1" x14ac:dyDescent="0.5">
      <c r="B457" s="35"/>
      <c r="C457" s="19"/>
      <c r="D457" s="30"/>
      <c r="E457" s="30"/>
      <c r="F457" s="30"/>
      <c r="G457" s="30"/>
      <c r="I457" s="27"/>
      <c r="J457" s="21"/>
      <c r="K457" s="28"/>
      <c r="L457" s="28"/>
      <c r="M457" s="28"/>
      <c r="N457" s="28"/>
    </row>
    <row r="458" spans="2:14" ht="21.6" thickBot="1" x14ac:dyDescent="0.55000000000000004">
      <c r="B458" s="35"/>
      <c r="C458" s="19"/>
      <c r="D458" s="30"/>
      <c r="E458" s="32"/>
      <c r="F458" s="32"/>
      <c r="G458" s="32"/>
      <c r="I458" s="15">
        <f>SUM(I446:I457)</f>
        <v>0</v>
      </c>
      <c r="J458" s="66" t="str">
        <f>IF(I458&gt;=6,"YA NO PUEDE SOLICITAR DIAS ADMINISTRATIVOS","PUEDE SOLICITAR DIAS ADMINISTRATIVOS")</f>
        <v>PUEDE SOLICITAR DIAS ADMINISTRATIVOS</v>
      </c>
      <c r="K458" s="67"/>
      <c r="L458" s="67"/>
      <c r="M458" s="67"/>
      <c r="N458" s="68"/>
    </row>
    <row r="459" spans="2:14" ht="21.6" thickBot="1" x14ac:dyDescent="0.55000000000000004">
      <c r="B459" s="35"/>
      <c r="C459" s="19"/>
      <c r="D459" s="30"/>
      <c r="E459" s="32"/>
      <c r="F459" s="32"/>
      <c r="G459" s="32"/>
      <c r="I459" s="17">
        <f>6-I458</f>
        <v>6</v>
      </c>
      <c r="J459" s="66" t="str">
        <f>IF(I458&gt;6,"EXISTE UN ERROR","OK")</f>
        <v>OK</v>
      </c>
      <c r="K459" s="67"/>
      <c r="L459" s="67"/>
      <c r="M459" s="67"/>
      <c r="N459" s="68"/>
    </row>
    <row r="460" spans="2:14" ht="18" thickBot="1" x14ac:dyDescent="0.5">
      <c r="B460" s="35"/>
      <c r="C460" s="19"/>
      <c r="D460" s="30"/>
      <c r="E460" s="32"/>
      <c r="F460" s="32"/>
      <c r="G460" s="32"/>
      <c r="I460" s="1"/>
    </row>
    <row r="461" spans="2:14" ht="19.8" thickBot="1" x14ac:dyDescent="0.5">
      <c r="B461" s="35"/>
      <c r="C461" s="19"/>
      <c r="D461" s="30"/>
      <c r="E461" s="32"/>
      <c r="F461" s="32"/>
      <c r="G461" s="32"/>
      <c r="I461" s="12" t="s">
        <v>3</v>
      </c>
      <c r="J461" s="13"/>
      <c r="K461" s="13" t="s">
        <v>5</v>
      </c>
      <c r="L461" s="13" t="s">
        <v>6</v>
      </c>
      <c r="M461" s="13" t="s">
        <v>7</v>
      </c>
      <c r="N461" s="14" t="s">
        <v>8</v>
      </c>
    </row>
    <row r="462" spans="2:14" ht="17.399999999999999" x14ac:dyDescent="0.45">
      <c r="B462" s="35"/>
      <c r="C462" s="19"/>
      <c r="D462" s="30"/>
      <c r="E462" s="32"/>
      <c r="F462" s="32"/>
      <c r="G462" s="32"/>
      <c r="I462" s="20"/>
      <c r="J462" s="29"/>
      <c r="K462" s="29"/>
      <c r="L462" s="29"/>
      <c r="M462" s="29"/>
      <c r="N462" s="29"/>
    </row>
    <row r="463" spans="2:14" ht="17.399999999999999" x14ac:dyDescent="0.45">
      <c r="B463" s="35"/>
      <c r="C463" s="19"/>
      <c r="D463" s="30"/>
      <c r="E463" s="32"/>
      <c r="F463" s="32"/>
      <c r="G463" s="32"/>
      <c r="I463" s="24"/>
      <c r="J463" s="29"/>
      <c r="K463" s="32"/>
      <c r="L463" s="32"/>
      <c r="M463" s="32"/>
      <c r="N463" s="32"/>
    </row>
    <row r="464" spans="2:14" ht="17.399999999999999" x14ac:dyDescent="0.45">
      <c r="B464" s="35"/>
      <c r="C464" s="19"/>
      <c r="D464" s="30"/>
      <c r="E464" s="32"/>
      <c r="F464" s="32"/>
      <c r="G464" s="32"/>
      <c r="I464" s="24"/>
      <c r="J464" s="29"/>
      <c r="K464" s="32"/>
      <c r="L464" s="32"/>
      <c r="M464" s="32"/>
      <c r="N464" s="32"/>
    </row>
    <row r="465" spans="2:14" ht="17.399999999999999" x14ac:dyDescent="0.45">
      <c r="B465" s="35"/>
      <c r="C465" s="19"/>
      <c r="D465" s="30"/>
      <c r="E465" s="32"/>
      <c r="F465" s="32"/>
      <c r="G465" s="32"/>
      <c r="I465" s="24"/>
      <c r="J465" s="29"/>
      <c r="K465" s="32"/>
      <c r="L465" s="32"/>
      <c r="M465" s="32"/>
      <c r="N465" s="32"/>
    </row>
    <row r="466" spans="2:14" ht="18" thickBot="1" x14ac:dyDescent="0.5">
      <c r="B466" s="35"/>
      <c r="C466" s="19"/>
      <c r="D466" s="30"/>
      <c r="E466" s="32"/>
      <c r="F466" s="32"/>
      <c r="G466" s="32"/>
      <c r="I466" s="24"/>
      <c r="J466" s="29"/>
      <c r="K466" s="32"/>
      <c r="L466" s="32"/>
      <c r="M466" s="32"/>
      <c r="N466" s="32"/>
    </row>
    <row r="467" spans="2:14" ht="21.6" thickBot="1" x14ac:dyDescent="0.55000000000000004">
      <c r="B467" s="35"/>
      <c r="C467" s="19"/>
      <c r="D467" s="30"/>
      <c r="E467" s="32"/>
      <c r="F467" s="32"/>
      <c r="G467" s="32"/>
      <c r="I467" s="15">
        <f>SUM(I462:I466)</f>
        <v>0</v>
      </c>
      <c r="J467" s="66" t="str">
        <f>IF(I467&gt;=5,"YA NO PUEDE SOLICITAR DIAS CAPACITACION","PUEDE SOLICITAR DIAS CAPACITACION")</f>
        <v>PUEDE SOLICITAR DIAS CAPACITACION</v>
      </c>
      <c r="K467" s="67"/>
      <c r="L467" s="67"/>
      <c r="M467" s="67"/>
      <c r="N467" s="68"/>
    </row>
    <row r="468" spans="2:14" ht="21.6" thickBot="1" x14ac:dyDescent="0.55000000000000004">
      <c r="B468" s="35"/>
      <c r="C468" s="19"/>
      <c r="D468" s="30"/>
      <c r="E468" s="32"/>
      <c r="F468" s="32"/>
      <c r="G468" s="32"/>
      <c r="I468" s="17">
        <f>5-I467</f>
        <v>5</v>
      </c>
      <c r="J468" s="66" t="str">
        <f>IF(I467&gt;5,"EXISTE UN ERROR","OK")</f>
        <v>OK</v>
      </c>
      <c r="K468" s="67"/>
      <c r="L468" s="67"/>
      <c r="M468" s="67"/>
      <c r="N468" s="68"/>
    </row>
    <row r="469" spans="2:14" ht="17.399999999999999" x14ac:dyDescent="0.45">
      <c r="B469" s="35"/>
      <c r="C469" s="19"/>
      <c r="D469" s="30"/>
      <c r="E469" s="32"/>
      <c r="F469" s="32"/>
      <c r="G469" s="32"/>
    </row>
    <row r="470" spans="2:14" ht="17.399999999999999" x14ac:dyDescent="0.45">
      <c r="B470" s="35"/>
      <c r="C470" s="19"/>
      <c r="D470" s="30"/>
      <c r="E470" s="32"/>
      <c r="F470" s="32"/>
      <c r="G470" s="32"/>
    </row>
    <row r="471" spans="2:14" ht="18" thickBot="1" x14ac:dyDescent="0.5">
      <c r="B471" s="35"/>
      <c r="C471" s="19"/>
      <c r="D471" s="33"/>
      <c r="E471" s="34"/>
      <c r="F471" s="34"/>
      <c r="G471" s="34"/>
    </row>
    <row r="472" spans="2:14" ht="21.6" thickBot="1" x14ac:dyDescent="0.55000000000000004">
      <c r="B472" s="8">
        <f>+E446-F446</f>
        <v>0</v>
      </c>
      <c r="C472" s="69" t="str">
        <f>IF(E446&lt;=F446,"YA NO TIENE FERIADOS","PUEDE SOLICITAR DIAS FERIADOS")</f>
        <v>YA NO TIENE FERIADOS</v>
      </c>
      <c r="D472" s="70"/>
      <c r="E472" s="70"/>
      <c r="F472" s="70"/>
      <c r="G472" s="71"/>
    </row>
    <row r="473" spans="2:14" ht="19.2" thickBot="1" x14ac:dyDescent="0.5">
      <c r="C473" s="72" t="str">
        <f>IF(F446&gt;E446,"EXISTE UN ERROR","OK")</f>
        <v>OK</v>
      </c>
      <c r="D473" s="73"/>
      <c r="E473" s="73"/>
      <c r="F473" s="73"/>
      <c r="G473" s="74"/>
    </row>
    <row r="477" spans="2:14" ht="19.2" thickBot="1" x14ac:dyDescent="0.5">
      <c r="B477" s="16" t="s">
        <v>67</v>
      </c>
      <c r="I477" s="16" t="s">
        <v>67</v>
      </c>
    </row>
    <row r="478" spans="2:14" ht="18.600000000000001" thickBot="1" x14ac:dyDescent="0.4">
      <c r="B478" s="5" t="s">
        <v>0</v>
      </c>
      <c r="C478" s="5" t="s">
        <v>1</v>
      </c>
      <c r="D478" s="5" t="s">
        <v>224</v>
      </c>
      <c r="E478" s="5" t="s">
        <v>12</v>
      </c>
      <c r="F478" s="6" t="s">
        <v>2</v>
      </c>
      <c r="G478" s="6" t="s">
        <v>7</v>
      </c>
      <c r="I478" s="2" t="s">
        <v>3</v>
      </c>
      <c r="J478" s="3" t="s">
        <v>4</v>
      </c>
      <c r="K478" s="3" t="s">
        <v>5</v>
      </c>
      <c r="L478" s="3" t="s">
        <v>6</v>
      </c>
      <c r="M478" s="3" t="s">
        <v>7</v>
      </c>
      <c r="N478" s="4" t="s">
        <v>8</v>
      </c>
    </row>
    <row r="479" spans="2:14" ht="17.399999999999999" x14ac:dyDescent="0.45">
      <c r="B479" s="9">
        <v>15</v>
      </c>
      <c r="C479" s="9">
        <v>11</v>
      </c>
      <c r="D479" s="9">
        <v>0</v>
      </c>
      <c r="E479" s="11">
        <f>+B479+C479+D479</f>
        <v>26</v>
      </c>
      <c r="F479" s="11">
        <f>SUM(B480:B504)+SUM(D480:D504)</f>
        <v>13</v>
      </c>
      <c r="G479" s="19"/>
      <c r="I479" s="20">
        <v>0.5</v>
      </c>
      <c r="J479" s="21" t="s">
        <v>10</v>
      </c>
      <c r="K479" s="22">
        <v>45679</v>
      </c>
      <c r="L479" s="22">
        <v>45679</v>
      </c>
      <c r="M479" s="56" t="s">
        <v>231</v>
      </c>
      <c r="N479" s="23"/>
    </row>
    <row r="480" spans="2:14" ht="17.399999999999999" x14ac:dyDescent="0.45">
      <c r="B480" s="35">
        <v>13</v>
      </c>
      <c r="C480" s="19"/>
      <c r="D480" s="30"/>
      <c r="E480" s="31">
        <v>45695</v>
      </c>
      <c r="F480" s="31">
        <v>45713</v>
      </c>
      <c r="G480" s="54" t="s">
        <v>260</v>
      </c>
      <c r="I480" s="24">
        <v>1</v>
      </c>
      <c r="J480" s="21"/>
      <c r="K480" s="25">
        <v>45684</v>
      </c>
      <c r="L480" s="25">
        <v>45684</v>
      </c>
      <c r="M480" s="57" t="s">
        <v>247</v>
      </c>
      <c r="N480" s="26"/>
    </row>
    <row r="481" spans="2:14" ht="17.399999999999999" x14ac:dyDescent="0.45">
      <c r="B481" s="35"/>
      <c r="C481" s="19"/>
      <c r="D481" s="30"/>
      <c r="E481" s="31"/>
      <c r="F481" s="31"/>
      <c r="G481" s="30"/>
      <c r="I481" s="24">
        <v>1</v>
      </c>
      <c r="J481" s="21"/>
      <c r="K481" s="25">
        <v>45716</v>
      </c>
      <c r="L481" s="25">
        <v>45716</v>
      </c>
      <c r="M481" s="54" t="s">
        <v>257</v>
      </c>
      <c r="N481" s="26"/>
    </row>
    <row r="482" spans="2:14" ht="17.399999999999999" x14ac:dyDescent="0.45">
      <c r="B482" s="35"/>
      <c r="C482" s="19"/>
      <c r="D482" s="30"/>
      <c r="E482" s="31"/>
      <c r="F482" s="31"/>
      <c r="G482" s="30"/>
      <c r="I482" s="24">
        <v>1</v>
      </c>
      <c r="J482" s="21"/>
      <c r="K482" s="25">
        <v>45737</v>
      </c>
      <c r="L482" s="25">
        <v>45737</v>
      </c>
      <c r="M482" s="56" t="s">
        <v>274</v>
      </c>
      <c r="N482" s="26"/>
    </row>
    <row r="483" spans="2:14" ht="17.399999999999999" x14ac:dyDescent="0.45">
      <c r="B483" s="35"/>
      <c r="C483" s="19"/>
      <c r="D483" s="30"/>
      <c r="E483" s="31"/>
      <c r="F483" s="31"/>
      <c r="G483" s="30"/>
      <c r="I483" s="24">
        <v>0.5</v>
      </c>
      <c r="J483" s="21" t="s">
        <v>10</v>
      </c>
      <c r="K483" s="25">
        <v>45791</v>
      </c>
      <c r="L483" s="25">
        <v>45791</v>
      </c>
      <c r="M483" s="54" t="s">
        <v>308</v>
      </c>
      <c r="N483" s="26"/>
    </row>
    <row r="484" spans="2:14" ht="17.399999999999999" x14ac:dyDescent="0.45">
      <c r="B484" s="35"/>
      <c r="C484" s="19"/>
      <c r="D484" s="30"/>
      <c r="E484" s="31"/>
      <c r="F484" s="31"/>
      <c r="G484" s="30"/>
      <c r="I484" s="24">
        <v>1</v>
      </c>
      <c r="J484" s="21"/>
      <c r="K484" s="25">
        <v>45800</v>
      </c>
      <c r="L484" s="25">
        <v>45800</v>
      </c>
      <c r="M484" s="56" t="s">
        <v>309</v>
      </c>
      <c r="N484" s="26"/>
    </row>
    <row r="485" spans="2:14" ht="17.399999999999999" x14ac:dyDescent="0.45">
      <c r="B485" s="35"/>
      <c r="C485" s="19"/>
      <c r="D485" s="30"/>
      <c r="E485" s="31"/>
      <c r="F485" s="31"/>
      <c r="G485" s="30"/>
      <c r="I485" s="24">
        <v>1</v>
      </c>
      <c r="J485" s="21"/>
      <c r="K485" s="25">
        <v>45807</v>
      </c>
      <c r="L485" s="25">
        <v>45807</v>
      </c>
      <c r="M485" s="54" t="s">
        <v>311</v>
      </c>
      <c r="N485" s="26"/>
    </row>
    <row r="486" spans="2:14" ht="17.399999999999999" x14ac:dyDescent="0.45">
      <c r="B486" s="35"/>
      <c r="C486" s="19"/>
      <c r="D486" s="30"/>
      <c r="E486" s="30"/>
      <c r="F486" s="30"/>
      <c r="G486" s="30"/>
      <c r="I486" s="24"/>
      <c r="J486" s="21"/>
      <c r="K486" s="25"/>
      <c r="L486" s="25"/>
      <c r="M486" s="26"/>
      <c r="N486" s="26"/>
    </row>
    <row r="487" spans="2:14" ht="17.399999999999999" x14ac:dyDescent="0.45">
      <c r="B487" s="35"/>
      <c r="C487" s="19"/>
      <c r="D487" s="30"/>
      <c r="E487" s="30"/>
      <c r="F487" s="30"/>
      <c r="G487" s="30"/>
      <c r="I487" s="24"/>
      <c r="J487" s="21"/>
      <c r="K487" s="25"/>
      <c r="L487" s="25"/>
      <c r="M487" s="26"/>
      <c r="N487" s="26"/>
    </row>
    <row r="488" spans="2:14" ht="17.399999999999999" x14ac:dyDescent="0.45">
      <c r="B488" s="35"/>
      <c r="C488" s="19"/>
      <c r="D488" s="30"/>
      <c r="E488" s="30"/>
      <c r="F488" s="30"/>
      <c r="G488" s="30"/>
      <c r="I488" s="24"/>
      <c r="J488" s="21"/>
      <c r="K488" s="26"/>
      <c r="L488" s="26"/>
      <c r="M488" s="26"/>
      <c r="N488" s="26"/>
    </row>
    <row r="489" spans="2:14" ht="17.399999999999999" x14ac:dyDescent="0.45">
      <c r="B489" s="35"/>
      <c r="C489" s="19"/>
      <c r="D489" s="30"/>
      <c r="E489" s="30"/>
      <c r="F489" s="30"/>
      <c r="G489" s="30"/>
      <c r="I489" s="24"/>
      <c r="J489" s="21"/>
      <c r="K489" s="26"/>
      <c r="L489" s="26"/>
      <c r="M489" s="26"/>
      <c r="N489" s="26"/>
    </row>
    <row r="490" spans="2:14" ht="18" thickBot="1" x14ac:dyDescent="0.5">
      <c r="B490" s="35"/>
      <c r="C490" s="19"/>
      <c r="D490" s="30"/>
      <c r="E490" s="30"/>
      <c r="F490" s="30"/>
      <c r="G490" s="30"/>
      <c r="I490" s="27"/>
      <c r="J490" s="21"/>
      <c r="K490" s="28"/>
      <c r="L490" s="28"/>
      <c r="M490" s="28"/>
      <c r="N490" s="28"/>
    </row>
    <row r="491" spans="2:14" ht="21.6" thickBot="1" x14ac:dyDescent="0.55000000000000004">
      <c r="B491" s="35"/>
      <c r="C491" s="19"/>
      <c r="D491" s="30"/>
      <c r="E491" s="32"/>
      <c r="F491" s="32"/>
      <c r="G491" s="32"/>
      <c r="I491" s="15">
        <f>SUM(I479:I490)</f>
        <v>6</v>
      </c>
      <c r="J491" s="66" t="str">
        <f>IF(I491&gt;=6,"YA NO PUEDE SOLICITAR DIAS ADMINISTRATIVOS","PUEDE SOLICITAR DIAS ADMINISTRATIVOS")</f>
        <v>YA NO PUEDE SOLICITAR DIAS ADMINISTRATIVOS</v>
      </c>
      <c r="K491" s="67"/>
      <c r="L491" s="67"/>
      <c r="M491" s="67"/>
      <c r="N491" s="68"/>
    </row>
    <row r="492" spans="2:14" ht="21.6" thickBot="1" x14ac:dyDescent="0.55000000000000004">
      <c r="B492" s="35"/>
      <c r="C492" s="19"/>
      <c r="D492" s="30"/>
      <c r="E492" s="32"/>
      <c r="F492" s="32"/>
      <c r="G492" s="32"/>
      <c r="I492" s="17">
        <f>6-I491</f>
        <v>0</v>
      </c>
      <c r="J492" s="66" t="str">
        <f>IF(I491&gt;6,"EXISTE UN ERROR","OK")</f>
        <v>OK</v>
      </c>
      <c r="K492" s="67"/>
      <c r="L492" s="67"/>
      <c r="M492" s="67"/>
      <c r="N492" s="68"/>
    </row>
    <row r="493" spans="2:14" ht="18" thickBot="1" x14ac:dyDescent="0.5">
      <c r="B493" s="35"/>
      <c r="C493" s="19"/>
      <c r="D493" s="30"/>
      <c r="E493" s="32"/>
      <c r="F493" s="32"/>
      <c r="G493" s="32"/>
      <c r="I493" s="1"/>
    </row>
    <row r="494" spans="2:14" ht="19.8" thickBot="1" x14ac:dyDescent="0.5">
      <c r="B494" s="35"/>
      <c r="C494" s="19"/>
      <c r="D494" s="30"/>
      <c r="E494" s="32"/>
      <c r="F494" s="32"/>
      <c r="G494" s="32"/>
      <c r="I494" s="12" t="s">
        <v>3</v>
      </c>
      <c r="J494" s="13"/>
      <c r="K494" s="13" t="s">
        <v>5</v>
      </c>
      <c r="L494" s="13" t="s">
        <v>6</v>
      </c>
      <c r="M494" s="13" t="s">
        <v>7</v>
      </c>
      <c r="N494" s="14" t="s">
        <v>8</v>
      </c>
    </row>
    <row r="495" spans="2:14" ht="17.399999999999999" x14ac:dyDescent="0.45">
      <c r="B495" s="35"/>
      <c r="C495" s="19"/>
      <c r="D495" s="30"/>
      <c r="E495" s="32"/>
      <c r="F495" s="32"/>
      <c r="G495" s="32"/>
      <c r="I495" s="20">
        <v>4</v>
      </c>
      <c r="J495" s="29"/>
      <c r="K495" s="22">
        <v>45817</v>
      </c>
      <c r="L495" s="22">
        <v>45820</v>
      </c>
      <c r="M495" s="23"/>
      <c r="N495" s="23"/>
    </row>
    <row r="496" spans="2:14" ht="17.399999999999999" x14ac:dyDescent="0.45">
      <c r="B496" s="35"/>
      <c r="C496" s="19"/>
      <c r="D496" s="30"/>
      <c r="E496" s="32"/>
      <c r="F496" s="32"/>
      <c r="G496" s="32"/>
      <c r="I496" s="24">
        <v>1</v>
      </c>
      <c r="J496" s="29"/>
      <c r="K496" s="25">
        <v>45821</v>
      </c>
      <c r="L496" s="25">
        <v>45821</v>
      </c>
      <c r="M496" s="26"/>
      <c r="N496" s="26"/>
    </row>
    <row r="497" spans="2:14" ht="17.399999999999999" x14ac:dyDescent="0.45">
      <c r="B497" s="35"/>
      <c r="C497" s="19"/>
      <c r="D497" s="30"/>
      <c r="E497" s="32"/>
      <c r="F497" s="32"/>
      <c r="G497" s="32"/>
      <c r="I497" s="24"/>
      <c r="J497" s="29"/>
      <c r="K497" s="25"/>
      <c r="L497" s="25"/>
      <c r="M497" s="26"/>
      <c r="N497" s="26"/>
    </row>
    <row r="498" spans="2:14" ht="17.399999999999999" x14ac:dyDescent="0.45">
      <c r="B498" s="35"/>
      <c r="C498" s="19"/>
      <c r="D498" s="30"/>
      <c r="E498" s="32"/>
      <c r="F498" s="32"/>
      <c r="G498" s="32"/>
      <c r="I498" s="24"/>
      <c r="J498" s="29"/>
      <c r="K498" s="26"/>
      <c r="L498" s="26"/>
      <c r="M498" s="26"/>
      <c r="N498" s="26"/>
    </row>
    <row r="499" spans="2:14" ht="18" thickBot="1" x14ac:dyDescent="0.5">
      <c r="B499" s="35"/>
      <c r="C499" s="19"/>
      <c r="D499" s="30"/>
      <c r="E499" s="32"/>
      <c r="F499" s="32"/>
      <c r="G499" s="32"/>
      <c r="I499" s="24"/>
      <c r="J499" s="29"/>
      <c r="K499" s="26"/>
      <c r="L499" s="26"/>
      <c r="M499" s="26"/>
      <c r="N499" s="26"/>
    </row>
    <row r="500" spans="2:14" ht="21.6" thickBot="1" x14ac:dyDescent="0.55000000000000004">
      <c r="B500" s="35"/>
      <c r="C500" s="19"/>
      <c r="D500" s="30"/>
      <c r="E500" s="32"/>
      <c r="F500" s="32"/>
      <c r="G500" s="32"/>
      <c r="I500" s="15">
        <f>SUM(I495:I499)</f>
        <v>5</v>
      </c>
      <c r="J500" s="66" t="str">
        <f>IF(I500&gt;=5,"YA NO PUEDE SOLICITAR DIAS CAPACITACION","PUEDE SOLICITAR DIAS CAPACITACION")</f>
        <v>YA NO PUEDE SOLICITAR DIAS CAPACITACION</v>
      </c>
      <c r="K500" s="67"/>
      <c r="L500" s="67"/>
      <c r="M500" s="67"/>
      <c r="N500" s="68"/>
    </row>
    <row r="501" spans="2:14" ht="21.6" thickBot="1" x14ac:dyDescent="0.55000000000000004">
      <c r="B501" s="35"/>
      <c r="C501" s="19"/>
      <c r="D501" s="30"/>
      <c r="E501" s="32"/>
      <c r="F501" s="32"/>
      <c r="G501" s="32"/>
      <c r="I501" s="17">
        <f>5-I500</f>
        <v>0</v>
      </c>
      <c r="J501" s="66" t="str">
        <f>IF(I500&gt;5,"EXISTE UN ERROR","OK")</f>
        <v>OK</v>
      </c>
      <c r="K501" s="67"/>
      <c r="L501" s="67"/>
      <c r="M501" s="67"/>
      <c r="N501" s="68"/>
    </row>
    <row r="502" spans="2:14" ht="17.399999999999999" x14ac:dyDescent="0.45">
      <c r="B502" s="35"/>
      <c r="C502" s="19"/>
      <c r="D502" s="30"/>
      <c r="E502" s="32"/>
      <c r="F502" s="32"/>
      <c r="G502" s="32"/>
    </row>
    <row r="503" spans="2:14" ht="17.399999999999999" x14ac:dyDescent="0.45">
      <c r="B503" s="35"/>
      <c r="C503" s="19"/>
      <c r="D503" s="30"/>
      <c r="E503" s="32"/>
      <c r="F503" s="32"/>
      <c r="G503" s="32"/>
    </row>
    <row r="504" spans="2:14" ht="18" thickBot="1" x14ac:dyDescent="0.5">
      <c r="B504" s="35"/>
      <c r="C504" s="40"/>
      <c r="D504" s="39"/>
      <c r="E504" s="34"/>
      <c r="F504" s="34"/>
      <c r="G504" s="34"/>
    </row>
    <row r="505" spans="2:14" ht="21.6" thickBot="1" x14ac:dyDescent="0.55000000000000004">
      <c r="B505" s="8">
        <f>+E479-F479</f>
        <v>13</v>
      </c>
      <c r="C505" s="69" t="str">
        <f>IF(E479&lt;=F479,"YA NO TIENE FERIADOS","PUEDE SOLICITAR DIAS FERIADOS")</f>
        <v>PUEDE SOLICITAR DIAS FERIADOS</v>
      </c>
      <c r="D505" s="70"/>
      <c r="E505" s="70"/>
      <c r="F505" s="70"/>
      <c r="G505" s="71"/>
    </row>
    <row r="506" spans="2:14" ht="19.2" thickBot="1" x14ac:dyDescent="0.5">
      <c r="C506" s="72" t="str">
        <f>IF(F479&gt;E479,"EXISTE UN ERROR","OK")</f>
        <v>OK</v>
      </c>
      <c r="D506" s="73"/>
      <c r="E506" s="73"/>
      <c r="F506" s="73"/>
      <c r="G506" s="74"/>
    </row>
    <row r="508" spans="2:14" ht="19.2" thickBot="1" x14ac:dyDescent="0.5">
      <c r="B508" s="16" t="s">
        <v>217</v>
      </c>
      <c r="I508" s="16" t="str">
        <f>+B508</f>
        <v>GARCIA OYARCE DIEGO ALONSO</v>
      </c>
    </row>
    <row r="509" spans="2:14" ht="18.600000000000001" thickBot="1" x14ac:dyDescent="0.4">
      <c r="B509" s="5" t="s">
        <v>0</v>
      </c>
      <c r="C509" s="5" t="s">
        <v>1</v>
      </c>
      <c r="D509" s="5" t="s">
        <v>224</v>
      </c>
      <c r="E509" s="5" t="s">
        <v>12</v>
      </c>
      <c r="F509" s="6" t="s">
        <v>2</v>
      </c>
      <c r="G509" s="6" t="s">
        <v>7</v>
      </c>
      <c r="I509" s="2" t="s">
        <v>3</v>
      </c>
      <c r="J509" s="3" t="s">
        <v>4</v>
      </c>
      <c r="K509" s="3" t="s">
        <v>5</v>
      </c>
      <c r="L509" s="3" t="s">
        <v>6</v>
      </c>
      <c r="M509" s="3" t="s">
        <v>7</v>
      </c>
      <c r="N509" s="4" t="s">
        <v>8</v>
      </c>
    </row>
    <row r="510" spans="2:14" ht="17.399999999999999" x14ac:dyDescent="0.45">
      <c r="B510" s="9">
        <v>0</v>
      </c>
      <c r="C510" s="9">
        <v>0</v>
      </c>
      <c r="D510" s="9">
        <v>0</v>
      </c>
      <c r="E510" s="11">
        <f>+B510+C510+D510</f>
        <v>0</v>
      </c>
      <c r="F510" s="11">
        <f>SUM(B511:B535)+SUM(D511:D535)</f>
        <v>0</v>
      </c>
      <c r="G510" s="19"/>
      <c r="I510" s="20"/>
      <c r="J510" s="21"/>
      <c r="K510" s="22"/>
      <c r="L510" s="22"/>
      <c r="M510" s="26"/>
      <c r="N510" s="23"/>
    </row>
    <row r="511" spans="2:14" ht="17.399999999999999" x14ac:dyDescent="0.45">
      <c r="B511" s="35"/>
      <c r="C511" s="19"/>
      <c r="D511" s="30"/>
      <c r="E511" s="31"/>
      <c r="F511" s="31"/>
      <c r="G511" s="30"/>
      <c r="I511" s="24"/>
      <c r="J511" s="21"/>
      <c r="K511" s="25"/>
      <c r="L511" s="25"/>
      <c r="M511" s="26"/>
      <c r="N511" s="26"/>
    </row>
    <row r="512" spans="2:14" ht="17.399999999999999" x14ac:dyDescent="0.45">
      <c r="B512" s="35"/>
      <c r="C512" s="19"/>
      <c r="D512" s="30"/>
      <c r="E512" s="31"/>
      <c r="F512" s="31"/>
      <c r="G512" s="30"/>
      <c r="I512" s="24"/>
      <c r="J512" s="21"/>
      <c r="K512" s="25"/>
      <c r="L512" s="25"/>
      <c r="M512" s="26"/>
      <c r="N512" s="26"/>
    </row>
    <row r="513" spans="2:14" ht="17.399999999999999" x14ac:dyDescent="0.45">
      <c r="B513" s="35"/>
      <c r="C513" s="19"/>
      <c r="D513" s="30"/>
      <c r="E513" s="31"/>
      <c r="F513" s="31"/>
      <c r="G513" s="30"/>
      <c r="I513" s="24"/>
      <c r="J513" s="21"/>
      <c r="K513" s="25"/>
      <c r="L513" s="25"/>
      <c r="M513" s="26"/>
      <c r="N513" s="26"/>
    </row>
    <row r="514" spans="2:14" ht="17.399999999999999" x14ac:dyDescent="0.45">
      <c r="B514" s="35"/>
      <c r="C514" s="19"/>
      <c r="D514" s="30"/>
      <c r="E514" s="31"/>
      <c r="F514" s="31"/>
      <c r="G514" s="30"/>
      <c r="I514" s="24"/>
      <c r="J514" s="21"/>
      <c r="K514" s="26"/>
      <c r="L514" s="26"/>
      <c r="M514" s="26"/>
      <c r="N514" s="26"/>
    </row>
    <row r="515" spans="2:14" ht="17.399999999999999" x14ac:dyDescent="0.45">
      <c r="B515" s="35"/>
      <c r="C515" s="19"/>
      <c r="D515" s="30"/>
      <c r="E515" s="31"/>
      <c r="F515" s="31"/>
      <c r="G515" s="30"/>
      <c r="I515" s="24"/>
      <c r="J515" s="21"/>
      <c r="K515" s="26"/>
      <c r="L515" s="26"/>
      <c r="M515" s="26"/>
      <c r="N515" s="26"/>
    </row>
    <row r="516" spans="2:14" ht="17.399999999999999" x14ac:dyDescent="0.45">
      <c r="B516" s="35"/>
      <c r="C516" s="19"/>
      <c r="D516" s="30"/>
      <c r="E516" s="31"/>
      <c r="F516" s="31"/>
      <c r="G516" s="30"/>
      <c r="I516" s="24"/>
      <c r="J516" s="21"/>
      <c r="K516" s="26"/>
      <c r="L516" s="26"/>
      <c r="M516" s="26"/>
      <c r="N516" s="26"/>
    </row>
    <row r="517" spans="2:14" ht="17.399999999999999" x14ac:dyDescent="0.45">
      <c r="B517" s="35"/>
      <c r="C517" s="19"/>
      <c r="D517" s="30"/>
      <c r="E517" s="30"/>
      <c r="F517" s="30"/>
      <c r="G517" s="30"/>
      <c r="I517" s="24"/>
      <c r="J517" s="21"/>
      <c r="K517" s="26"/>
      <c r="L517" s="26"/>
      <c r="M517" s="26"/>
      <c r="N517" s="26"/>
    </row>
    <row r="518" spans="2:14" ht="17.399999999999999" x14ac:dyDescent="0.45">
      <c r="B518" s="35"/>
      <c r="C518" s="19"/>
      <c r="D518" s="30"/>
      <c r="E518" s="30"/>
      <c r="F518" s="30"/>
      <c r="G518" s="30"/>
      <c r="I518" s="24"/>
      <c r="J518" s="21"/>
      <c r="K518" s="26"/>
      <c r="L518" s="26"/>
      <c r="M518" s="26"/>
      <c r="N518" s="26"/>
    </row>
    <row r="519" spans="2:14" ht="17.399999999999999" x14ac:dyDescent="0.45">
      <c r="B519" s="35"/>
      <c r="C519" s="19"/>
      <c r="D519" s="30"/>
      <c r="E519" s="30"/>
      <c r="F519" s="30"/>
      <c r="G519" s="30"/>
      <c r="I519" s="24"/>
      <c r="J519" s="21"/>
      <c r="K519" s="26"/>
      <c r="L519" s="26"/>
      <c r="M519" s="26"/>
      <c r="N519" s="26"/>
    </row>
    <row r="520" spans="2:14" ht="17.399999999999999" x14ac:dyDescent="0.45">
      <c r="B520" s="35"/>
      <c r="C520" s="19"/>
      <c r="D520" s="30"/>
      <c r="E520" s="30"/>
      <c r="F520" s="30"/>
      <c r="G520" s="30"/>
      <c r="I520" s="24"/>
      <c r="J520" s="21"/>
      <c r="K520" s="26"/>
      <c r="L520" s="26"/>
      <c r="M520" s="26"/>
      <c r="N520" s="26"/>
    </row>
    <row r="521" spans="2:14" ht="18" thickBot="1" x14ac:dyDescent="0.5">
      <c r="B521" s="35"/>
      <c r="C521" s="19"/>
      <c r="D521" s="30"/>
      <c r="E521" s="30"/>
      <c r="F521" s="30"/>
      <c r="G521" s="30"/>
      <c r="I521" s="27"/>
      <c r="J521" s="21"/>
      <c r="K521" s="28"/>
      <c r="L521" s="28"/>
      <c r="M521" s="28"/>
      <c r="N521" s="28"/>
    </row>
    <row r="522" spans="2:14" ht="21.6" thickBot="1" x14ac:dyDescent="0.55000000000000004">
      <c r="B522" s="35"/>
      <c r="C522" s="19"/>
      <c r="D522" s="30"/>
      <c r="E522" s="32"/>
      <c r="F522" s="32"/>
      <c r="G522" s="32"/>
      <c r="I522" s="15">
        <f>SUM(I510:I521)</f>
        <v>0</v>
      </c>
      <c r="J522" s="66" t="str">
        <f>IF(I522&gt;=6,"YA NO PUEDE SOLICITAR DIAS ADMINISTRATIVOS","PUEDE SOLICITAR DIAS ADMINISTRATIVOS")</f>
        <v>PUEDE SOLICITAR DIAS ADMINISTRATIVOS</v>
      </c>
      <c r="K522" s="67"/>
      <c r="L522" s="67"/>
      <c r="M522" s="67"/>
      <c r="N522" s="68"/>
    </row>
    <row r="523" spans="2:14" ht="21.6" thickBot="1" x14ac:dyDescent="0.55000000000000004">
      <c r="B523" s="35"/>
      <c r="C523" s="19"/>
      <c r="D523" s="30"/>
      <c r="E523" s="32"/>
      <c r="F523" s="32"/>
      <c r="G523" s="32"/>
      <c r="I523" s="17">
        <f>6-I522</f>
        <v>6</v>
      </c>
      <c r="J523" s="66" t="str">
        <f>IF(I522&gt;6,"EXISTE UN ERROR","OK")</f>
        <v>OK</v>
      </c>
      <c r="K523" s="67"/>
      <c r="L523" s="67"/>
      <c r="M523" s="67"/>
      <c r="N523" s="68"/>
    </row>
    <row r="524" spans="2:14" ht="18" thickBot="1" x14ac:dyDescent="0.5">
      <c r="B524" s="35"/>
      <c r="C524" s="19"/>
      <c r="D524" s="30"/>
      <c r="E524" s="32"/>
      <c r="F524" s="32"/>
      <c r="G524" s="32"/>
      <c r="I524" s="1"/>
    </row>
    <row r="525" spans="2:14" ht="19.8" thickBot="1" x14ac:dyDescent="0.5">
      <c r="B525" s="35"/>
      <c r="C525" s="19"/>
      <c r="D525" s="30"/>
      <c r="E525" s="32"/>
      <c r="F525" s="32"/>
      <c r="G525" s="32"/>
      <c r="I525" s="12" t="s">
        <v>3</v>
      </c>
      <c r="J525" s="13"/>
      <c r="K525" s="13" t="s">
        <v>5</v>
      </c>
      <c r="L525" s="13" t="s">
        <v>6</v>
      </c>
      <c r="M525" s="13" t="s">
        <v>7</v>
      </c>
      <c r="N525" s="14" t="s">
        <v>8</v>
      </c>
    </row>
    <row r="526" spans="2:14" ht="17.399999999999999" x14ac:dyDescent="0.45">
      <c r="B526" s="35"/>
      <c r="C526" s="19"/>
      <c r="D526" s="30"/>
      <c r="E526" s="32"/>
      <c r="F526" s="32"/>
      <c r="G526" s="32"/>
      <c r="I526" s="20"/>
      <c r="J526" s="29"/>
      <c r="K526" s="22"/>
      <c r="L526" s="22"/>
      <c r="M526" s="23"/>
      <c r="N526" s="23"/>
    </row>
    <row r="527" spans="2:14" ht="17.399999999999999" x14ac:dyDescent="0.45">
      <c r="B527" s="35"/>
      <c r="C527" s="19"/>
      <c r="D527" s="30"/>
      <c r="E527" s="32"/>
      <c r="F527" s="32"/>
      <c r="G527" s="32"/>
      <c r="I527" s="24"/>
      <c r="J527" s="29"/>
      <c r="K527" s="25"/>
      <c r="L527" s="25"/>
      <c r="M527" s="26"/>
      <c r="N527" s="26"/>
    </row>
    <row r="528" spans="2:14" ht="17.399999999999999" x14ac:dyDescent="0.45">
      <c r="B528" s="35"/>
      <c r="C528" s="19"/>
      <c r="D528" s="30"/>
      <c r="E528" s="32"/>
      <c r="F528" s="32"/>
      <c r="G528" s="32"/>
      <c r="I528" s="24"/>
      <c r="J528" s="29"/>
      <c r="K528" s="26"/>
      <c r="L528" s="26"/>
      <c r="M528" s="26"/>
      <c r="N528" s="26"/>
    </row>
    <row r="529" spans="2:14" ht="17.399999999999999" x14ac:dyDescent="0.45">
      <c r="B529" s="35"/>
      <c r="C529" s="19"/>
      <c r="D529" s="30"/>
      <c r="E529" s="32"/>
      <c r="F529" s="32"/>
      <c r="G529" s="32"/>
      <c r="I529" s="24"/>
      <c r="J529" s="29"/>
      <c r="K529" s="26"/>
      <c r="L529" s="26"/>
      <c r="M529" s="26"/>
      <c r="N529" s="26"/>
    </row>
    <row r="530" spans="2:14" ht="18" thickBot="1" x14ac:dyDescent="0.5">
      <c r="B530" s="35"/>
      <c r="C530" s="19"/>
      <c r="D530" s="30"/>
      <c r="E530" s="32"/>
      <c r="F530" s="32"/>
      <c r="G530" s="32"/>
      <c r="I530" s="24"/>
      <c r="J530" s="29"/>
      <c r="K530" s="26"/>
      <c r="L530" s="26"/>
      <c r="M530" s="26"/>
      <c r="N530" s="26"/>
    </row>
    <row r="531" spans="2:14" ht="21.6" thickBot="1" x14ac:dyDescent="0.55000000000000004">
      <c r="B531" s="35"/>
      <c r="C531" s="19"/>
      <c r="D531" s="30"/>
      <c r="E531" s="32"/>
      <c r="F531" s="32"/>
      <c r="G531" s="32"/>
      <c r="I531" s="15">
        <f>SUM(I526:I530)</f>
        <v>0</v>
      </c>
      <c r="J531" s="66" t="str">
        <f>IF(I531&gt;=5,"YA NO PUEDE SOLICITAR DIAS CAPACITACION","PUEDE SOLICITAR DIAS CAPACITACION")</f>
        <v>PUEDE SOLICITAR DIAS CAPACITACION</v>
      </c>
      <c r="K531" s="67"/>
      <c r="L531" s="67"/>
      <c r="M531" s="67"/>
      <c r="N531" s="68"/>
    </row>
    <row r="532" spans="2:14" ht="21.6" thickBot="1" x14ac:dyDescent="0.55000000000000004">
      <c r="B532" s="35"/>
      <c r="C532" s="19"/>
      <c r="D532" s="30"/>
      <c r="E532" s="32"/>
      <c r="F532" s="32"/>
      <c r="G532" s="32"/>
      <c r="I532" s="17">
        <f>5-I531</f>
        <v>5</v>
      </c>
      <c r="J532" s="66" t="str">
        <f>IF(I531&gt;5,"EXISTE UN ERROR","OK")</f>
        <v>OK</v>
      </c>
      <c r="K532" s="67"/>
      <c r="L532" s="67"/>
      <c r="M532" s="67"/>
      <c r="N532" s="68"/>
    </row>
    <row r="533" spans="2:14" ht="17.399999999999999" x14ac:dyDescent="0.45">
      <c r="B533" s="35"/>
      <c r="C533" s="19"/>
      <c r="D533" s="30"/>
      <c r="E533" s="32"/>
      <c r="F533" s="32"/>
      <c r="G533" s="32"/>
    </row>
    <row r="534" spans="2:14" ht="17.399999999999999" x14ac:dyDescent="0.45">
      <c r="B534" s="35"/>
      <c r="C534" s="19"/>
      <c r="D534" s="30"/>
      <c r="E534" s="32"/>
      <c r="F534" s="32"/>
      <c r="G534" s="32"/>
    </row>
    <row r="535" spans="2:14" ht="18" thickBot="1" x14ac:dyDescent="0.5">
      <c r="B535" s="35"/>
      <c r="C535" s="36"/>
      <c r="D535" s="33"/>
      <c r="E535" s="34"/>
      <c r="F535" s="34"/>
      <c r="G535" s="34"/>
    </row>
    <row r="536" spans="2:14" ht="21.6" thickBot="1" x14ac:dyDescent="0.55000000000000004">
      <c r="B536" s="8">
        <f>+E510-F510</f>
        <v>0</v>
      </c>
      <c r="C536" s="69" t="str">
        <f>IF(E510&lt;=F510,"YA NO TIENE FERIADOS","PUEDE SOLICITAR DIAS FERIADOS")</f>
        <v>YA NO TIENE FERIADOS</v>
      </c>
      <c r="D536" s="70"/>
      <c r="E536" s="70"/>
      <c r="F536" s="70"/>
      <c r="G536" s="71"/>
    </row>
    <row r="537" spans="2:14" ht="19.2" thickBot="1" x14ac:dyDescent="0.5">
      <c r="C537" s="72" t="str">
        <f>IF(F510&gt;E510,"EXISTE UN ERROR","OK")</f>
        <v>OK</v>
      </c>
      <c r="D537" s="73"/>
      <c r="E537" s="73"/>
      <c r="F537" s="73"/>
      <c r="G537" s="74"/>
    </row>
    <row r="540" spans="2:14" ht="19.2" thickBot="1" x14ac:dyDescent="0.5">
      <c r="B540" s="16" t="s">
        <v>330</v>
      </c>
      <c r="I540" s="16" t="str">
        <f>+B540</f>
        <v>GARCIA TROMILEN CLAUDIA DORIS</v>
      </c>
    </row>
    <row r="541" spans="2:14" ht="18.600000000000001" thickBot="1" x14ac:dyDescent="0.4">
      <c r="B541" s="5" t="s">
        <v>0</v>
      </c>
      <c r="C541" s="5" t="s">
        <v>1</v>
      </c>
      <c r="D541" s="5" t="s">
        <v>224</v>
      </c>
      <c r="E541" s="5" t="s">
        <v>12</v>
      </c>
      <c r="F541" s="6" t="s">
        <v>2</v>
      </c>
      <c r="G541" s="6" t="s">
        <v>7</v>
      </c>
      <c r="I541" s="2" t="s">
        <v>3</v>
      </c>
      <c r="J541" s="3" t="s">
        <v>4</v>
      </c>
      <c r="K541" s="3" t="s">
        <v>5</v>
      </c>
      <c r="L541" s="3" t="s">
        <v>6</v>
      </c>
      <c r="M541" s="3" t="s">
        <v>7</v>
      </c>
      <c r="N541" s="4" t="s">
        <v>8</v>
      </c>
    </row>
    <row r="542" spans="2:14" ht="17.399999999999999" x14ac:dyDescent="0.45">
      <c r="B542" s="9">
        <v>0</v>
      </c>
      <c r="C542" s="9">
        <v>0</v>
      </c>
      <c r="D542" s="9">
        <v>0</v>
      </c>
      <c r="E542" s="11">
        <f>+B542+C542+D542</f>
        <v>0</v>
      </c>
      <c r="F542" s="11">
        <f>SUM(B543:B567)+SUM(D543:D567)</f>
        <v>0</v>
      </c>
      <c r="G542" s="19"/>
      <c r="I542" s="20">
        <v>1</v>
      </c>
      <c r="J542" s="21"/>
      <c r="K542" s="22">
        <v>45839</v>
      </c>
      <c r="L542" s="22">
        <v>45839</v>
      </c>
      <c r="M542" s="26"/>
      <c r="N542" s="23"/>
    </row>
    <row r="543" spans="2:14" ht="17.399999999999999" x14ac:dyDescent="0.45">
      <c r="B543" s="35"/>
      <c r="C543" s="19"/>
      <c r="D543" s="30"/>
      <c r="E543" s="31"/>
      <c r="F543" s="31"/>
      <c r="G543" s="30"/>
      <c r="I543" s="24">
        <v>0.5</v>
      </c>
      <c r="J543" s="21" t="s">
        <v>10</v>
      </c>
      <c r="K543" s="25">
        <v>45856</v>
      </c>
      <c r="L543" s="25">
        <v>45856</v>
      </c>
      <c r="M543" s="26"/>
      <c r="N543" s="26"/>
    </row>
    <row r="544" spans="2:14" ht="17.399999999999999" x14ac:dyDescent="0.45">
      <c r="B544" s="35"/>
      <c r="C544" s="19"/>
      <c r="D544" s="30"/>
      <c r="E544" s="31"/>
      <c r="F544" s="31"/>
      <c r="G544" s="30"/>
      <c r="I544" s="24">
        <v>1</v>
      </c>
      <c r="J544" s="21"/>
      <c r="K544" s="25">
        <v>45863</v>
      </c>
      <c r="L544" s="25">
        <v>45863</v>
      </c>
      <c r="M544" s="26"/>
      <c r="N544" s="26"/>
    </row>
    <row r="545" spans="2:14" ht="17.399999999999999" x14ac:dyDescent="0.45">
      <c r="B545" s="35"/>
      <c r="C545" s="19"/>
      <c r="D545" s="30"/>
      <c r="E545" s="31"/>
      <c r="F545" s="31"/>
      <c r="G545" s="30"/>
      <c r="I545" s="24"/>
      <c r="J545" s="21"/>
      <c r="K545" s="25"/>
      <c r="L545" s="25"/>
      <c r="M545" s="26"/>
      <c r="N545" s="26"/>
    </row>
    <row r="546" spans="2:14" ht="17.399999999999999" x14ac:dyDescent="0.45">
      <c r="B546" s="35"/>
      <c r="C546" s="19"/>
      <c r="D546" s="30"/>
      <c r="E546" s="31"/>
      <c r="F546" s="31"/>
      <c r="G546" s="30"/>
      <c r="I546" s="24"/>
      <c r="J546" s="21"/>
      <c r="K546" s="26"/>
      <c r="L546" s="26"/>
      <c r="M546" s="26"/>
      <c r="N546" s="26"/>
    </row>
    <row r="547" spans="2:14" ht="17.399999999999999" x14ac:dyDescent="0.45">
      <c r="B547" s="35"/>
      <c r="C547" s="19"/>
      <c r="D547" s="30"/>
      <c r="E547" s="31"/>
      <c r="F547" s="31"/>
      <c r="G547" s="30"/>
      <c r="I547" s="24"/>
      <c r="J547" s="21"/>
      <c r="K547" s="26"/>
      <c r="L547" s="26"/>
      <c r="M547" s="26"/>
      <c r="N547" s="26"/>
    </row>
    <row r="548" spans="2:14" ht="17.399999999999999" x14ac:dyDescent="0.45">
      <c r="B548" s="35"/>
      <c r="C548" s="19"/>
      <c r="D548" s="30"/>
      <c r="E548" s="31"/>
      <c r="F548" s="31"/>
      <c r="G548" s="30"/>
      <c r="I548" s="24"/>
      <c r="J548" s="21"/>
      <c r="K548" s="26"/>
      <c r="L548" s="26"/>
      <c r="M548" s="26"/>
      <c r="N548" s="26"/>
    </row>
    <row r="549" spans="2:14" ht="17.399999999999999" x14ac:dyDescent="0.45">
      <c r="B549" s="35"/>
      <c r="C549" s="19"/>
      <c r="D549" s="30"/>
      <c r="E549" s="30"/>
      <c r="F549" s="30"/>
      <c r="G549" s="30"/>
      <c r="I549" s="24"/>
      <c r="J549" s="21"/>
      <c r="K549" s="26"/>
      <c r="L549" s="26"/>
      <c r="M549" s="26"/>
      <c r="N549" s="26"/>
    </row>
    <row r="550" spans="2:14" ht="17.399999999999999" x14ac:dyDescent="0.45">
      <c r="B550" s="35"/>
      <c r="C550" s="19"/>
      <c r="D550" s="30"/>
      <c r="E550" s="30"/>
      <c r="F550" s="30"/>
      <c r="G550" s="30"/>
      <c r="I550" s="24"/>
      <c r="J550" s="21"/>
      <c r="K550" s="26"/>
      <c r="L550" s="26"/>
      <c r="M550" s="26"/>
      <c r="N550" s="26"/>
    </row>
    <row r="551" spans="2:14" ht="17.399999999999999" x14ac:dyDescent="0.45">
      <c r="B551" s="35"/>
      <c r="C551" s="19"/>
      <c r="D551" s="30"/>
      <c r="E551" s="30"/>
      <c r="F551" s="30"/>
      <c r="G551" s="30"/>
      <c r="I551" s="24"/>
      <c r="J551" s="21"/>
      <c r="K551" s="26"/>
      <c r="L551" s="26"/>
      <c r="M551" s="26"/>
      <c r="N551" s="26"/>
    </row>
    <row r="552" spans="2:14" ht="17.399999999999999" x14ac:dyDescent="0.45">
      <c r="B552" s="35"/>
      <c r="C552" s="19"/>
      <c r="D552" s="30"/>
      <c r="E552" s="30"/>
      <c r="F552" s="30"/>
      <c r="G552" s="30"/>
      <c r="I552" s="24"/>
      <c r="J552" s="21"/>
      <c r="K552" s="26"/>
      <c r="L552" s="26"/>
      <c r="M552" s="26"/>
      <c r="N552" s="26"/>
    </row>
    <row r="553" spans="2:14" ht="18" thickBot="1" x14ac:dyDescent="0.5">
      <c r="B553" s="35"/>
      <c r="C553" s="19"/>
      <c r="D553" s="30"/>
      <c r="E553" s="30"/>
      <c r="F553" s="30"/>
      <c r="G553" s="30"/>
      <c r="I553" s="27"/>
      <c r="J553" s="21"/>
      <c r="K553" s="28"/>
      <c r="L553" s="28"/>
      <c r="M553" s="28"/>
      <c r="N553" s="28"/>
    </row>
    <row r="554" spans="2:14" ht="21.6" thickBot="1" x14ac:dyDescent="0.55000000000000004">
      <c r="B554" s="35"/>
      <c r="C554" s="19"/>
      <c r="D554" s="30"/>
      <c r="E554" s="32"/>
      <c r="F554" s="32"/>
      <c r="G554" s="32"/>
      <c r="I554" s="15">
        <f>SUM(I542:I553)</f>
        <v>2.5</v>
      </c>
      <c r="J554" s="66" t="str">
        <f>IF(I554&gt;=6,"YA NO PUEDE SOLICITAR DIAS ADMINISTRATIVOS","PUEDE SOLICITAR DIAS ADMINISTRATIVOS")</f>
        <v>PUEDE SOLICITAR DIAS ADMINISTRATIVOS</v>
      </c>
      <c r="K554" s="67"/>
      <c r="L554" s="67"/>
      <c r="M554" s="67"/>
      <c r="N554" s="68"/>
    </row>
    <row r="555" spans="2:14" ht="21.6" thickBot="1" x14ac:dyDescent="0.55000000000000004">
      <c r="B555" s="35"/>
      <c r="C555" s="19"/>
      <c r="D555" s="30"/>
      <c r="E555" s="32"/>
      <c r="F555" s="32"/>
      <c r="G555" s="32"/>
      <c r="I555" s="17">
        <f>6-I554</f>
        <v>3.5</v>
      </c>
      <c r="J555" s="66" t="str">
        <f>IF(I554&gt;6,"EXISTE UN ERROR","OK")</f>
        <v>OK</v>
      </c>
      <c r="K555" s="67"/>
      <c r="L555" s="67"/>
      <c r="M555" s="67"/>
      <c r="N555" s="68"/>
    </row>
    <row r="556" spans="2:14" ht="18" thickBot="1" x14ac:dyDescent="0.5">
      <c r="B556" s="35"/>
      <c r="C556" s="19"/>
      <c r="D556" s="30"/>
      <c r="E556" s="32"/>
      <c r="F556" s="32"/>
      <c r="G556" s="32"/>
      <c r="I556" s="1"/>
    </row>
    <row r="557" spans="2:14" ht="19.8" thickBot="1" x14ac:dyDescent="0.5">
      <c r="B557" s="35"/>
      <c r="C557" s="19"/>
      <c r="D557" s="30"/>
      <c r="E557" s="32"/>
      <c r="F557" s="32"/>
      <c r="G557" s="32"/>
      <c r="I557" s="12" t="s">
        <v>3</v>
      </c>
      <c r="J557" s="13"/>
      <c r="K557" s="13" t="s">
        <v>5</v>
      </c>
      <c r="L557" s="13" t="s">
        <v>6</v>
      </c>
      <c r="M557" s="13" t="s">
        <v>7</v>
      </c>
      <c r="N557" s="14" t="s">
        <v>8</v>
      </c>
    </row>
    <row r="558" spans="2:14" ht="17.399999999999999" x14ac:dyDescent="0.45">
      <c r="B558" s="35"/>
      <c r="C558" s="19"/>
      <c r="D558" s="30"/>
      <c r="E558" s="32"/>
      <c r="F558" s="32"/>
      <c r="G558" s="32"/>
      <c r="I558" s="20"/>
      <c r="J558" s="29"/>
      <c r="K558" s="22"/>
      <c r="L558" s="22"/>
      <c r="M558" s="23"/>
      <c r="N558" s="23"/>
    </row>
    <row r="559" spans="2:14" ht="17.399999999999999" x14ac:dyDescent="0.45">
      <c r="B559" s="35"/>
      <c r="C559" s="19"/>
      <c r="D559" s="30"/>
      <c r="E559" s="32"/>
      <c r="F559" s="32"/>
      <c r="G559" s="32"/>
      <c r="I559" s="24"/>
      <c r="J559" s="29"/>
      <c r="K559" s="25"/>
      <c r="L559" s="25"/>
      <c r="M559" s="26"/>
      <c r="N559" s="26"/>
    </row>
    <row r="560" spans="2:14" ht="17.399999999999999" x14ac:dyDescent="0.45">
      <c r="B560" s="35"/>
      <c r="C560" s="19"/>
      <c r="D560" s="30"/>
      <c r="E560" s="32"/>
      <c r="F560" s="32"/>
      <c r="G560" s="32"/>
      <c r="I560" s="24"/>
      <c r="J560" s="29"/>
      <c r="K560" s="26"/>
      <c r="L560" s="26"/>
      <c r="M560" s="26"/>
      <c r="N560" s="26"/>
    </row>
    <row r="561" spans="2:14" ht="17.399999999999999" x14ac:dyDescent="0.45">
      <c r="B561" s="35"/>
      <c r="C561" s="19"/>
      <c r="D561" s="30"/>
      <c r="E561" s="32"/>
      <c r="F561" s="32"/>
      <c r="G561" s="32"/>
      <c r="I561" s="24"/>
      <c r="J561" s="29"/>
      <c r="K561" s="26"/>
      <c r="L561" s="26"/>
      <c r="M561" s="26"/>
      <c r="N561" s="26"/>
    </row>
    <row r="562" spans="2:14" ht="18" thickBot="1" x14ac:dyDescent="0.5">
      <c r="B562" s="35"/>
      <c r="C562" s="19"/>
      <c r="D562" s="30"/>
      <c r="E562" s="32"/>
      <c r="F562" s="32"/>
      <c r="G562" s="32"/>
      <c r="I562" s="24"/>
      <c r="J562" s="29"/>
      <c r="K562" s="26"/>
      <c r="L562" s="26"/>
      <c r="M562" s="26"/>
      <c r="N562" s="26"/>
    </row>
    <row r="563" spans="2:14" ht="21.6" thickBot="1" x14ac:dyDescent="0.55000000000000004">
      <c r="B563" s="35"/>
      <c r="C563" s="19"/>
      <c r="D563" s="30"/>
      <c r="E563" s="32"/>
      <c r="F563" s="32"/>
      <c r="G563" s="32"/>
      <c r="I563" s="15">
        <f>SUM(I558:I562)</f>
        <v>0</v>
      </c>
      <c r="J563" s="66" t="str">
        <f>IF(I563&gt;=5,"YA NO PUEDE SOLICITAR DIAS CAPACITACION","PUEDE SOLICITAR DIAS CAPACITACION")</f>
        <v>PUEDE SOLICITAR DIAS CAPACITACION</v>
      </c>
      <c r="K563" s="67"/>
      <c r="L563" s="67"/>
      <c r="M563" s="67"/>
      <c r="N563" s="68"/>
    </row>
    <row r="564" spans="2:14" ht="21.6" thickBot="1" x14ac:dyDescent="0.55000000000000004">
      <c r="B564" s="35"/>
      <c r="C564" s="19"/>
      <c r="D564" s="30"/>
      <c r="E564" s="32"/>
      <c r="F564" s="32"/>
      <c r="G564" s="32"/>
      <c r="I564" s="17">
        <f>5-I563</f>
        <v>5</v>
      </c>
      <c r="J564" s="66" t="str">
        <f>IF(I563&gt;5,"EXISTE UN ERROR","OK")</f>
        <v>OK</v>
      </c>
      <c r="K564" s="67"/>
      <c r="L564" s="67"/>
      <c r="M564" s="67"/>
      <c r="N564" s="68"/>
    </row>
    <row r="565" spans="2:14" ht="17.399999999999999" x14ac:dyDescent="0.45">
      <c r="B565" s="35"/>
      <c r="C565" s="19"/>
      <c r="D565" s="30"/>
      <c r="E565" s="32"/>
      <c r="F565" s="32"/>
      <c r="G565" s="32"/>
    </row>
    <row r="566" spans="2:14" ht="17.399999999999999" x14ac:dyDescent="0.45">
      <c r="B566" s="35"/>
      <c r="C566" s="19"/>
      <c r="D566" s="30"/>
      <c r="E566" s="32"/>
      <c r="F566" s="32"/>
      <c r="G566" s="32"/>
    </row>
    <row r="567" spans="2:14" ht="18" thickBot="1" x14ac:dyDescent="0.5">
      <c r="B567" s="35"/>
      <c r="C567" s="36"/>
      <c r="D567" s="33"/>
      <c r="E567" s="34"/>
      <c r="F567" s="34"/>
      <c r="G567" s="34"/>
    </row>
    <row r="568" spans="2:14" ht="21.6" thickBot="1" x14ac:dyDescent="0.55000000000000004">
      <c r="B568" s="8">
        <f>+E542-F542</f>
        <v>0</v>
      </c>
      <c r="C568" s="69" t="str">
        <f>IF(E542&lt;=F542,"YA NO TIENE FERIADOS","PUEDE SOLICITAR DIAS FERIADOS")</f>
        <v>YA NO TIENE FERIADOS</v>
      </c>
      <c r="D568" s="70"/>
      <c r="E568" s="70"/>
      <c r="F568" s="70"/>
      <c r="G568" s="71"/>
    </row>
    <row r="569" spans="2:14" ht="19.2" thickBot="1" x14ac:dyDescent="0.5">
      <c r="C569" s="72" t="str">
        <f>IF(F542&gt;E542,"EXISTE UN ERROR","OK")</f>
        <v>OK</v>
      </c>
      <c r="D569" s="73"/>
      <c r="E569" s="73"/>
      <c r="F569" s="73"/>
      <c r="G569" s="74"/>
    </row>
    <row r="573" spans="2:14" ht="19.2" thickBot="1" x14ac:dyDescent="0.5">
      <c r="B573" s="16" t="s">
        <v>204</v>
      </c>
      <c r="I573" s="16" t="str">
        <f>+B573</f>
        <v>GARIN OYARCE DIEGO ALONSO</v>
      </c>
    </row>
    <row r="574" spans="2:14" ht="18.600000000000001" thickBot="1" x14ac:dyDescent="0.4">
      <c r="B574" s="5" t="s">
        <v>0</v>
      </c>
      <c r="C574" s="5" t="s">
        <v>1</v>
      </c>
      <c r="D574" s="5" t="s">
        <v>224</v>
      </c>
      <c r="E574" s="5" t="s">
        <v>12</v>
      </c>
      <c r="F574" s="6" t="s">
        <v>2</v>
      </c>
      <c r="G574" s="6" t="s">
        <v>7</v>
      </c>
      <c r="I574" s="2" t="s">
        <v>3</v>
      </c>
      <c r="J574" s="3" t="s">
        <v>4</v>
      </c>
      <c r="K574" s="3" t="s">
        <v>5</v>
      </c>
      <c r="L574" s="3" t="s">
        <v>6</v>
      </c>
      <c r="M574" s="3" t="s">
        <v>7</v>
      </c>
      <c r="N574" s="4" t="s">
        <v>8</v>
      </c>
    </row>
    <row r="575" spans="2:14" ht="17.399999999999999" x14ac:dyDescent="0.45">
      <c r="B575" s="9">
        <v>15</v>
      </c>
      <c r="C575" s="9">
        <v>0</v>
      </c>
      <c r="D575" s="9">
        <v>0</v>
      </c>
      <c r="E575" s="11">
        <f>+B575+C575+D575</f>
        <v>15</v>
      </c>
      <c r="F575" s="11">
        <f>SUM(B576:B600)+SUM(D576:D600)</f>
        <v>4</v>
      </c>
      <c r="G575" s="19"/>
      <c r="I575" s="20">
        <v>5</v>
      </c>
      <c r="J575" s="21"/>
      <c r="K575" s="22">
        <v>45670</v>
      </c>
      <c r="L575" s="22">
        <v>45674</v>
      </c>
      <c r="M575" s="56" t="s">
        <v>238</v>
      </c>
      <c r="N575" s="23"/>
    </row>
    <row r="576" spans="2:14" ht="17.399999999999999" x14ac:dyDescent="0.45">
      <c r="B576" s="35">
        <v>4</v>
      </c>
      <c r="C576" s="19"/>
      <c r="D576" s="30"/>
      <c r="E576" s="31">
        <v>45852</v>
      </c>
      <c r="F576" s="31">
        <v>45856</v>
      </c>
      <c r="G576" s="30"/>
      <c r="I576" s="24">
        <v>0.5</v>
      </c>
      <c r="J576" s="21" t="s">
        <v>9</v>
      </c>
      <c r="K576" s="25">
        <v>45737</v>
      </c>
      <c r="L576" s="25">
        <v>45737</v>
      </c>
      <c r="M576" s="56" t="s">
        <v>274</v>
      </c>
      <c r="N576" s="26"/>
    </row>
    <row r="577" spans="2:14" ht="17.399999999999999" x14ac:dyDescent="0.45">
      <c r="B577" s="35"/>
      <c r="C577" s="19"/>
      <c r="D577" s="30"/>
      <c r="E577" s="31"/>
      <c r="F577" s="31"/>
      <c r="G577" s="30"/>
      <c r="I577" s="24">
        <v>0.5</v>
      </c>
      <c r="J577" s="21" t="s">
        <v>9</v>
      </c>
      <c r="K577" s="25">
        <v>45772</v>
      </c>
      <c r="L577" s="25">
        <v>45772</v>
      </c>
      <c r="M577" s="54" t="s">
        <v>290</v>
      </c>
      <c r="N577" s="26"/>
    </row>
    <row r="578" spans="2:14" ht="17.399999999999999" x14ac:dyDescent="0.45">
      <c r="B578" s="35"/>
      <c r="C578" s="19"/>
      <c r="D578" s="30"/>
      <c r="E578" s="31"/>
      <c r="F578" s="31"/>
      <c r="G578" s="30"/>
      <c r="I578" s="24"/>
      <c r="J578" s="21"/>
      <c r="K578" s="25"/>
      <c r="L578" s="25"/>
      <c r="M578" s="26"/>
      <c r="N578" s="26"/>
    </row>
    <row r="579" spans="2:14" ht="17.399999999999999" x14ac:dyDescent="0.45">
      <c r="B579" s="35"/>
      <c r="C579" s="19"/>
      <c r="D579" s="30"/>
      <c r="E579" s="31"/>
      <c r="F579" s="31"/>
      <c r="G579" s="30"/>
      <c r="I579" s="24"/>
      <c r="J579" s="21"/>
      <c r="K579" s="25"/>
      <c r="L579" s="25"/>
      <c r="M579" s="26"/>
      <c r="N579" s="26"/>
    </row>
    <row r="580" spans="2:14" ht="17.399999999999999" x14ac:dyDescent="0.45">
      <c r="B580" s="35"/>
      <c r="C580" s="19"/>
      <c r="D580" s="30"/>
      <c r="E580" s="30"/>
      <c r="F580" s="30"/>
      <c r="G580" s="30"/>
      <c r="I580" s="24"/>
      <c r="J580" s="21"/>
      <c r="K580" s="26"/>
      <c r="L580" s="26"/>
      <c r="M580" s="26"/>
      <c r="N580" s="26"/>
    </row>
    <row r="581" spans="2:14" ht="17.399999999999999" x14ac:dyDescent="0.45">
      <c r="B581" s="35"/>
      <c r="C581" s="19"/>
      <c r="D581" s="30"/>
      <c r="E581" s="30"/>
      <c r="F581" s="30"/>
      <c r="G581" s="30"/>
      <c r="I581" s="24"/>
      <c r="J581" s="21"/>
      <c r="K581" s="26"/>
      <c r="L581" s="26"/>
      <c r="M581" s="26"/>
      <c r="N581" s="26"/>
    </row>
    <row r="582" spans="2:14" ht="17.399999999999999" x14ac:dyDescent="0.45">
      <c r="B582" s="35"/>
      <c r="C582" s="19"/>
      <c r="D582" s="30"/>
      <c r="E582" s="30"/>
      <c r="F582" s="30"/>
      <c r="G582" s="30"/>
      <c r="I582" s="24"/>
      <c r="J582" s="21"/>
      <c r="K582" s="26"/>
      <c r="L582" s="26"/>
      <c r="M582" s="26"/>
      <c r="N582" s="26"/>
    </row>
    <row r="583" spans="2:14" ht="17.399999999999999" x14ac:dyDescent="0.45">
      <c r="B583" s="35"/>
      <c r="C583" s="19"/>
      <c r="D583" s="30"/>
      <c r="E583" s="30"/>
      <c r="F583" s="30"/>
      <c r="G583" s="30"/>
      <c r="I583" s="24"/>
      <c r="J583" s="21"/>
      <c r="K583" s="26"/>
      <c r="L583" s="26"/>
      <c r="M583" s="26"/>
      <c r="N583" s="26"/>
    </row>
    <row r="584" spans="2:14" ht="17.399999999999999" x14ac:dyDescent="0.45">
      <c r="B584" s="35"/>
      <c r="C584" s="19"/>
      <c r="D584" s="30"/>
      <c r="E584" s="30"/>
      <c r="F584" s="30"/>
      <c r="G584" s="30"/>
      <c r="I584" s="24"/>
      <c r="J584" s="21"/>
      <c r="K584" s="26"/>
      <c r="L584" s="26"/>
      <c r="M584" s="26"/>
      <c r="N584" s="26"/>
    </row>
    <row r="585" spans="2:14" ht="17.399999999999999" x14ac:dyDescent="0.45">
      <c r="B585" s="35"/>
      <c r="C585" s="19"/>
      <c r="D585" s="30"/>
      <c r="E585" s="30"/>
      <c r="F585" s="30"/>
      <c r="G585" s="30"/>
      <c r="I585" s="24"/>
      <c r="J585" s="21"/>
      <c r="K585" s="26"/>
      <c r="L585" s="26"/>
      <c r="M585" s="26"/>
      <c r="N585" s="26"/>
    </row>
    <row r="586" spans="2:14" ht="18" thickBot="1" x14ac:dyDescent="0.5">
      <c r="B586" s="35"/>
      <c r="C586" s="19"/>
      <c r="D586" s="30"/>
      <c r="E586" s="30"/>
      <c r="F586" s="30"/>
      <c r="G586" s="30"/>
      <c r="I586" s="27"/>
      <c r="J586" s="21"/>
      <c r="K586" s="28"/>
      <c r="L586" s="28"/>
      <c r="M586" s="28"/>
      <c r="N586" s="28"/>
    </row>
    <row r="587" spans="2:14" ht="21.6" thickBot="1" x14ac:dyDescent="0.55000000000000004">
      <c r="B587" s="35"/>
      <c r="C587" s="19"/>
      <c r="D587" s="30"/>
      <c r="E587" s="32"/>
      <c r="F587" s="32"/>
      <c r="G587" s="32"/>
      <c r="I587" s="15">
        <f>SUM(I575:I586)</f>
        <v>6</v>
      </c>
      <c r="J587" s="66" t="str">
        <f>IF(I587&gt;=6,"YA NO PUEDE SOLICITAR DIAS ADMINISTRATIVOS","PUEDE SOLICITAR DIAS ADMINISTRATIVOS")</f>
        <v>YA NO PUEDE SOLICITAR DIAS ADMINISTRATIVOS</v>
      </c>
      <c r="K587" s="67"/>
      <c r="L587" s="67"/>
      <c r="M587" s="67"/>
      <c r="N587" s="68"/>
    </row>
    <row r="588" spans="2:14" ht="21.6" thickBot="1" x14ac:dyDescent="0.55000000000000004">
      <c r="B588" s="35"/>
      <c r="C588" s="19"/>
      <c r="D588" s="30"/>
      <c r="E588" s="32"/>
      <c r="F588" s="32"/>
      <c r="G588" s="32"/>
      <c r="I588" s="17">
        <f>6-I587</f>
        <v>0</v>
      </c>
      <c r="J588" s="66" t="str">
        <f>IF(I587&gt;6,"EXISTE UN ERROR","OK")</f>
        <v>OK</v>
      </c>
      <c r="K588" s="67"/>
      <c r="L588" s="67"/>
      <c r="M588" s="67"/>
      <c r="N588" s="68"/>
    </row>
    <row r="589" spans="2:14" ht="18" thickBot="1" x14ac:dyDescent="0.5">
      <c r="B589" s="35"/>
      <c r="C589" s="19"/>
      <c r="D589" s="30"/>
      <c r="E589" s="32"/>
      <c r="F589" s="32"/>
      <c r="G589" s="32"/>
      <c r="I589" s="1"/>
    </row>
    <row r="590" spans="2:14" ht="19.8" thickBot="1" x14ac:dyDescent="0.5">
      <c r="B590" s="35"/>
      <c r="C590" s="19"/>
      <c r="D590" s="30"/>
      <c r="E590" s="32"/>
      <c r="F590" s="32"/>
      <c r="G590" s="32"/>
      <c r="I590" s="12" t="s">
        <v>3</v>
      </c>
      <c r="J590" s="13"/>
      <c r="K590" s="13" t="s">
        <v>5</v>
      </c>
      <c r="L590" s="13" t="s">
        <v>6</v>
      </c>
      <c r="M590" s="13" t="s">
        <v>7</v>
      </c>
      <c r="N590" s="14" t="s">
        <v>8</v>
      </c>
    </row>
    <row r="591" spans="2:14" ht="17.399999999999999" x14ac:dyDescent="0.45">
      <c r="B591" s="35"/>
      <c r="C591" s="19"/>
      <c r="D591" s="30"/>
      <c r="E591" s="32"/>
      <c r="F591" s="32"/>
      <c r="G591" s="32"/>
      <c r="I591" s="20"/>
      <c r="J591" s="29"/>
      <c r="K591" s="22"/>
      <c r="L591" s="22"/>
      <c r="M591" s="23"/>
      <c r="N591" s="23"/>
    </row>
    <row r="592" spans="2:14" ht="17.399999999999999" x14ac:dyDescent="0.45">
      <c r="B592" s="35"/>
      <c r="C592" s="19"/>
      <c r="D592" s="30"/>
      <c r="E592" s="32"/>
      <c r="F592" s="32"/>
      <c r="G592" s="32"/>
      <c r="I592" s="24"/>
      <c r="J592" s="29"/>
      <c r="K592" s="26"/>
      <c r="L592" s="26"/>
      <c r="M592" s="26"/>
      <c r="N592" s="26"/>
    </row>
    <row r="593" spans="2:14" ht="17.399999999999999" x14ac:dyDescent="0.45">
      <c r="B593" s="35"/>
      <c r="C593" s="19"/>
      <c r="D593" s="30"/>
      <c r="E593" s="32"/>
      <c r="F593" s="32"/>
      <c r="G593" s="32"/>
      <c r="I593" s="24"/>
      <c r="J593" s="29"/>
      <c r="K593" s="26"/>
      <c r="L593" s="26"/>
      <c r="M593" s="26"/>
      <c r="N593" s="26"/>
    </row>
    <row r="594" spans="2:14" ht="17.399999999999999" x14ac:dyDescent="0.45">
      <c r="B594" s="35"/>
      <c r="C594" s="19"/>
      <c r="D594" s="30"/>
      <c r="E594" s="32"/>
      <c r="F594" s="32"/>
      <c r="G594" s="32"/>
      <c r="I594" s="24"/>
      <c r="J594" s="29"/>
      <c r="K594" s="26"/>
      <c r="L594" s="26"/>
      <c r="M594" s="26"/>
      <c r="N594" s="26"/>
    </row>
    <row r="595" spans="2:14" ht="18" thickBot="1" x14ac:dyDescent="0.5">
      <c r="B595" s="35"/>
      <c r="C595" s="19"/>
      <c r="D595" s="30"/>
      <c r="E595" s="32"/>
      <c r="F595" s="32"/>
      <c r="G595" s="32"/>
      <c r="I595" s="24"/>
      <c r="J595" s="29"/>
      <c r="K595" s="26"/>
      <c r="L595" s="26"/>
      <c r="M595" s="26"/>
      <c r="N595" s="26"/>
    </row>
    <row r="596" spans="2:14" ht="21.6" thickBot="1" x14ac:dyDescent="0.55000000000000004">
      <c r="B596" s="35"/>
      <c r="C596" s="19"/>
      <c r="D596" s="30"/>
      <c r="E596" s="32"/>
      <c r="F596" s="32"/>
      <c r="G596" s="32"/>
      <c r="I596" s="15">
        <f>SUM(I591:I595)</f>
        <v>0</v>
      </c>
      <c r="J596" s="66" t="str">
        <f>IF(I596&gt;=5,"YA NO PUEDE SOLICITAR DIAS CAPACITACION","PUEDE SOLICITAR DIAS CAPACITACION")</f>
        <v>PUEDE SOLICITAR DIAS CAPACITACION</v>
      </c>
      <c r="K596" s="67"/>
      <c r="L596" s="67"/>
      <c r="M596" s="67"/>
      <c r="N596" s="68"/>
    </row>
    <row r="597" spans="2:14" ht="21.6" thickBot="1" x14ac:dyDescent="0.55000000000000004">
      <c r="B597" s="35"/>
      <c r="C597" s="19"/>
      <c r="D597" s="30"/>
      <c r="E597" s="32"/>
      <c r="F597" s="32"/>
      <c r="G597" s="32"/>
      <c r="I597" s="17">
        <f>5-I596</f>
        <v>5</v>
      </c>
      <c r="J597" s="66" t="str">
        <f>IF(I596&gt;5,"EXISTE UN ERROR","OK")</f>
        <v>OK</v>
      </c>
      <c r="K597" s="67"/>
      <c r="L597" s="67"/>
      <c r="M597" s="67"/>
      <c r="N597" s="68"/>
    </row>
    <row r="598" spans="2:14" ht="17.399999999999999" x14ac:dyDescent="0.45">
      <c r="B598" s="35"/>
      <c r="C598" s="19"/>
      <c r="D598" s="30"/>
      <c r="E598" s="32"/>
      <c r="F598" s="32"/>
      <c r="G598" s="32"/>
    </row>
    <row r="599" spans="2:14" ht="17.399999999999999" x14ac:dyDescent="0.45">
      <c r="B599" s="35"/>
      <c r="C599" s="19"/>
      <c r="D599" s="30"/>
      <c r="E599" s="32"/>
      <c r="F599" s="32"/>
      <c r="G599" s="32"/>
    </row>
    <row r="600" spans="2:14" ht="18" thickBot="1" x14ac:dyDescent="0.5">
      <c r="B600" s="35"/>
      <c r="C600" s="36"/>
      <c r="D600" s="33"/>
      <c r="E600" s="34"/>
      <c r="F600" s="34"/>
      <c r="G600" s="34"/>
    </row>
    <row r="601" spans="2:14" ht="21.6" thickBot="1" x14ac:dyDescent="0.55000000000000004">
      <c r="B601" s="8">
        <f>+E575-F575</f>
        <v>11</v>
      </c>
      <c r="C601" s="69" t="str">
        <f>IF(E575&lt;=F575,"YA NO TIENE FERIADOS","PUEDE SOLICITAR DIAS FERIADOS")</f>
        <v>PUEDE SOLICITAR DIAS FERIADOS</v>
      </c>
      <c r="D601" s="70"/>
      <c r="E601" s="70"/>
      <c r="F601" s="70"/>
      <c r="G601" s="71"/>
    </row>
    <row r="602" spans="2:14" ht="19.2" thickBot="1" x14ac:dyDescent="0.5">
      <c r="C602" s="72" t="str">
        <f>IF(F575&gt;E575,"EXISTE UN ERROR","OK")</f>
        <v>OK</v>
      </c>
      <c r="D602" s="73"/>
      <c r="E602" s="73"/>
      <c r="F602" s="73"/>
      <c r="G602" s="74"/>
    </row>
    <row r="606" spans="2:14" ht="19.2" thickBot="1" x14ac:dyDescent="0.5">
      <c r="B606" s="16" t="s">
        <v>68</v>
      </c>
      <c r="I606" s="16" t="s">
        <v>68</v>
      </c>
    </row>
    <row r="607" spans="2:14" ht="18.600000000000001" thickBot="1" x14ac:dyDescent="0.4">
      <c r="B607" s="5" t="s">
        <v>0</v>
      </c>
      <c r="C607" s="5" t="s">
        <v>1</v>
      </c>
      <c r="D607" s="5" t="s">
        <v>224</v>
      </c>
      <c r="E607" s="5" t="s">
        <v>12</v>
      </c>
      <c r="F607" s="6" t="s">
        <v>2</v>
      </c>
      <c r="G607" s="6" t="s">
        <v>7</v>
      </c>
      <c r="I607" s="2" t="s">
        <v>3</v>
      </c>
      <c r="J607" s="3" t="s">
        <v>4</v>
      </c>
      <c r="K607" s="3" t="s">
        <v>5</v>
      </c>
      <c r="L607" s="3" t="s">
        <v>6</v>
      </c>
      <c r="M607" s="3" t="s">
        <v>7</v>
      </c>
      <c r="N607" s="4" t="s">
        <v>8</v>
      </c>
    </row>
    <row r="608" spans="2:14" ht="17.399999999999999" x14ac:dyDescent="0.45">
      <c r="B608" s="9">
        <v>15</v>
      </c>
      <c r="C608" s="9">
        <v>0</v>
      </c>
      <c r="D608" s="9">
        <v>0</v>
      </c>
      <c r="E608" s="11">
        <f>+B608+C608+D608</f>
        <v>15</v>
      </c>
      <c r="F608" s="11">
        <f>SUM(B609:B633)+SUM(D609:D633)</f>
        <v>14</v>
      </c>
      <c r="G608" s="19"/>
      <c r="I608" s="20">
        <v>1</v>
      </c>
      <c r="J608" s="21"/>
      <c r="K608" s="37">
        <v>45679</v>
      </c>
      <c r="L608" s="37">
        <v>45679</v>
      </c>
      <c r="M608" s="56" t="s">
        <v>231</v>
      </c>
      <c r="N608" s="38"/>
    </row>
    <row r="609" spans="2:14" ht="17.399999999999999" x14ac:dyDescent="0.45">
      <c r="B609" s="35">
        <v>10</v>
      </c>
      <c r="C609" s="19"/>
      <c r="D609" s="30"/>
      <c r="E609" s="31">
        <v>45663</v>
      </c>
      <c r="F609" s="31">
        <v>45674</v>
      </c>
      <c r="G609" s="54" t="s">
        <v>234</v>
      </c>
      <c r="I609" s="24">
        <v>0.5</v>
      </c>
      <c r="J609" s="21" t="s">
        <v>9</v>
      </c>
      <c r="K609" s="31">
        <v>45680</v>
      </c>
      <c r="L609" s="31">
        <v>45680</v>
      </c>
      <c r="M609" s="55" t="s">
        <v>230</v>
      </c>
      <c r="N609" s="30"/>
    </row>
    <row r="610" spans="2:14" ht="17.399999999999999" x14ac:dyDescent="0.45">
      <c r="B610" s="35">
        <v>2</v>
      </c>
      <c r="C610" s="19"/>
      <c r="D610" s="30"/>
      <c r="E610" s="31">
        <v>45757</v>
      </c>
      <c r="F610" s="31">
        <v>45758</v>
      </c>
      <c r="G610" s="54" t="s">
        <v>298</v>
      </c>
      <c r="I610" s="24">
        <v>1</v>
      </c>
      <c r="J610" s="21"/>
      <c r="K610" s="31">
        <v>45681</v>
      </c>
      <c r="L610" s="31">
        <v>45681</v>
      </c>
      <c r="M610" s="54" t="s">
        <v>251</v>
      </c>
      <c r="N610" s="30"/>
    </row>
    <row r="611" spans="2:14" ht="17.399999999999999" x14ac:dyDescent="0.45">
      <c r="B611" s="35">
        <v>2</v>
      </c>
      <c r="C611" s="19"/>
      <c r="D611" s="30"/>
      <c r="E611" s="31">
        <v>45768</v>
      </c>
      <c r="F611" s="31">
        <v>45769</v>
      </c>
      <c r="G611" s="54" t="s">
        <v>289</v>
      </c>
      <c r="I611" s="24">
        <v>1</v>
      </c>
      <c r="J611" s="21"/>
      <c r="K611" s="31">
        <v>45702</v>
      </c>
      <c r="L611" s="31">
        <v>45702</v>
      </c>
      <c r="M611" s="54" t="s">
        <v>254</v>
      </c>
      <c r="N611" s="30"/>
    </row>
    <row r="612" spans="2:14" ht="17.399999999999999" x14ac:dyDescent="0.45">
      <c r="B612" s="35"/>
      <c r="C612" s="19"/>
      <c r="D612" s="30"/>
      <c r="E612" s="31"/>
      <c r="F612" s="31"/>
      <c r="G612" s="30"/>
      <c r="I612" s="24">
        <v>1</v>
      </c>
      <c r="J612" s="21"/>
      <c r="K612" s="31">
        <v>45708</v>
      </c>
      <c r="L612" s="31">
        <v>45708</v>
      </c>
      <c r="M612" s="57" t="s">
        <v>253</v>
      </c>
      <c r="N612" s="30"/>
    </row>
    <row r="613" spans="2:14" ht="17.399999999999999" x14ac:dyDescent="0.45">
      <c r="B613" s="35"/>
      <c r="C613" s="19"/>
      <c r="D613" s="30"/>
      <c r="E613" s="31"/>
      <c r="F613" s="31"/>
      <c r="G613" s="30"/>
      <c r="I613" s="24">
        <v>0.5</v>
      </c>
      <c r="J613" s="21" t="s">
        <v>10</v>
      </c>
      <c r="K613" s="31">
        <v>45721</v>
      </c>
      <c r="L613" s="31">
        <v>45721</v>
      </c>
      <c r="M613" s="56" t="s">
        <v>275</v>
      </c>
      <c r="N613" s="30"/>
    </row>
    <row r="614" spans="2:14" ht="17.399999999999999" x14ac:dyDescent="0.45">
      <c r="B614" s="35"/>
      <c r="C614" s="19"/>
      <c r="D614" s="30"/>
      <c r="E614" s="30"/>
      <c r="F614" s="30"/>
      <c r="G614" s="30"/>
      <c r="I614" s="24">
        <v>1</v>
      </c>
      <c r="J614" s="21"/>
      <c r="K614" s="31">
        <v>45733</v>
      </c>
      <c r="L614" s="31">
        <v>45733</v>
      </c>
      <c r="M614" s="54" t="s">
        <v>273</v>
      </c>
      <c r="N614" s="30"/>
    </row>
    <row r="615" spans="2:14" ht="17.399999999999999" x14ac:dyDescent="0.45">
      <c r="B615" s="35"/>
      <c r="C615" s="19"/>
      <c r="D615" s="30"/>
      <c r="E615" s="30"/>
      <c r="F615" s="30"/>
      <c r="G615" s="30"/>
      <c r="I615" s="24"/>
      <c r="J615" s="21"/>
      <c r="K615" s="30"/>
      <c r="L615" s="30"/>
      <c r="M615" s="30"/>
      <c r="N615" s="30"/>
    </row>
    <row r="616" spans="2:14" ht="17.399999999999999" x14ac:dyDescent="0.45">
      <c r="B616" s="35"/>
      <c r="C616" s="19"/>
      <c r="D616" s="30"/>
      <c r="E616" s="30"/>
      <c r="F616" s="30"/>
      <c r="G616" s="30"/>
      <c r="I616" s="24"/>
      <c r="J616" s="21"/>
      <c r="K616" s="30"/>
      <c r="L616" s="30"/>
      <c r="M616" s="30"/>
      <c r="N616" s="30"/>
    </row>
    <row r="617" spans="2:14" ht="17.399999999999999" x14ac:dyDescent="0.45">
      <c r="B617" s="35"/>
      <c r="C617" s="19"/>
      <c r="D617" s="30"/>
      <c r="E617" s="30"/>
      <c r="F617" s="30"/>
      <c r="G617" s="30"/>
      <c r="I617" s="24"/>
      <c r="J617" s="21"/>
      <c r="K617" s="30"/>
      <c r="L617" s="30"/>
      <c r="M617" s="30"/>
      <c r="N617" s="30"/>
    </row>
    <row r="618" spans="2:14" ht="17.399999999999999" x14ac:dyDescent="0.45">
      <c r="B618" s="35"/>
      <c r="C618" s="19"/>
      <c r="D618" s="30"/>
      <c r="E618" s="30"/>
      <c r="F618" s="30"/>
      <c r="G618" s="30"/>
      <c r="I618" s="24"/>
      <c r="J618" s="21"/>
      <c r="K618" s="30"/>
      <c r="L618" s="30"/>
      <c r="M618" s="30"/>
      <c r="N618" s="30"/>
    </row>
    <row r="619" spans="2:14" ht="18" thickBot="1" x14ac:dyDescent="0.5">
      <c r="B619" s="35"/>
      <c r="C619" s="19"/>
      <c r="D619" s="30"/>
      <c r="E619" s="30"/>
      <c r="F619" s="30"/>
      <c r="G619" s="30"/>
      <c r="I619" s="27"/>
      <c r="J619" s="21"/>
      <c r="K619" s="33"/>
      <c r="L619" s="33"/>
      <c r="M619" s="33"/>
      <c r="N619" s="33"/>
    </row>
    <row r="620" spans="2:14" ht="21.6" thickBot="1" x14ac:dyDescent="0.55000000000000004">
      <c r="B620" s="35"/>
      <c r="C620" s="19"/>
      <c r="D620" s="30"/>
      <c r="E620" s="32"/>
      <c r="F620" s="32"/>
      <c r="G620" s="32"/>
      <c r="I620" s="15">
        <f>SUM(I608:I619)</f>
        <v>6</v>
      </c>
      <c r="J620" s="66" t="str">
        <f>IF(I620&gt;=6,"YA NO PUEDE SOLICITAR DIAS ADMINISTRATIVOS","PUEDE SOLICITAR DIAS ADMINISTRATIVOS")</f>
        <v>YA NO PUEDE SOLICITAR DIAS ADMINISTRATIVOS</v>
      </c>
      <c r="K620" s="67"/>
      <c r="L620" s="67"/>
      <c r="M620" s="67"/>
      <c r="N620" s="68"/>
    </row>
    <row r="621" spans="2:14" ht="21.6" thickBot="1" x14ac:dyDescent="0.55000000000000004">
      <c r="B621" s="35"/>
      <c r="C621" s="19"/>
      <c r="D621" s="30"/>
      <c r="E621" s="32"/>
      <c r="F621" s="32"/>
      <c r="G621" s="32"/>
      <c r="I621" s="17">
        <f>6-I620</f>
        <v>0</v>
      </c>
      <c r="J621" s="66" t="str">
        <f>IF(I620&gt;6,"EXISTE UN ERROR","OK")</f>
        <v>OK</v>
      </c>
      <c r="K621" s="67"/>
      <c r="L621" s="67"/>
      <c r="M621" s="67"/>
      <c r="N621" s="68"/>
    </row>
    <row r="622" spans="2:14" ht="18" thickBot="1" x14ac:dyDescent="0.5">
      <c r="B622" s="35"/>
      <c r="C622" s="19"/>
      <c r="D622" s="30"/>
      <c r="E622" s="32"/>
      <c r="F622" s="32"/>
      <c r="G622" s="32"/>
      <c r="I622" s="1"/>
    </row>
    <row r="623" spans="2:14" ht="19.8" thickBot="1" x14ac:dyDescent="0.5">
      <c r="B623" s="35"/>
      <c r="C623" s="19"/>
      <c r="D623" s="30"/>
      <c r="E623" s="32"/>
      <c r="F623" s="32"/>
      <c r="G623" s="32"/>
      <c r="I623" s="12" t="s">
        <v>3</v>
      </c>
      <c r="J623" s="13"/>
      <c r="K623" s="13" t="s">
        <v>5</v>
      </c>
      <c r="L623" s="13" t="s">
        <v>6</v>
      </c>
      <c r="M623" s="13" t="s">
        <v>7</v>
      </c>
      <c r="N623" s="14" t="s">
        <v>8</v>
      </c>
    </row>
    <row r="624" spans="2:14" ht="17.399999999999999" x14ac:dyDescent="0.45">
      <c r="B624" s="35"/>
      <c r="C624" s="19"/>
      <c r="D624" s="30"/>
      <c r="E624" s="32"/>
      <c r="F624" s="32"/>
      <c r="G624" s="32"/>
      <c r="I624" s="20">
        <v>1</v>
      </c>
      <c r="J624" s="29"/>
      <c r="K624" s="22">
        <v>45849</v>
      </c>
      <c r="L624" s="22">
        <v>45849</v>
      </c>
      <c r="M624" s="23"/>
      <c r="N624" s="23"/>
    </row>
    <row r="625" spans="2:14" ht="17.399999999999999" x14ac:dyDescent="0.45">
      <c r="B625" s="35"/>
      <c r="C625" s="19"/>
      <c r="D625" s="30"/>
      <c r="E625" s="32"/>
      <c r="F625" s="32"/>
      <c r="G625" s="32"/>
      <c r="I625" s="24"/>
      <c r="J625" s="29"/>
      <c r="K625" s="26"/>
      <c r="L625" s="26"/>
      <c r="M625" s="26"/>
      <c r="N625" s="26"/>
    </row>
    <row r="626" spans="2:14" ht="17.399999999999999" x14ac:dyDescent="0.45">
      <c r="B626" s="35"/>
      <c r="C626" s="19"/>
      <c r="D626" s="30"/>
      <c r="E626" s="32"/>
      <c r="F626" s="32"/>
      <c r="G626" s="32"/>
      <c r="I626" s="24"/>
      <c r="J626" s="29"/>
      <c r="K626" s="26"/>
      <c r="L626" s="26"/>
      <c r="M626" s="26"/>
      <c r="N626" s="26"/>
    </row>
    <row r="627" spans="2:14" ht="17.399999999999999" x14ac:dyDescent="0.45">
      <c r="B627" s="35"/>
      <c r="C627" s="19"/>
      <c r="D627" s="30"/>
      <c r="E627" s="32"/>
      <c r="F627" s="32"/>
      <c r="G627" s="32"/>
      <c r="I627" s="24"/>
      <c r="J627" s="29"/>
      <c r="K627" s="26"/>
      <c r="L627" s="26"/>
      <c r="M627" s="26"/>
      <c r="N627" s="26"/>
    </row>
    <row r="628" spans="2:14" ht="18" thickBot="1" x14ac:dyDescent="0.5">
      <c r="B628" s="35"/>
      <c r="C628" s="19"/>
      <c r="D628" s="30"/>
      <c r="E628" s="32"/>
      <c r="F628" s="32"/>
      <c r="G628" s="32"/>
      <c r="I628" s="24"/>
      <c r="J628" s="29"/>
      <c r="K628" s="26"/>
      <c r="L628" s="26"/>
      <c r="M628" s="26"/>
      <c r="N628" s="26"/>
    </row>
    <row r="629" spans="2:14" ht="21.6" thickBot="1" x14ac:dyDescent="0.55000000000000004">
      <c r="B629" s="35"/>
      <c r="C629" s="19"/>
      <c r="D629" s="30"/>
      <c r="E629" s="32"/>
      <c r="F629" s="32"/>
      <c r="G629" s="32"/>
      <c r="I629" s="15">
        <f>SUM(I624:I628)</f>
        <v>1</v>
      </c>
      <c r="J629" s="66" t="str">
        <f>IF(I629&gt;=5,"YA NO PUEDE SOLICITAR DIAS CAPACITACION","PUEDE SOLICITAR DIAS CAPACITACION")</f>
        <v>PUEDE SOLICITAR DIAS CAPACITACION</v>
      </c>
      <c r="K629" s="67"/>
      <c r="L629" s="67"/>
      <c r="M629" s="67"/>
      <c r="N629" s="68"/>
    </row>
    <row r="630" spans="2:14" ht="21.6" thickBot="1" x14ac:dyDescent="0.55000000000000004">
      <c r="B630" s="35"/>
      <c r="C630" s="19"/>
      <c r="D630" s="30"/>
      <c r="E630" s="32"/>
      <c r="F630" s="32"/>
      <c r="G630" s="32"/>
      <c r="I630" s="17">
        <f>5-I629</f>
        <v>4</v>
      </c>
      <c r="J630" s="66" t="str">
        <f>IF(I629&gt;5,"EXISTE UN ERROR","OK")</f>
        <v>OK</v>
      </c>
      <c r="K630" s="67"/>
      <c r="L630" s="67"/>
      <c r="M630" s="67"/>
      <c r="N630" s="68"/>
    </row>
    <row r="631" spans="2:14" ht="17.399999999999999" x14ac:dyDescent="0.45">
      <c r="B631" s="35"/>
      <c r="C631" s="19"/>
      <c r="D631" s="30"/>
      <c r="E631" s="32"/>
      <c r="F631" s="32"/>
      <c r="G631" s="32"/>
    </row>
    <row r="632" spans="2:14" ht="17.399999999999999" x14ac:dyDescent="0.45">
      <c r="B632" s="35"/>
      <c r="C632" s="19"/>
      <c r="D632" s="30"/>
      <c r="E632" s="32"/>
      <c r="F632" s="32"/>
      <c r="G632" s="32"/>
    </row>
    <row r="633" spans="2:14" ht="18" thickBot="1" x14ac:dyDescent="0.5">
      <c r="B633" s="35"/>
      <c r="C633" s="36"/>
      <c r="D633" s="33"/>
      <c r="E633" s="34"/>
      <c r="F633" s="34"/>
      <c r="G633" s="34"/>
    </row>
    <row r="634" spans="2:14" ht="21.6" thickBot="1" x14ac:dyDescent="0.55000000000000004">
      <c r="B634" s="8">
        <f>+E608-F608</f>
        <v>1</v>
      </c>
      <c r="C634" s="69" t="str">
        <f>IF(E608&lt;=F608,"YA NO TIENE FERIADOS","PUEDE SOLICITAR DIAS FERIADOS")</f>
        <v>PUEDE SOLICITAR DIAS FERIADOS</v>
      </c>
      <c r="D634" s="70"/>
      <c r="E634" s="70"/>
      <c r="F634" s="70"/>
      <c r="G634" s="71"/>
    </row>
    <row r="635" spans="2:14" ht="19.2" thickBot="1" x14ac:dyDescent="0.5">
      <c r="C635" s="72" t="str">
        <f>IF(F608&gt;E608,"EXISTE UN ERROR","OK")</f>
        <v>OK</v>
      </c>
      <c r="D635" s="73"/>
      <c r="E635" s="73"/>
      <c r="F635" s="73"/>
      <c r="G635" s="74"/>
    </row>
    <row r="637" spans="2:14" ht="19.2" thickBot="1" x14ac:dyDescent="0.5">
      <c r="B637" s="16" t="s">
        <v>209</v>
      </c>
      <c r="I637" s="16" t="str">
        <f>+B637</f>
        <v>GALVEZ OLAVARRIA DENISE ALISON</v>
      </c>
    </row>
    <row r="638" spans="2:14" ht="18.600000000000001" thickBot="1" x14ac:dyDescent="0.4">
      <c r="B638" s="5" t="s">
        <v>0</v>
      </c>
      <c r="C638" s="5" t="s">
        <v>1</v>
      </c>
      <c r="D638" s="5" t="s">
        <v>224</v>
      </c>
      <c r="E638" s="5" t="s">
        <v>12</v>
      </c>
      <c r="F638" s="6" t="s">
        <v>2</v>
      </c>
      <c r="G638" s="6" t="s">
        <v>7</v>
      </c>
      <c r="I638" s="2" t="s">
        <v>3</v>
      </c>
      <c r="J638" s="3" t="s">
        <v>4</v>
      </c>
      <c r="K638" s="3" t="s">
        <v>5</v>
      </c>
      <c r="L638" s="3" t="s">
        <v>6</v>
      </c>
      <c r="M638" s="3" t="s">
        <v>7</v>
      </c>
      <c r="N638" s="4" t="s">
        <v>8</v>
      </c>
    </row>
    <row r="639" spans="2:14" ht="17.399999999999999" x14ac:dyDescent="0.45">
      <c r="B639" s="9">
        <v>15</v>
      </c>
      <c r="C639" s="9">
        <v>0</v>
      </c>
      <c r="D639" s="9">
        <v>0</v>
      </c>
      <c r="E639" s="11">
        <f>+B639+C639+D639</f>
        <v>15</v>
      </c>
      <c r="F639" s="11">
        <f>SUM(B640:B664)+SUM(D640:D664)</f>
        <v>10</v>
      </c>
      <c r="G639" s="19"/>
      <c r="I639" s="20">
        <v>0.5</v>
      </c>
      <c r="J639" s="21" t="s">
        <v>10</v>
      </c>
      <c r="K639" s="37">
        <v>45705</v>
      </c>
      <c r="L639" s="37">
        <v>45705</v>
      </c>
      <c r="M639" s="54" t="s">
        <v>254</v>
      </c>
      <c r="N639" s="38"/>
    </row>
    <row r="640" spans="2:14" ht="17.399999999999999" x14ac:dyDescent="0.45">
      <c r="B640" s="35">
        <v>10</v>
      </c>
      <c r="C640" s="19"/>
      <c r="D640" s="30"/>
      <c r="E640" s="31">
        <v>45817</v>
      </c>
      <c r="F640" s="31">
        <v>45831</v>
      </c>
      <c r="G640" s="54" t="s">
        <v>315</v>
      </c>
      <c r="I640" s="24">
        <v>0.5</v>
      </c>
      <c r="J640" s="21" t="s">
        <v>10</v>
      </c>
      <c r="K640" s="31">
        <v>45715</v>
      </c>
      <c r="L640" s="31">
        <v>45715</v>
      </c>
      <c r="M640" s="54" t="s">
        <v>257</v>
      </c>
      <c r="N640" s="30"/>
    </row>
    <row r="641" spans="2:14" ht="17.399999999999999" x14ac:dyDescent="0.45">
      <c r="B641" s="35"/>
      <c r="C641" s="19"/>
      <c r="D641" s="30"/>
      <c r="E641" s="31"/>
      <c r="F641" s="31"/>
      <c r="G641" s="30"/>
      <c r="I641" s="24">
        <v>1</v>
      </c>
      <c r="J641" s="21"/>
      <c r="K641" s="31">
        <v>45768</v>
      </c>
      <c r="L641" s="31">
        <v>45768</v>
      </c>
      <c r="M641" s="54" t="s">
        <v>292</v>
      </c>
      <c r="N641" s="30"/>
    </row>
    <row r="642" spans="2:14" ht="17.399999999999999" x14ac:dyDescent="0.45">
      <c r="B642" s="35"/>
      <c r="C642" s="19"/>
      <c r="D642" s="30"/>
      <c r="E642" s="30"/>
      <c r="F642" s="30"/>
      <c r="G642" s="30"/>
      <c r="I642" s="24"/>
      <c r="J642" s="21"/>
      <c r="K642" s="31"/>
      <c r="L642" s="31"/>
      <c r="M642" s="30"/>
      <c r="N642" s="30"/>
    </row>
    <row r="643" spans="2:14" ht="17.399999999999999" x14ac:dyDescent="0.45">
      <c r="B643" s="35"/>
      <c r="C643" s="19"/>
      <c r="D643" s="30"/>
      <c r="E643" s="30"/>
      <c r="F643" s="30"/>
      <c r="G643" s="30"/>
      <c r="I643" s="24"/>
      <c r="J643" s="21"/>
      <c r="K643" s="31"/>
      <c r="L643" s="31"/>
      <c r="M643" s="30"/>
      <c r="N643" s="30"/>
    </row>
    <row r="644" spans="2:14" ht="17.399999999999999" x14ac:dyDescent="0.45">
      <c r="B644" s="35"/>
      <c r="C644" s="19"/>
      <c r="D644" s="30"/>
      <c r="E644" s="30"/>
      <c r="F644" s="30"/>
      <c r="G644" s="30"/>
      <c r="I644" s="24"/>
      <c r="J644" s="21"/>
      <c r="K644" s="31"/>
      <c r="L644" s="31"/>
      <c r="M644" s="30"/>
      <c r="N644" s="30"/>
    </row>
    <row r="645" spans="2:14" ht="17.399999999999999" x14ac:dyDescent="0.45">
      <c r="B645" s="35"/>
      <c r="C645" s="19"/>
      <c r="D645" s="30"/>
      <c r="E645" s="30"/>
      <c r="F645" s="30"/>
      <c r="G645" s="30"/>
      <c r="I645" s="24"/>
      <c r="J645" s="21"/>
      <c r="K645" s="30"/>
      <c r="L645" s="30"/>
      <c r="M645" s="30"/>
      <c r="N645" s="30"/>
    </row>
    <row r="646" spans="2:14" ht="17.399999999999999" x14ac:dyDescent="0.45">
      <c r="B646" s="35"/>
      <c r="C646" s="19"/>
      <c r="D646" s="30"/>
      <c r="E646" s="30"/>
      <c r="F646" s="30"/>
      <c r="G646" s="30"/>
      <c r="I646" s="24"/>
      <c r="J646" s="21"/>
      <c r="K646" s="30"/>
      <c r="L646" s="30"/>
      <c r="M646" s="30"/>
      <c r="N646" s="30"/>
    </row>
    <row r="647" spans="2:14" ht="17.399999999999999" x14ac:dyDescent="0.45">
      <c r="B647" s="35"/>
      <c r="C647" s="19"/>
      <c r="D647" s="30"/>
      <c r="E647" s="30"/>
      <c r="F647" s="30"/>
      <c r="G647" s="30"/>
      <c r="I647" s="24"/>
      <c r="J647" s="21"/>
      <c r="K647" s="30"/>
      <c r="L647" s="30"/>
      <c r="M647" s="30"/>
      <c r="N647" s="30"/>
    </row>
    <row r="648" spans="2:14" ht="17.399999999999999" x14ac:dyDescent="0.45">
      <c r="B648" s="35"/>
      <c r="C648" s="19"/>
      <c r="D648" s="30"/>
      <c r="E648" s="30"/>
      <c r="F648" s="30"/>
      <c r="G648" s="30"/>
      <c r="I648" s="24"/>
      <c r="J648" s="21"/>
      <c r="K648" s="30"/>
      <c r="L648" s="30"/>
      <c r="M648" s="30"/>
      <c r="N648" s="30"/>
    </row>
    <row r="649" spans="2:14" ht="17.399999999999999" x14ac:dyDescent="0.45">
      <c r="B649" s="35"/>
      <c r="C649" s="19"/>
      <c r="D649" s="30"/>
      <c r="E649" s="30"/>
      <c r="F649" s="30"/>
      <c r="G649" s="30"/>
      <c r="I649" s="24"/>
      <c r="J649" s="21"/>
      <c r="K649" s="30"/>
      <c r="L649" s="30"/>
      <c r="M649" s="30"/>
      <c r="N649" s="30"/>
    </row>
    <row r="650" spans="2:14" ht="18" thickBot="1" x14ac:dyDescent="0.5">
      <c r="B650" s="35"/>
      <c r="C650" s="19"/>
      <c r="D650" s="30"/>
      <c r="E650" s="30"/>
      <c r="F650" s="30"/>
      <c r="G650" s="30"/>
      <c r="I650" s="27"/>
      <c r="J650" s="21"/>
      <c r="K650" s="33"/>
      <c r="L650" s="33"/>
      <c r="M650" s="33"/>
      <c r="N650" s="33"/>
    </row>
    <row r="651" spans="2:14" ht="21.6" thickBot="1" x14ac:dyDescent="0.55000000000000004">
      <c r="B651" s="35"/>
      <c r="C651" s="19"/>
      <c r="D651" s="30"/>
      <c r="E651" s="32"/>
      <c r="F651" s="32"/>
      <c r="G651" s="32"/>
      <c r="I651" s="15">
        <f>SUM(I639:I650)</f>
        <v>2</v>
      </c>
      <c r="J651" s="66" t="str">
        <f>IF(I651&gt;=6,"YA NO PUEDE SOLICITAR DIAS ADMINISTRATIVOS","PUEDE SOLICITAR DIAS ADMINISTRATIVOS")</f>
        <v>PUEDE SOLICITAR DIAS ADMINISTRATIVOS</v>
      </c>
      <c r="K651" s="67"/>
      <c r="L651" s="67"/>
      <c r="M651" s="67"/>
      <c r="N651" s="68"/>
    </row>
    <row r="652" spans="2:14" ht="21.6" thickBot="1" x14ac:dyDescent="0.55000000000000004">
      <c r="B652" s="35"/>
      <c r="C652" s="19"/>
      <c r="D652" s="30"/>
      <c r="E652" s="32"/>
      <c r="F652" s="32"/>
      <c r="G652" s="32"/>
      <c r="I652" s="17">
        <f>6-I651</f>
        <v>4</v>
      </c>
      <c r="J652" s="66" t="str">
        <f>IF(I651&gt;6,"EXISTE UN ERROR","OK")</f>
        <v>OK</v>
      </c>
      <c r="K652" s="67"/>
      <c r="L652" s="67"/>
      <c r="M652" s="67"/>
      <c r="N652" s="68"/>
    </row>
    <row r="653" spans="2:14" ht="18" thickBot="1" x14ac:dyDescent="0.5">
      <c r="B653" s="35"/>
      <c r="C653" s="19"/>
      <c r="D653" s="30"/>
      <c r="E653" s="32"/>
      <c r="F653" s="32"/>
      <c r="G653" s="32"/>
      <c r="I653" s="1"/>
    </row>
    <row r="654" spans="2:14" ht="19.8" thickBot="1" x14ac:dyDescent="0.5">
      <c r="B654" s="35"/>
      <c r="C654" s="19"/>
      <c r="D654" s="30"/>
      <c r="E654" s="32"/>
      <c r="F654" s="32"/>
      <c r="G654" s="32"/>
      <c r="I654" s="12" t="s">
        <v>3</v>
      </c>
      <c r="J654" s="13"/>
      <c r="K654" s="13" t="s">
        <v>5</v>
      </c>
      <c r="L654" s="13" t="s">
        <v>6</v>
      </c>
      <c r="M654" s="13" t="s">
        <v>7</v>
      </c>
      <c r="N654" s="14" t="s">
        <v>8</v>
      </c>
    </row>
    <row r="655" spans="2:14" ht="17.399999999999999" x14ac:dyDescent="0.45">
      <c r="B655" s="35"/>
      <c r="C655" s="19"/>
      <c r="D655" s="30"/>
      <c r="E655" s="32"/>
      <c r="F655" s="32"/>
      <c r="G655" s="32"/>
      <c r="I655" s="20"/>
      <c r="J655" s="29"/>
      <c r="K655" s="22"/>
      <c r="L655" s="22"/>
      <c r="M655" s="23"/>
      <c r="N655" s="23"/>
    </row>
    <row r="656" spans="2:14" ht="17.399999999999999" x14ac:dyDescent="0.45">
      <c r="B656" s="35"/>
      <c r="C656" s="19"/>
      <c r="D656" s="30"/>
      <c r="E656" s="32"/>
      <c r="F656" s="32"/>
      <c r="G656" s="32"/>
      <c r="I656" s="24"/>
      <c r="J656" s="29"/>
      <c r="K656" s="26"/>
      <c r="L656" s="26"/>
      <c r="M656" s="26"/>
      <c r="N656" s="26"/>
    </row>
    <row r="657" spans="2:14" ht="17.399999999999999" x14ac:dyDescent="0.45">
      <c r="B657" s="35"/>
      <c r="C657" s="19"/>
      <c r="D657" s="30"/>
      <c r="E657" s="32"/>
      <c r="F657" s="32"/>
      <c r="G657" s="32"/>
      <c r="I657" s="24"/>
      <c r="J657" s="29"/>
      <c r="K657" s="26"/>
      <c r="L657" s="26"/>
      <c r="M657" s="26"/>
      <c r="N657" s="26"/>
    </row>
    <row r="658" spans="2:14" ht="17.399999999999999" x14ac:dyDescent="0.45">
      <c r="B658" s="35"/>
      <c r="C658" s="19"/>
      <c r="D658" s="30"/>
      <c r="E658" s="32"/>
      <c r="F658" s="32"/>
      <c r="G658" s="32"/>
      <c r="I658" s="24"/>
      <c r="J658" s="29"/>
      <c r="K658" s="26"/>
      <c r="L658" s="26"/>
      <c r="M658" s="26"/>
      <c r="N658" s="26"/>
    </row>
    <row r="659" spans="2:14" ht="18" thickBot="1" x14ac:dyDescent="0.5">
      <c r="B659" s="35"/>
      <c r="C659" s="19"/>
      <c r="D659" s="30"/>
      <c r="E659" s="32"/>
      <c r="F659" s="32"/>
      <c r="G659" s="32"/>
      <c r="I659" s="24"/>
      <c r="J659" s="29"/>
      <c r="K659" s="26"/>
      <c r="L659" s="26"/>
      <c r="M659" s="26"/>
      <c r="N659" s="26"/>
    </row>
    <row r="660" spans="2:14" ht="21.6" thickBot="1" x14ac:dyDescent="0.55000000000000004">
      <c r="B660" s="35"/>
      <c r="C660" s="19"/>
      <c r="D660" s="30"/>
      <c r="E660" s="32"/>
      <c r="F660" s="32"/>
      <c r="G660" s="32"/>
      <c r="I660" s="15">
        <f>SUM(I655:I659)</f>
        <v>0</v>
      </c>
      <c r="J660" s="66" t="str">
        <f>IF(I660&gt;=5,"YA NO PUEDE SOLICITAR DIAS CAPACITACION","PUEDE SOLICITAR DIAS CAPACITACION")</f>
        <v>PUEDE SOLICITAR DIAS CAPACITACION</v>
      </c>
      <c r="K660" s="67"/>
      <c r="L660" s="67"/>
      <c r="M660" s="67"/>
      <c r="N660" s="68"/>
    </row>
    <row r="661" spans="2:14" ht="21.6" thickBot="1" x14ac:dyDescent="0.55000000000000004">
      <c r="B661" s="35"/>
      <c r="C661" s="19"/>
      <c r="D661" s="30"/>
      <c r="E661" s="32"/>
      <c r="F661" s="32"/>
      <c r="G661" s="32"/>
      <c r="I661" s="17">
        <f>5-I660</f>
        <v>5</v>
      </c>
      <c r="J661" s="66" t="str">
        <f>IF(I660&gt;5,"EXISTE UN ERROR","OK")</f>
        <v>OK</v>
      </c>
      <c r="K661" s="67"/>
      <c r="L661" s="67"/>
      <c r="M661" s="67"/>
      <c r="N661" s="68"/>
    </row>
    <row r="662" spans="2:14" ht="17.399999999999999" x14ac:dyDescent="0.45">
      <c r="B662" s="35"/>
      <c r="C662" s="19"/>
      <c r="D662" s="30"/>
      <c r="E662" s="32"/>
      <c r="F662" s="32"/>
      <c r="G662" s="32"/>
    </row>
    <row r="663" spans="2:14" ht="17.399999999999999" x14ac:dyDescent="0.45">
      <c r="B663" s="35"/>
      <c r="C663" s="19"/>
      <c r="D663" s="30"/>
      <c r="E663" s="32"/>
      <c r="F663" s="32"/>
      <c r="G663" s="32"/>
    </row>
    <row r="664" spans="2:14" ht="18" thickBot="1" x14ac:dyDescent="0.5">
      <c r="B664" s="35"/>
      <c r="C664" s="36"/>
      <c r="D664" s="33"/>
      <c r="E664" s="34"/>
      <c r="F664" s="34"/>
      <c r="G664" s="34"/>
    </row>
    <row r="665" spans="2:14" ht="21.6" thickBot="1" x14ac:dyDescent="0.55000000000000004">
      <c r="B665" s="8">
        <f>+E639-F639</f>
        <v>5</v>
      </c>
      <c r="C665" s="69" t="str">
        <f>IF(E639&lt;=F639,"YA NO TIENE FERIADOS","PUEDE SOLICITAR DIAS FERIADOS")</f>
        <v>PUEDE SOLICITAR DIAS FERIADOS</v>
      </c>
      <c r="D665" s="70"/>
      <c r="E665" s="70"/>
      <c r="F665" s="70"/>
      <c r="G665" s="71"/>
    </row>
    <row r="666" spans="2:14" ht="19.2" thickBot="1" x14ac:dyDescent="0.5">
      <c r="C666" s="72" t="str">
        <f>IF(F639&gt;E639,"EXISTE UN ERROR","OK")</f>
        <v>OK</v>
      </c>
      <c r="D666" s="73"/>
      <c r="E666" s="73"/>
      <c r="F666" s="73"/>
      <c r="G666" s="74"/>
    </row>
    <row r="670" spans="2:14" ht="19.2" thickBot="1" x14ac:dyDescent="0.5">
      <c r="B670" s="16" t="s">
        <v>69</v>
      </c>
      <c r="I670" s="16" t="s">
        <v>69</v>
      </c>
    </row>
    <row r="671" spans="2:14" ht="18.600000000000001" thickBot="1" x14ac:dyDescent="0.4">
      <c r="B671" s="5" t="s">
        <v>0</v>
      </c>
      <c r="C671" s="5" t="s">
        <v>1</v>
      </c>
      <c r="D671" s="5" t="s">
        <v>224</v>
      </c>
      <c r="E671" s="5" t="s">
        <v>12</v>
      </c>
      <c r="F671" s="6" t="s">
        <v>2</v>
      </c>
      <c r="G671" s="6" t="s">
        <v>7</v>
      </c>
      <c r="I671" s="2" t="s">
        <v>3</v>
      </c>
      <c r="J671" s="3" t="s">
        <v>4</v>
      </c>
      <c r="K671" s="3" t="s">
        <v>5</v>
      </c>
      <c r="L671" s="3" t="s">
        <v>6</v>
      </c>
      <c r="M671" s="3" t="s">
        <v>7</v>
      </c>
      <c r="N671" s="4" t="s">
        <v>8</v>
      </c>
    </row>
    <row r="672" spans="2:14" ht="17.399999999999999" x14ac:dyDescent="0.45">
      <c r="B672" s="9">
        <v>20</v>
      </c>
      <c r="C672" s="9">
        <v>0</v>
      </c>
      <c r="D672" s="9">
        <v>0</v>
      </c>
      <c r="E672" s="11">
        <f>+B672+C672+D672</f>
        <v>20</v>
      </c>
      <c r="F672" s="11">
        <f>SUM(B673:B697)+SUM(D673:D697)</f>
        <v>20</v>
      </c>
      <c r="G672" s="19"/>
      <c r="I672" s="20">
        <v>0.5</v>
      </c>
      <c r="J672" s="21" t="s">
        <v>10</v>
      </c>
      <c r="K672" s="22">
        <v>45750</v>
      </c>
      <c r="L672" s="22">
        <v>45750</v>
      </c>
      <c r="M672" s="54" t="s">
        <v>285</v>
      </c>
      <c r="N672" s="23"/>
    </row>
    <row r="673" spans="2:14" ht="17.399999999999999" x14ac:dyDescent="0.45">
      <c r="B673" s="35">
        <v>20</v>
      </c>
      <c r="C673" s="19"/>
      <c r="D673" s="30"/>
      <c r="E673" s="31">
        <v>45691</v>
      </c>
      <c r="F673" s="31">
        <v>45716</v>
      </c>
      <c r="G673" s="54" t="s">
        <v>260</v>
      </c>
      <c r="I673" s="24">
        <v>1</v>
      </c>
      <c r="J673" s="21"/>
      <c r="K673" s="25">
        <v>45751</v>
      </c>
      <c r="L673" s="25">
        <v>45751</v>
      </c>
      <c r="M673" s="54" t="s">
        <v>285</v>
      </c>
      <c r="N673" s="26"/>
    </row>
    <row r="674" spans="2:14" ht="17.399999999999999" x14ac:dyDescent="0.45">
      <c r="B674" s="35"/>
      <c r="C674" s="19"/>
      <c r="D674" s="30"/>
      <c r="E674" s="30"/>
      <c r="F674" s="30"/>
      <c r="G674" s="30"/>
      <c r="I674" s="24">
        <v>1</v>
      </c>
      <c r="J674" s="21"/>
      <c r="K674" s="25">
        <v>45779</v>
      </c>
      <c r="L674" s="25">
        <v>45779</v>
      </c>
      <c r="M674" s="56" t="s">
        <v>300</v>
      </c>
      <c r="N674" s="26"/>
    </row>
    <row r="675" spans="2:14" ht="17.399999999999999" x14ac:dyDescent="0.45">
      <c r="B675" s="35"/>
      <c r="C675" s="19"/>
      <c r="D675" s="30"/>
      <c r="E675" s="30"/>
      <c r="F675" s="30"/>
      <c r="G675" s="30"/>
      <c r="I675" s="24">
        <v>0.5</v>
      </c>
      <c r="J675" s="21" t="s">
        <v>10</v>
      </c>
      <c r="K675" s="25">
        <v>45859</v>
      </c>
      <c r="L675" s="25">
        <v>45859</v>
      </c>
      <c r="M675" s="30"/>
      <c r="N675" s="26"/>
    </row>
    <row r="676" spans="2:14" ht="17.399999999999999" x14ac:dyDescent="0.45">
      <c r="B676" s="35"/>
      <c r="C676" s="19"/>
      <c r="D676" s="30"/>
      <c r="E676" s="30"/>
      <c r="F676" s="30"/>
      <c r="G676" s="30"/>
      <c r="I676" s="24"/>
      <c r="J676" s="21"/>
      <c r="K676" s="25"/>
      <c r="L676" s="25"/>
      <c r="M676" s="26"/>
      <c r="N676" s="26"/>
    </row>
    <row r="677" spans="2:14" ht="17.399999999999999" x14ac:dyDescent="0.45">
      <c r="B677" s="35"/>
      <c r="C677" s="19"/>
      <c r="D677" s="30"/>
      <c r="E677" s="30"/>
      <c r="F677" s="30"/>
      <c r="G677" s="30"/>
      <c r="I677" s="24"/>
      <c r="J677" s="21"/>
      <c r="K677" s="25"/>
      <c r="L677" s="25"/>
      <c r="M677" s="26"/>
      <c r="N677" s="26"/>
    </row>
    <row r="678" spans="2:14" ht="17.399999999999999" x14ac:dyDescent="0.45">
      <c r="B678" s="35"/>
      <c r="C678" s="19"/>
      <c r="D678" s="30"/>
      <c r="E678" s="30"/>
      <c r="F678" s="30"/>
      <c r="G678" s="30"/>
      <c r="I678" s="24"/>
      <c r="J678" s="21"/>
      <c r="K678" s="25"/>
      <c r="L678" s="25"/>
      <c r="M678" s="26"/>
      <c r="N678" s="26"/>
    </row>
    <row r="679" spans="2:14" ht="17.399999999999999" x14ac:dyDescent="0.45">
      <c r="B679" s="35"/>
      <c r="C679" s="19"/>
      <c r="D679" s="30"/>
      <c r="E679" s="30"/>
      <c r="F679" s="30"/>
      <c r="G679" s="30"/>
      <c r="I679" s="24"/>
      <c r="J679" s="21"/>
      <c r="K679" s="26"/>
      <c r="L679" s="26"/>
      <c r="M679" s="26"/>
      <c r="N679" s="26"/>
    </row>
    <row r="680" spans="2:14" ht="17.399999999999999" x14ac:dyDescent="0.45">
      <c r="B680" s="35"/>
      <c r="C680" s="19"/>
      <c r="D680" s="30"/>
      <c r="E680" s="30"/>
      <c r="F680" s="30"/>
      <c r="G680" s="30"/>
      <c r="I680" s="24"/>
      <c r="J680" s="21"/>
      <c r="K680" s="26"/>
      <c r="L680" s="26"/>
      <c r="M680" s="26"/>
      <c r="N680" s="26"/>
    </row>
    <row r="681" spans="2:14" ht="17.399999999999999" x14ac:dyDescent="0.45">
      <c r="B681" s="35"/>
      <c r="C681" s="19"/>
      <c r="D681" s="30"/>
      <c r="E681" s="30"/>
      <c r="F681" s="30"/>
      <c r="G681" s="30"/>
      <c r="I681" s="24"/>
      <c r="J681" s="21"/>
      <c r="K681" s="26"/>
      <c r="L681" s="26"/>
      <c r="M681" s="26"/>
      <c r="N681" s="26"/>
    </row>
    <row r="682" spans="2:14" ht="17.399999999999999" x14ac:dyDescent="0.45">
      <c r="B682" s="35"/>
      <c r="C682" s="19"/>
      <c r="D682" s="30"/>
      <c r="E682" s="30"/>
      <c r="F682" s="30"/>
      <c r="G682" s="30"/>
      <c r="I682" s="24"/>
      <c r="J682" s="21"/>
      <c r="K682" s="26"/>
      <c r="L682" s="26"/>
      <c r="M682" s="26"/>
      <c r="N682" s="26"/>
    </row>
    <row r="683" spans="2:14" ht="18" thickBot="1" x14ac:dyDescent="0.5">
      <c r="B683" s="35"/>
      <c r="C683" s="19"/>
      <c r="D683" s="30"/>
      <c r="E683" s="30"/>
      <c r="F683" s="30"/>
      <c r="G683" s="30"/>
      <c r="I683" s="27"/>
      <c r="J683" s="21"/>
      <c r="K683" s="28"/>
      <c r="L683" s="28"/>
      <c r="M683" s="28"/>
      <c r="N683" s="28"/>
    </row>
    <row r="684" spans="2:14" ht="21.6" thickBot="1" x14ac:dyDescent="0.55000000000000004">
      <c r="B684" s="35"/>
      <c r="C684" s="19"/>
      <c r="D684" s="30"/>
      <c r="E684" s="32"/>
      <c r="F684" s="32"/>
      <c r="G684" s="32"/>
      <c r="I684" s="15">
        <f>SUM(I672:I683)</f>
        <v>3</v>
      </c>
      <c r="J684" s="66" t="str">
        <f>IF(I684&gt;=6,"YA NO PUEDE SOLICITAR DIAS ADMINISTRATIVOS","PUEDE SOLICITAR DIAS ADMINISTRATIVOS")</f>
        <v>PUEDE SOLICITAR DIAS ADMINISTRATIVOS</v>
      </c>
      <c r="K684" s="67"/>
      <c r="L684" s="67"/>
      <c r="M684" s="67"/>
      <c r="N684" s="68"/>
    </row>
    <row r="685" spans="2:14" ht="21.6" thickBot="1" x14ac:dyDescent="0.55000000000000004">
      <c r="B685" s="35"/>
      <c r="C685" s="19"/>
      <c r="D685" s="30"/>
      <c r="E685" s="32"/>
      <c r="F685" s="32"/>
      <c r="G685" s="32"/>
      <c r="I685" s="17">
        <f>6-I684</f>
        <v>3</v>
      </c>
      <c r="J685" s="66" t="str">
        <f>IF(I684&gt;6,"EXISTE UN ERROR","OK")</f>
        <v>OK</v>
      </c>
      <c r="K685" s="67"/>
      <c r="L685" s="67"/>
      <c r="M685" s="67"/>
      <c r="N685" s="68"/>
    </row>
    <row r="686" spans="2:14" ht="18" thickBot="1" x14ac:dyDescent="0.5">
      <c r="B686" s="35"/>
      <c r="C686" s="19"/>
      <c r="D686" s="30"/>
      <c r="E686" s="32"/>
      <c r="F686" s="32"/>
      <c r="G686" s="32"/>
      <c r="I686" s="1"/>
    </row>
    <row r="687" spans="2:14" ht="19.8" thickBot="1" x14ac:dyDescent="0.5">
      <c r="B687" s="35"/>
      <c r="C687" s="19"/>
      <c r="D687" s="30"/>
      <c r="E687" s="32"/>
      <c r="F687" s="32"/>
      <c r="G687" s="32"/>
      <c r="I687" s="12" t="s">
        <v>3</v>
      </c>
      <c r="J687" s="13"/>
      <c r="K687" s="13" t="s">
        <v>5</v>
      </c>
      <c r="L687" s="13" t="s">
        <v>6</v>
      </c>
      <c r="M687" s="13" t="s">
        <v>7</v>
      </c>
      <c r="N687" s="14" t="s">
        <v>8</v>
      </c>
    </row>
    <row r="688" spans="2:14" ht="17.399999999999999" x14ac:dyDescent="0.45">
      <c r="B688" s="35"/>
      <c r="C688" s="19"/>
      <c r="D688" s="30"/>
      <c r="E688" s="32"/>
      <c r="F688" s="32"/>
      <c r="G688" s="32"/>
      <c r="I688" s="20">
        <v>4</v>
      </c>
      <c r="J688" s="29"/>
      <c r="K688" s="22">
        <v>45838</v>
      </c>
      <c r="L688" s="22">
        <v>45841</v>
      </c>
      <c r="M688" s="23"/>
      <c r="N688" s="23"/>
    </row>
    <row r="689" spans="2:14" ht="17.399999999999999" x14ac:dyDescent="0.45">
      <c r="B689" s="35"/>
      <c r="C689" s="19"/>
      <c r="D689" s="30"/>
      <c r="E689" s="32"/>
      <c r="F689" s="32"/>
      <c r="G689" s="32"/>
      <c r="I689" s="24">
        <v>1</v>
      </c>
      <c r="J689" s="29"/>
      <c r="K689" s="25">
        <v>45842</v>
      </c>
      <c r="L689" s="25">
        <v>45842</v>
      </c>
      <c r="M689" s="26"/>
      <c r="N689" s="26"/>
    </row>
    <row r="690" spans="2:14" ht="17.399999999999999" x14ac:dyDescent="0.45">
      <c r="B690" s="35"/>
      <c r="C690" s="19"/>
      <c r="D690" s="30"/>
      <c r="E690" s="32"/>
      <c r="F690" s="32"/>
      <c r="G690" s="32"/>
      <c r="I690" s="24"/>
      <c r="J690" s="29"/>
      <c r="K690" s="26"/>
      <c r="L690" s="26"/>
      <c r="M690" s="26"/>
      <c r="N690" s="26"/>
    </row>
    <row r="691" spans="2:14" ht="17.399999999999999" x14ac:dyDescent="0.45">
      <c r="B691" s="35"/>
      <c r="C691" s="19"/>
      <c r="D691" s="30"/>
      <c r="E691" s="32"/>
      <c r="F691" s="32"/>
      <c r="G691" s="32"/>
      <c r="I691" s="24"/>
      <c r="J691" s="29"/>
      <c r="K691" s="26"/>
      <c r="L691" s="26"/>
      <c r="M691" s="26"/>
      <c r="N691" s="26"/>
    </row>
    <row r="692" spans="2:14" ht="18" thickBot="1" x14ac:dyDescent="0.5">
      <c r="B692" s="35"/>
      <c r="C692" s="19"/>
      <c r="D692" s="30"/>
      <c r="E692" s="32"/>
      <c r="F692" s="32"/>
      <c r="G692" s="32"/>
      <c r="I692" s="24"/>
      <c r="J692" s="29"/>
      <c r="K692" s="26"/>
      <c r="L692" s="26"/>
      <c r="M692" s="26"/>
      <c r="N692" s="26"/>
    </row>
    <row r="693" spans="2:14" ht="21.6" thickBot="1" x14ac:dyDescent="0.55000000000000004">
      <c r="B693" s="35"/>
      <c r="C693" s="19"/>
      <c r="D693" s="30"/>
      <c r="E693" s="32"/>
      <c r="F693" s="32"/>
      <c r="G693" s="32"/>
      <c r="I693" s="15">
        <f>SUM(I688:I692)</f>
        <v>5</v>
      </c>
      <c r="J693" s="66" t="str">
        <f>IF(I693&gt;=5,"YA NO PUEDE SOLICITAR DIAS CAPACITACION","PUEDE SOLICITAR DIAS CAPACITACION")</f>
        <v>YA NO PUEDE SOLICITAR DIAS CAPACITACION</v>
      </c>
      <c r="K693" s="67"/>
      <c r="L693" s="67"/>
      <c r="M693" s="67"/>
      <c r="N693" s="68"/>
    </row>
    <row r="694" spans="2:14" ht="21.6" thickBot="1" x14ac:dyDescent="0.55000000000000004">
      <c r="B694" s="35"/>
      <c r="C694" s="19"/>
      <c r="D694" s="30"/>
      <c r="E694" s="32"/>
      <c r="F694" s="32"/>
      <c r="G694" s="32"/>
      <c r="I694" s="17">
        <f>5-I693</f>
        <v>0</v>
      </c>
      <c r="J694" s="66" t="str">
        <f>IF(I693&gt;5,"EXISTE UN ERROR","OK")</f>
        <v>OK</v>
      </c>
      <c r="K694" s="67"/>
      <c r="L694" s="67"/>
      <c r="M694" s="67"/>
      <c r="N694" s="68"/>
    </row>
    <row r="695" spans="2:14" ht="17.399999999999999" x14ac:dyDescent="0.45">
      <c r="B695" s="35"/>
      <c r="C695" s="19"/>
      <c r="D695" s="30"/>
      <c r="E695" s="32"/>
      <c r="F695" s="32"/>
      <c r="G695" s="32"/>
    </row>
    <row r="696" spans="2:14" ht="17.399999999999999" x14ac:dyDescent="0.45">
      <c r="B696" s="35"/>
      <c r="C696" s="19"/>
      <c r="D696" s="30"/>
      <c r="E696" s="32"/>
      <c r="F696" s="32"/>
      <c r="G696" s="32"/>
    </row>
    <row r="697" spans="2:14" ht="18" thickBot="1" x14ac:dyDescent="0.5">
      <c r="B697" s="35"/>
      <c r="C697" s="36"/>
      <c r="D697" s="33"/>
      <c r="E697" s="34"/>
      <c r="F697" s="34"/>
      <c r="G697" s="34"/>
    </row>
    <row r="698" spans="2:14" ht="21.6" thickBot="1" x14ac:dyDescent="0.55000000000000004">
      <c r="B698" s="8">
        <f>+E672-F672</f>
        <v>0</v>
      </c>
      <c r="C698" s="69" t="str">
        <f>IF(E672&lt;=F672,"YA NO TIENE FERIADOS","PUEDE SOLICITAR DIAS FERIADOS")</f>
        <v>YA NO TIENE FERIADOS</v>
      </c>
      <c r="D698" s="70"/>
      <c r="E698" s="70"/>
      <c r="F698" s="70"/>
      <c r="G698" s="71"/>
    </row>
    <row r="699" spans="2:14" ht="19.2" thickBot="1" x14ac:dyDescent="0.5">
      <c r="C699" s="72" t="str">
        <f>IF(F672&gt;E672,"EXISTE UN ERROR","OK")</f>
        <v>OK</v>
      </c>
      <c r="D699" s="73"/>
      <c r="E699" s="73"/>
      <c r="F699" s="73"/>
      <c r="G699" s="74"/>
    </row>
    <row r="701" spans="2:14" ht="19.2" thickBot="1" x14ac:dyDescent="0.5">
      <c r="B701" s="16" t="s">
        <v>250</v>
      </c>
      <c r="I701" s="16" t="str">
        <f>+B701</f>
        <v>GOMEZ CARDEIRO PATRICIO</v>
      </c>
    </row>
    <row r="702" spans="2:14" ht="18.600000000000001" thickBot="1" x14ac:dyDescent="0.4">
      <c r="B702" s="5" t="s">
        <v>0</v>
      </c>
      <c r="C702" s="5" t="s">
        <v>1</v>
      </c>
      <c r="D702" s="5" t="s">
        <v>224</v>
      </c>
      <c r="E702" s="5" t="s">
        <v>12</v>
      </c>
      <c r="F702" s="6" t="s">
        <v>2</v>
      </c>
      <c r="G702" s="6" t="s">
        <v>7</v>
      </c>
      <c r="I702" s="2" t="s">
        <v>3</v>
      </c>
      <c r="J702" s="3" t="s">
        <v>4</v>
      </c>
      <c r="K702" s="3" t="s">
        <v>5</v>
      </c>
      <c r="L702" s="3" t="s">
        <v>6</v>
      </c>
      <c r="M702" s="3" t="s">
        <v>7</v>
      </c>
      <c r="N702" s="4" t="s">
        <v>8</v>
      </c>
    </row>
    <row r="703" spans="2:14" ht="17.399999999999999" x14ac:dyDescent="0.45">
      <c r="B703" s="9">
        <v>0</v>
      </c>
      <c r="C703" s="9">
        <v>0</v>
      </c>
      <c r="D703" s="9">
        <v>0</v>
      </c>
      <c r="E703" s="11">
        <f>+B703+C703+D703</f>
        <v>0</v>
      </c>
      <c r="F703" s="11">
        <f>SUM(B704:B728)+SUM(D704:D728)</f>
        <v>0</v>
      </c>
      <c r="G703" s="19"/>
      <c r="I703" s="20">
        <v>0.5</v>
      </c>
      <c r="J703" s="21" t="s">
        <v>10</v>
      </c>
      <c r="K703" s="22">
        <v>45835</v>
      </c>
      <c r="L703" s="22">
        <v>45835</v>
      </c>
      <c r="M703" s="30"/>
      <c r="N703" s="23"/>
    </row>
    <row r="704" spans="2:14" ht="17.399999999999999" x14ac:dyDescent="0.45">
      <c r="B704" s="35"/>
      <c r="C704" s="19"/>
      <c r="D704" s="30"/>
      <c r="E704" s="31"/>
      <c r="F704" s="31"/>
      <c r="G704" s="30"/>
      <c r="I704" s="24"/>
      <c r="J704" s="21"/>
      <c r="K704" s="25"/>
      <c r="L704" s="25"/>
      <c r="M704" s="26"/>
      <c r="N704" s="26"/>
    </row>
    <row r="705" spans="2:14" ht="17.399999999999999" x14ac:dyDescent="0.45">
      <c r="B705" s="35"/>
      <c r="C705" s="19"/>
      <c r="D705" s="30"/>
      <c r="E705" s="30"/>
      <c r="F705" s="30"/>
      <c r="G705" s="30"/>
      <c r="I705" s="24"/>
      <c r="J705" s="21"/>
      <c r="K705" s="25"/>
      <c r="L705" s="25"/>
      <c r="M705" s="30"/>
      <c r="N705" s="26"/>
    </row>
    <row r="706" spans="2:14" ht="17.399999999999999" x14ac:dyDescent="0.45">
      <c r="B706" s="35"/>
      <c r="C706" s="19"/>
      <c r="D706" s="30"/>
      <c r="E706" s="30"/>
      <c r="F706" s="30"/>
      <c r="G706" s="30"/>
      <c r="I706" s="24"/>
      <c r="J706" s="21"/>
      <c r="K706" s="25"/>
      <c r="L706" s="25"/>
      <c r="M706" s="30"/>
      <c r="N706" s="26"/>
    </row>
    <row r="707" spans="2:14" ht="17.399999999999999" x14ac:dyDescent="0.45">
      <c r="B707" s="35"/>
      <c r="C707" s="19"/>
      <c r="D707" s="30"/>
      <c r="E707" s="30"/>
      <c r="F707" s="30"/>
      <c r="G707" s="30"/>
      <c r="I707" s="24"/>
      <c r="J707" s="21"/>
      <c r="K707" s="25"/>
      <c r="L707" s="25"/>
      <c r="M707" s="26"/>
      <c r="N707" s="26"/>
    </row>
    <row r="708" spans="2:14" ht="17.399999999999999" x14ac:dyDescent="0.45">
      <c r="B708" s="35"/>
      <c r="C708" s="19"/>
      <c r="D708" s="30"/>
      <c r="E708" s="30"/>
      <c r="F708" s="30"/>
      <c r="G708" s="30"/>
      <c r="I708" s="24"/>
      <c r="J708" s="21"/>
      <c r="K708" s="25"/>
      <c r="L708" s="25"/>
      <c r="M708" s="26"/>
      <c r="N708" s="26"/>
    </row>
    <row r="709" spans="2:14" ht="17.399999999999999" x14ac:dyDescent="0.45">
      <c r="B709" s="35"/>
      <c r="C709" s="19"/>
      <c r="D709" s="30"/>
      <c r="E709" s="30"/>
      <c r="F709" s="30"/>
      <c r="G709" s="30"/>
      <c r="I709" s="24"/>
      <c r="J709" s="21"/>
      <c r="K709" s="25"/>
      <c r="L709" s="25"/>
      <c r="M709" s="26"/>
      <c r="N709" s="26"/>
    </row>
    <row r="710" spans="2:14" ht="17.399999999999999" x14ac:dyDescent="0.45">
      <c r="B710" s="35"/>
      <c r="C710" s="19"/>
      <c r="D710" s="30"/>
      <c r="E710" s="30"/>
      <c r="F710" s="30"/>
      <c r="G710" s="30"/>
      <c r="I710" s="24"/>
      <c r="J710" s="21"/>
      <c r="K710" s="26"/>
      <c r="L710" s="26"/>
      <c r="M710" s="26"/>
      <c r="N710" s="26"/>
    </row>
    <row r="711" spans="2:14" ht="17.399999999999999" x14ac:dyDescent="0.45">
      <c r="B711" s="35"/>
      <c r="C711" s="19"/>
      <c r="D711" s="30"/>
      <c r="E711" s="30"/>
      <c r="F711" s="30"/>
      <c r="G711" s="30"/>
      <c r="I711" s="24"/>
      <c r="J711" s="21"/>
      <c r="K711" s="26"/>
      <c r="L711" s="26"/>
      <c r="M711" s="26"/>
      <c r="N711" s="26"/>
    </row>
    <row r="712" spans="2:14" ht="17.399999999999999" x14ac:dyDescent="0.45">
      <c r="B712" s="35"/>
      <c r="C712" s="19"/>
      <c r="D712" s="30"/>
      <c r="E712" s="30"/>
      <c r="F712" s="30"/>
      <c r="G712" s="30"/>
      <c r="I712" s="24"/>
      <c r="J712" s="21"/>
      <c r="K712" s="26"/>
      <c r="L712" s="26"/>
      <c r="M712" s="26"/>
      <c r="N712" s="26"/>
    </row>
    <row r="713" spans="2:14" ht="17.399999999999999" x14ac:dyDescent="0.45">
      <c r="B713" s="35"/>
      <c r="C713" s="19"/>
      <c r="D713" s="30"/>
      <c r="E713" s="30"/>
      <c r="F713" s="30"/>
      <c r="G713" s="30"/>
      <c r="I713" s="24"/>
      <c r="J713" s="21"/>
      <c r="K713" s="26"/>
      <c r="L713" s="26"/>
      <c r="M713" s="26"/>
      <c r="N713" s="26"/>
    </row>
    <row r="714" spans="2:14" ht="18" thickBot="1" x14ac:dyDescent="0.5">
      <c r="B714" s="35"/>
      <c r="C714" s="19"/>
      <c r="D714" s="30"/>
      <c r="E714" s="30"/>
      <c r="F714" s="30"/>
      <c r="G714" s="30"/>
      <c r="I714" s="27"/>
      <c r="J714" s="21"/>
      <c r="K714" s="28"/>
      <c r="L714" s="28"/>
      <c r="M714" s="28"/>
      <c r="N714" s="28"/>
    </row>
    <row r="715" spans="2:14" ht="21.6" thickBot="1" x14ac:dyDescent="0.55000000000000004">
      <c r="B715" s="35"/>
      <c r="C715" s="19"/>
      <c r="D715" s="30"/>
      <c r="E715" s="32"/>
      <c r="F715" s="32"/>
      <c r="G715" s="32"/>
      <c r="I715" s="15">
        <f>SUM(I703:I714)</f>
        <v>0.5</v>
      </c>
      <c r="J715" s="66" t="str">
        <f>IF(I715&gt;=6,"YA NO PUEDE SOLICITAR DIAS ADMINISTRATIVOS","PUEDE SOLICITAR DIAS ADMINISTRATIVOS")</f>
        <v>PUEDE SOLICITAR DIAS ADMINISTRATIVOS</v>
      </c>
      <c r="K715" s="67"/>
      <c r="L715" s="67"/>
      <c r="M715" s="67"/>
      <c r="N715" s="68"/>
    </row>
    <row r="716" spans="2:14" ht="21.6" thickBot="1" x14ac:dyDescent="0.55000000000000004">
      <c r="B716" s="35"/>
      <c r="C716" s="19"/>
      <c r="D716" s="30"/>
      <c r="E716" s="32"/>
      <c r="F716" s="32"/>
      <c r="G716" s="32"/>
      <c r="I716" s="17">
        <f>6-I715</f>
        <v>5.5</v>
      </c>
      <c r="J716" s="66" t="str">
        <f>IF(I715&gt;6,"EXISTE UN ERROR","OK")</f>
        <v>OK</v>
      </c>
      <c r="K716" s="67"/>
      <c r="L716" s="67"/>
      <c r="M716" s="67"/>
      <c r="N716" s="68"/>
    </row>
    <row r="717" spans="2:14" ht="18" thickBot="1" x14ac:dyDescent="0.5">
      <c r="B717" s="35"/>
      <c r="C717" s="19"/>
      <c r="D717" s="30"/>
      <c r="E717" s="32"/>
      <c r="F717" s="32"/>
      <c r="G717" s="32"/>
      <c r="I717" s="1"/>
    </row>
    <row r="718" spans="2:14" ht="19.8" thickBot="1" x14ac:dyDescent="0.5">
      <c r="B718" s="35"/>
      <c r="C718" s="19"/>
      <c r="D718" s="30"/>
      <c r="E718" s="32"/>
      <c r="F718" s="32"/>
      <c r="G718" s="32"/>
      <c r="I718" s="12" t="s">
        <v>3</v>
      </c>
      <c r="J718" s="13"/>
      <c r="K718" s="13" t="s">
        <v>5</v>
      </c>
      <c r="L718" s="13" t="s">
        <v>6</v>
      </c>
      <c r="M718" s="13" t="s">
        <v>7</v>
      </c>
      <c r="N718" s="14" t="s">
        <v>8</v>
      </c>
    </row>
    <row r="719" spans="2:14" ht="17.399999999999999" x14ac:dyDescent="0.45">
      <c r="B719" s="35"/>
      <c r="C719" s="19"/>
      <c r="D719" s="30"/>
      <c r="E719" s="32"/>
      <c r="F719" s="32"/>
      <c r="G719" s="32"/>
      <c r="I719" s="20">
        <v>1</v>
      </c>
      <c r="J719" s="29"/>
      <c r="K719" s="22">
        <v>45736</v>
      </c>
      <c r="L719" s="22">
        <v>45736</v>
      </c>
      <c r="M719" s="23"/>
      <c r="N719" s="23"/>
    </row>
    <row r="720" spans="2:14" ht="17.399999999999999" x14ac:dyDescent="0.45">
      <c r="B720" s="35"/>
      <c r="C720" s="19"/>
      <c r="D720" s="30"/>
      <c r="E720" s="32"/>
      <c r="F720" s="32"/>
      <c r="G720" s="32"/>
      <c r="I720" s="24"/>
      <c r="J720" s="29"/>
      <c r="K720" s="26"/>
      <c r="L720" s="26"/>
      <c r="M720" s="26"/>
      <c r="N720" s="26"/>
    </row>
    <row r="721" spans="2:14" ht="17.399999999999999" x14ac:dyDescent="0.45">
      <c r="B721" s="35"/>
      <c r="C721" s="19"/>
      <c r="D721" s="30"/>
      <c r="E721" s="32"/>
      <c r="F721" s="32"/>
      <c r="G721" s="32"/>
      <c r="I721" s="24"/>
      <c r="J721" s="29"/>
      <c r="K721" s="26"/>
      <c r="L721" s="26"/>
      <c r="M721" s="26"/>
      <c r="N721" s="26"/>
    </row>
    <row r="722" spans="2:14" ht="17.399999999999999" x14ac:dyDescent="0.45">
      <c r="B722" s="35"/>
      <c r="C722" s="19"/>
      <c r="D722" s="30"/>
      <c r="E722" s="32"/>
      <c r="F722" s="32"/>
      <c r="G722" s="32"/>
      <c r="I722" s="24"/>
      <c r="J722" s="29"/>
      <c r="K722" s="26"/>
      <c r="L722" s="26"/>
      <c r="M722" s="26"/>
      <c r="N722" s="26"/>
    </row>
    <row r="723" spans="2:14" ht="18" thickBot="1" x14ac:dyDescent="0.5">
      <c r="B723" s="35"/>
      <c r="C723" s="19"/>
      <c r="D723" s="30"/>
      <c r="E723" s="32"/>
      <c r="F723" s="32"/>
      <c r="G723" s="32"/>
      <c r="I723" s="24"/>
      <c r="J723" s="29"/>
      <c r="K723" s="26"/>
      <c r="L723" s="26"/>
      <c r="M723" s="26"/>
      <c r="N723" s="26"/>
    </row>
    <row r="724" spans="2:14" ht="21.6" thickBot="1" x14ac:dyDescent="0.55000000000000004">
      <c r="B724" s="35"/>
      <c r="C724" s="19"/>
      <c r="D724" s="30"/>
      <c r="E724" s="32"/>
      <c r="F724" s="32"/>
      <c r="G724" s="32"/>
      <c r="I724" s="15">
        <f>SUM(I719:I723)</f>
        <v>1</v>
      </c>
      <c r="J724" s="66" t="str">
        <f>IF(I724&gt;=5,"YA NO PUEDE SOLICITAR DIAS CAPACITACION","PUEDE SOLICITAR DIAS CAPACITACION")</f>
        <v>PUEDE SOLICITAR DIAS CAPACITACION</v>
      </c>
      <c r="K724" s="67"/>
      <c r="L724" s="67"/>
      <c r="M724" s="67"/>
      <c r="N724" s="68"/>
    </row>
    <row r="725" spans="2:14" ht="21.6" thickBot="1" x14ac:dyDescent="0.55000000000000004">
      <c r="B725" s="35"/>
      <c r="C725" s="19"/>
      <c r="D725" s="30"/>
      <c r="E725" s="32"/>
      <c r="F725" s="32"/>
      <c r="G725" s="32"/>
      <c r="I725" s="17">
        <f>5-I724</f>
        <v>4</v>
      </c>
      <c r="J725" s="66" t="str">
        <f>IF(I724&gt;5,"EXISTE UN ERROR","OK")</f>
        <v>OK</v>
      </c>
      <c r="K725" s="67"/>
      <c r="L725" s="67"/>
      <c r="M725" s="67"/>
      <c r="N725" s="68"/>
    </row>
    <row r="726" spans="2:14" ht="17.399999999999999" x14ac:dyDescent="0.45">
      <c r="B726" s="35"/>
      <c r="C726" s="19"/>
      <c r="D726" s="30"/>
      <c r="E726" s="32"/>
      <c r="F726" s="32"/>
      <c r="G726" s="32"/>
    </row>
    <row r="727" spans="2:14" ht="17.399999999999999" x14ac:dyDescent="0.45">
      <c r="B727" s="35"/>
      <c r="C727" s="19"/>
      <c r="D727" s="30"/>
      <c r="E727" s="32"/>
      <c r="F727" s="32"/>
      <c r="G727" s="32"/>
    </row>
    <row r="728" spans="2:14" ht="18" thickBot="1" x14ac:dyDescent="0.5">
      <c r="B728" s="35"/>
      <c r="C728" s="36"/>
      <c r="D728" s="33"/>
      <c r="E728" s="34"/>
      <c r="F728" s="34"/>
      <c r="G728" s="34"/>
    </row>
    <row r="729" spans="2:14" ht="21.6" thickBot="1" x14ac:dyDescent="0.55000000000000004">
      <c r="B729" s="8">
        <f>+E703-F703</f>
        <v>0</v>
      </c>
      <c r="C729" s="69" t="str">
        <f>IF(E703&lt;=F703,"YA NO TIENE FERIADOS","PUEDE SOLICITAR DIAS FERIADOS")</f>
        <v>YA NO TIENE FERIADOS</v>
      </c>
      <c r="D729" s="70"/>
      <c r="E729" s="70"/>
      <c r="F729" s="70"/>
      <c r="G729" s="71"/>
    </row>
    <row r="730" spans="2:14" ht="19.2" thickBot="1" x14ac:dyDescent="0.5">
      <c r="C730" s="72" t="str">
        <f>IF(F703&gt;E703,"EXISTE UN ERROR","OK")</f>
        <v>OK</v>
      </c>
      <c r="D730" s="73"/>
      <c r="E730" s="73"/>
      <c r="F730" s="73"/>
      <c r="G730" s="74"/>
    </row>
    <row r="732" spans="2:14" ht="19.2" thickBot="1" x14ac:dyDescent="0.5">
      <c r="B732" s="16" t="s">
        <v>301</v>
      </c>
      <c r="I732" s="16" t="str">
        <f>+B732</f>
        <v>GONZALEZ MUÑOZ BENJAMIN IGNACIO</v>
      </c>
    </row>
    <row r="733" spans="2:14" ht="18.600000000000001" thickBot="1" x14ac:dyDescent="0.4">
      <c r="B733" s="5" t="s">
        <v>0</v>
      </c>
      <c r="C733" s="5" t="s">
        <v>1</v>
      </c>
      <c r="D733" s="5" t="s">
        <v>224</v>
      </c>
      <c r="E733" s="5" t="s">
        <v>12</v>
      </c>
      <c r="F733" s="6" t="s">
        <v>2</v>
      </c>
      <c r="G733" s="6" t="s">
        <v>7</v>
      </c>
      <c r="I733" s="2" t="s">
        <v>3</v>
      </c>
      <c r="J733" s="3" t="s">
        <v>4</v>
      </c>
      <c r="K733" s="3" t="s">
        <v>5</v>
      </c>
      <c r="L733" s="3" t="s">
        <v>6</v>
      </c>
      <c r="M733" s="3" t="s">
        <v>7</v>
      </c>
      <c r="N733" s="4" t="s">
        <v>8</v>
      </c>
    </row>
    <row r="734" spans="2:14" ht="17.399999999999999" x14ac:dyDescent="0.45">
      <c r="B734" s="9">
        <v>0</v>
      </c>
      <c r="C734" s="9">
        <v>0</v>
      </c>
      <c r="D734" s="9">
        <v>0</v>
      </c>
      <c r="E734" s="11">
        <f>+B734+C734+D734</f>
        <v>0</v>
      </c>
      <c r="F734" s="11">
        <f>SUM(B735:B759)+SUM(D735:D759)</f>
        <v>0</v>
      </c>
      <c r="G734" s="19"/>
      <c r="I734" s="20">
        <v>1</v>
      </c>
      <c r="J734" s="21"/>
      <c r="K734" s="22">
        <v>45827</v>
      </c>
      <c r="L734" s="22">
        <v>45827</v>
      </c>
      <c r="M734" s="30"/>
      <c r="N734" s="23"/>
    </row>
    <row r="735" spans="2:14" ht="17.399999999999999" x14ac:dyDescent="0.45">
      <c r="B735" s="35"/>
      <c r="C735" s="19"/>
      <c r="D735" s="30"/>
      <c r="E735" s="31"/>
      <c r="F735" s="31"/>
      <c r="G735" s="30"/>
      <c r="I735" s="24">
        <v>1</v>
      </c>
      <c r="J735" s="21"/>
      <c r="K735" s="25">
        <v>45863</v>
      </c>
      <c r="L735" s="25">
        <v>45863</v>
      </c>
      <c r="M735" s="26"/>
      <c r="N735" s="26"/>
    </row>
    <row r="736" spans="2:14" ht="17.399999999999999" x14ac:dyDescent="0.45">
      <c r="B736" s="35"/>
      <c r="C736" s="19"/>
      <c r="D736" s="30"/>
      <c r="E736" s="30"/>
      <c r="F736" s="30"/>
      <c r="G736" s="30"/>
      <c r="I736" s="24"/>
      <c r="J736" s="21"/>
      <c r="K736" s="25"/>
      <c r="L736" s="25"/>
      <c r="M736" s="30"/>
      <c r="N736" s="26"/>
    </row>
    <row r="737" spans="2:14" ht="17.399999999999999" x14ac:dyDescent="0.45">
      <c r="B737" s="35"/>
      <c r="C737" s="19"/>
      <c r="D737" s="30"/>
      <c r="E737" s="30"/>
      <c r="F737" s="30"/>
      <c r="G737" s="30"/>
      <c r="I737" s="24"/>
      <c r="J737" s="21"/>
      <c r="K737" s="25"/>
      <c r="L737" s="25"/>
      <c r="M737" s="30"/>
      <c r="N737" s="26"/>
    </row>
    <row r="738" spans="2:14" ht="17.399999999999999" x14ac:dyDescent="0.45">
      <c r="B738" s="35"/>
      <c r="C738" s="19"/>
      <c r="D738" s="30"/>
      <c r="E738" s="30"/>
      <c r="F738" s="30"/>
      <c r="G738" s="30"/>
      <c r="I738" s="24"/>
      <c r="J738" s="21"/>
      <c r="K738" s="25"/>
      <c r="L738" s="25"/>
      <c r="M738" s="26"/>
      <c r="N738" s="26"/>
    </row>
    <row r="739" spans="2:14" ht="17.399999999999999" x14ac:dyDescent="0.45">
      <c r="B739" s="35"/>
      <c r="C739" s="19"/>
      <c r="D739" s="30"/>
      <c r="E739" s="30"/>
      <c r="F739" s="30"/>
      <c r="G739" s="30"/>
      <c r="I739" s="24"/>
      <c r="J739" s="21"/>
      <c r="K739" s="25"/>
      <c r="L739" s="25"/>
      <c r="M739" s="26"/>
      <c r="N739" s="26"/>
    </row>
    <row r="740" spans="2:14" ht="17.399999999999999" x14ac:dyDescent="0.45">
      <c r="B740" s="35"/>
      <c r="C740" s="19"/>
      <c r="D740" s="30"/>
      <c r="E740" s="30"/>
      <c r="F740" s="30"/>
      <c r="G740" s="30"/>
      <c r="I740" s="24"/>
      <c r="J740" s="21"/>
      <c r="K740" s="25"/>
      <c r="L740" s="25"/>
      <c r="M740" s="26"/>
      <c r="N740" s="26"/>
    </row>
    <row r="741" spans="2:14" ht="17.399999999999999" x14ac:dyDescent="0.45">
      <c r="B741" s="35"/>
      <c r="C741" s="19"/>
      <c r="D741" s="30"/>
      <c r="E741" s="30"/>
      <c r="F741" s="30"/>
      <c r="G741" s="30"/>
      <c r="I741" s="24"/>
      <c r="J741" s="21"/>
      <c r="K741" s="26"/>
      <c r="L741" s="26"/>
      <c r="M741" s="26"/>
      <c r="N741" s="26"/>
    </row>
    <row r="742" spans="2:14" ht="17.399999999999999" x14ac:dyDescent="0.45">
      <c r="B742" s="35"/>
      <c r="C742" s="19"/>
      <c r="D742" s="30"/>
      <c r="E742" s="30"/>
      <c r="F742" s="30"/>
      <c r="G742" s="30"/>
      <c r="I742" s="24"/>
      <c r="J742" s="21"/>
      <c r="K742" s="26"/>
      <c r="L742" s="26"/>
      <c r="M742" s="26"/>
      <c r="N742" s="26"/>
    </row>
    <row r="743" spans="2:14" ht="17.399999999999999" x14ac:dyDescent="0.45">
      <c r="B743" s="35"/>
      <c r="C743" s="19"/>
      <c r="D743" s="30"/>
      <c r="E743" s="30"/>
      <c r="F743" s="30"/>
      <c r="G743" s="30"/>
      <c r="I743" s="24"/>
      <c r="J743" s="21"/>
      <c r="K743" s="26"/>
      <c r="L743" s="26"/>
      <c r="M743" s="26"/>
      <c r="N743" s="26"/>
    </row>
    <row r="744" spans="2:14" ht="17.399999999999999" x14ac:dyDescent="0.45">
      <c r="B744" s="35"/>
      <c r="C744" s="19"/>
      <c r="D744" s="30"/>
      <c r="E744" s="30"/>
      <c r="F744" s="30"/>
      <c r="G744" s="30"/>
      <c r="I744" s="24"/>
      <c r="J744" s="21"/>
      <c r="K744" s="26"/>
      <c r="L744" s="26"/>
      <c r="M744" s="26"/>
      <c r="N744" s="26"/>
    </row>
    <row r="745" spans="2:14" ht="18" thickBot="1" x14ac:dyDescent="0.5">
      <c r="B745" s="35"/>
      <c r="C745" s="19"/>
      <c r="D745" s="30"/>
      <c r="E745" s="30"/>
      <c r="F745" s="30"/>
      <c r="G745" s="30"/>
      <c r="I745" s="27"/>
      <c r="J745" s="21"/>
      <c r="K745" s="28"/>
      <c r="L745" s="28"/>
      <c r="M745" s="28"/>
      <c r="N745" s="28"/>
    </row>
    <row r="746" spans="2:14" ht="21.6" thickBot="1" x14ac:dyDescent="0.55000000000000004">
      <c r="B746" s="35"/>
      <c r="C746" s="19"/>
      <c r="D746" s="30"/>
      <c r="E746" s="32"/>
      <c r="F746" s="32"/>
      <c r="G746" s="32"/>
      <c r="I746" s="15">
        <f>SUM(I734:I745)</f>
        <v>2</v>
      </c>
      <c r="J746" s="66" t="str">
        <f>IF(I746&gt;=6,"YA NO PUEDE SOLICITAR DIAS ADMINISTRATIVOS","PUEDE SOLICITAR DIAS ADMINISTRATIVOS")</f>
        <v>PUEDE SOLICITAR DIAS ADMINISTRATIVOS</v>
      </c>
      <c r="K746" s="67"/>
      <c r="L746" s="67"/>
      <c r="M746" s="67"/>
      <c r="N746" s="68"/>
    </row>
    <row r="747" spans="2:14" ht="21.6" thickBot="1" x14ac:dyDescent="0.55000000000000004">
      <c r="B747" s="35"/>
      <c r="C747" s="19"/>
      <c r="D747" s="30"/>
      <c r="E747" s="32"/>
      <c r="F747" s="32"/>
      <c r="G747" s="32"/>
      <c r="I747" s="17">
        <f>6-I746</f>
        <v>4</v>
      </c>
      <c r="J747" s="66" t="str">
        <f>IF(I746&gt;6,"EXISTE UN ERROR","OK")</f>
        <v>OK</v>
      </c>
      <c r="K747" s="67"/>
      <c r="L747" s="67"/>
      <c r="M747" s="67"/>
      <c r="N747" s="68"/>
    </row>
    <row r="748" spans="2:14" ht="18" thickBot="1" x14ac:dyDescent="0.5">
      <c r="B748" s="35"/>
      <c r="C748" s="19"/>
      <c r="D748" s="30"/>
      <c r="E748" s="32"/>
      <c r="F748" s="32"/>
      <c r="G748" s="32"/>
      <c r="I748" s="1"/>
    </row>
    <row r="749" spans="2:14" ht="19.8" thickBot="1" x14ac:dyDescent="0.5">
      <c r="B749" s="35"/>
      <c r="C749" s="19"/>
      <c r="D749" s="30"/>
      <c r="E749" s="32"/>
      <c r="F749" s="32"/>
      <c r="G749" s="32"/>
      <c r="I749" s="12" t="s">
        <v>3</v>
      </c>
      <c r="J749" s="13"/>
      <c r="K749" s="13" t="s">
        <v>5</v>
      </c>
      <c r="L749" s="13" t="s">
        <v>6</v>
      </c>
      <c r="M749" s="13" t="s">
        <v>7</v>
      </c>
      <c r="N749" s="14" t="s">
        <v>8</v>
      </c>
    </row>
    <row r="750" spans="2:14" ht="17.399999999999999" x14ac:dyDescent="0.45">
      <c r="B750" s="35"/>
      <c r="C750" s="19"/>
      <c r="D750" s="30"/>
      <c r="E750" s="32"/>
      <c r="F750" s="32"/>
      <c r="G750" s="32"/>
      <c r="I750" s="20">
        <v>1</v>
      </c>
      <c r="J750" s="29"/>
      <c r="K750" s="22">
        <v>45804</v>
      </c>
      <c r="L750" s="22">
        <v>45804</v>
      </c>
      <c r="M750" s="23"/>
      <c r="N750" s="23"/>
    </row>
    <row r="751" spans="2:14" ht="17.399999999999999" x14ac:dyDescent="0.45">
      <c r="B751" s="35"/>
      <c r="C751" s="19"/>
      <c r="D751" s="30"/>
      <c r="E751" s="32"/>
      <c r="F751" s="32"/>
      <c r="G751" s="32"/>
      <c r="I751" s="24"/>
      <c r="J751" s="29"/>
      <c r="K751" s="26"/>
      <c r="L751" s="26"/>
      <c r="M751" s="26"/>
      <c r="N751" s="26"/>
    </row>
    <row r="752" spans="2:14" ht="17.399999999999999" x14ac:dyDescent="0.45">
      <c r="B752" s="35"/>
      <c r="C752" s="19"/>
      <c r="D752" s="30"/>
      <c r="E752" s="32"/>
      <c r="F752" s="32"/>
      <c r="G752" s="32"/>
      <c r="I752" s="24"/>
      <c r="J752" s="29"/>
      <c r="K752" s="26"/>
      <c r="L752" s="26"/>
      <c r="M752" s="26"/>
      <c r="N752" s="26"/>
    </row>
    <row r="753" spans="2:14" ht="17.399999999999999" x14ac:dyDescent="0.45">
      <c r="B753" s="35"/>
      <c r="C753" s="19"/>
      <c r="D753" s="30"/>
      <c r="E753" s="32"/>
      <c r="F753" s="32"/>
      <c r="G753" s="32"/>
      <c r="I753" s="24"/>
      <c r="J753" s="29"/>
      <c r="K753" s="26"/>
      <c r="L753" s="26"/>
      <c r="M753" s="26"/>
      <c r="N753" s="26"/>
    </row>
    <row r="754" spans="2:14" ht="18" thickBot="1" x14ac:dyDescent="0.5">
      <c r="B754" s="35"/>
      <c r="C754" s="19"/>
      <c r="D754" s="30"/>
      <c r="E754" s="32"/>
      <c r="F754" s="32"/>
      <c r="G754" s="32"/>
      <c r="I754" s="24"/>
      <c r="J754" s="29"/>
      <c r="K754" s="26"/>
      <c r="L754" s="26"/>
      <c r="M754" s="26"/>
      <c r="N754" s="26"/>
    </row>
    <row r="755" spans="2:14" ht="21.6" thickBot="1" x14ac:dyDescent="0.55000000000000004">
      <c r="B755" s="35"/>
      <c r="C755" s="19"/>
      <c r="D755" s="30"/>
      <c r="E755" s="32"/>
      <c r="F755" s="32"/>
      <c r="G755" s="32"/>
      <c r="I755" s="15">
        <f>SUM(I750:I754)</f>
        <v>1</v>
      </c>
      <c r="J755" s="66" t="str">
        <f>IF(I755&gt;=5,"YA NO PUEDE SOLICITAR DIAS CAPACITACION","PUEDE SOLICITAR DIAS CAPACITACION")</f>
        <v>PUEDE SOLICITAR DIAS CAPACITACION</v>
      </c>
      <c r="K755" s="67"/>
      <c r="L755" s="67"/>
      <c r="M755" s="67"/>
      <c r="N755" s="68"/>
    </row>
    <row r="756" spans="2:14" ht="21.6" thickBot="1" x14ac:dyDescent="0.55000000000000004">
      <c r="B756" s="35"/>
      <c r="C756" s="19"/>
      <c r="D756" s="30"/>
      <c r="E756" s="32"/>
      <c r="F756" s="32"/>
      <c r="G756" s="32"/>
      <c r="I756" s="17">
        <f>5-I755</f>
        <v>4</v>
      </c>
      <c r="J756" s="66" t="str">
        <f>IF(I755&gt;5,"EXISTE UN ERROR","OK")</f>
        <v>OK</v>
      </c>
      <c r="K756" s="67"/>
      <c r="L756" s="67"/>
      <c r="M756" s="67"/>
      <c r="N756" s="68"/>
    </row>
    <row r="757" spans="2:14" ht="17.399999999999999" x14ac:dyDescent="0.45">
      <c r="B757" s="35"/>
      <c r="C757" s="19"/>
      <c r="D757" s="30"/>
      <c r="E757" s="32"/>
      <c r="F757" s="32"/>
      <c r="G757" s="32"/>
    </row>
    <row r="758" spans="2:14" ht="17.399999999999999" x14ac:dyDescent="0.45">
      <c r="B758" s="35"/>
      <c r="C758" s="19"/>
      <c r="D758" s="30"/>
      <c r="E758" s="32"/>
      <c r="F758" s="32"/>
      <c r="G758" s="32"/>
    </row>
    <row r="759" spans="2:14" ht="18" thickBot="1" x14ac:dyDescent="0.5">
      <c r="B759" s="35"/>
      <c r="C759" s="36"/>
      <c r="D759" s="33"/>
      <c r="E759" s="34"/>
      <c r="F759" s="34"/>
      <c r="G759" s="34"/>
    </row>
    <row r="760" spans="2:14" ht="21.6" thickBot="1" x14ac:dyDescent="0.55000000000000004">
      <c r="B760" s="8">
        <f>+E734-F734</f>
        <v>0</v>
      </c>
      <c r="C760" s="69" t="str">
        <f>IF(E734&lt;=F734,"YA NO TIENE FERIADOS","PUEDE SOLICITAR DIAS FERIADOS")</f>
        <v>YA NO TIENE FERIADOS</v>
      </c>
      <c r="D760" s="70"/>
      <c r="E760" s="70"/>
      <c r="F760" s="70"/>
      <c r="G760" s="71"/>
    </row>
    <row r="761" spans="2:14" ht="19.2" thickBot="1" x14ac:dyDescent="0.5">
      <c r="C761" s="72" t="str">
        <f>IF(F734&gt;E734,"EXISTE UN ERROR","OK")</f>
        <v>OK</v>
      </c>
      <c r="D761" s="73"/>
      <c r="E761" s="73"/>
      <c r="F761" s="73"/>
      <c r="G761" s="74"/>
    </row>
    <row r="767" spans="2:14" ht="19.2" thickBot="1" x14ac:dyDescent="0.5">
      <c r="B767" s="16" t="s">
        <v>70</v>
      </c>
      <c r="I767" s="16" t="s">
        <v>70</v>
      </c>
    </row>
    <row r="768" spans="2:14" ht="18.600000000000001" thickBot="1" x14ac:dyDescent="0.4">
      <c r="B768" s="5" t="s">
        <v>0</v>
      </c>
      <c r="C768" s="5" t="s">
        <v>1</v>
      </c>
      <c r="D768" s="5" t="s">
        <v>224</v>
      </c>
      <c r="E768" s="5" t="s">
        <v>12</v>
      </c>
      <c r="F768" s="6" t="s">
        <v>2</v>
      </c>
      <c r="G768" s="6" t="s">
        <v>7</v>
      </c>
      <c r="I768" s="2" t="s">
        <v>3</v>
      </c>
      <c r="J768" s="3" t="s">
        <v>4</v>
      </c>
      <c r="K768" s="3" t="s">
        <v>5</v>
      </c>
      <c r="L768" s="3" t="s">
        <v>6</v>
      </c>
      <c r="M768" s="3" t="s">
        <v>7</v>
      </c>
      <c r="N768" s="4" t="s">
        <v>8</v>
      </c>
    </row>
    <row r="769" spans="2:14" ht="17.399999999999999" x14ac:dyDescent="0.45">
      <c r="B769" s="9">
        <v>15</v>
      </c>
      <c r="C769" s="9">
        <v>10</v>
      </c>
      <c r="D769" s="9">
        <v>0</v>
      </c>
      <c r="E769" s="11">
        <f>+B769+C769+D769</f>
        <v>25</v>
      </c>
      <c r="F769" s="11">
        <f>SUM(B770:B794)+SUM(D770:D794)</f>
        <v>6</v>
      </c>
      <c r="G769" s="19"/>
      <c r="I769" s="20">
        <v>2</v>
      </c>
      <c r="J769" s="21"/>
      <c r="K769" s="37">
        <v>45659</v>
      </c>
      <c r="L769" s="37">
        <v>45660</v>
      </c>
      <c r="M769" s="57" t="s">
        <v>237</v>
      </c>
      <c r="N769" s="38"/>
    </row>
    <row r="770" spans="2:14" ht="17.399999999999999" x14ac:dyDescent="0.45">
      <c r="B770" s="35">
        <v>1</v>
      </c>
      <c r="C770" s="19"/>
      <c r="D770" s="30"/>
      <c r="E770" s="31">
        <v>45666</v>
      </c>
      <c r="F770" s="31">
        <v>45666</v>
      </c>
      <c r="G770" s="54" t="s">
        <v>235</v>
      </c>
      <c r="I770" s="24">
        <v>1</v>
      </c>
      <c r="J770" s="21"/>
      <c r="K770" s="31">
        <v>45719</v>
      </c>
      <c r="L770" s="31">
        <v>45719</v>
      </c>
      <c r="M770" s="54" t="s">
        <v>272</v>
      </c>
      <c r="N770" s="30"/>
    </row>
    <row r="771" spans="2:14" ht="17.399999999999999" x14ac:dyDescent="0.45">
      <c r="B771" s="35">
        <v>2</v>
      </c>
      <c r="C771" s="19"/>
      <c r="D771" s="30"/>
      <c r="E771" s="31">
        <v>45685</v>
      </c>
      <c r="F771" s="31">
        <v>45686</v>
      </c>
      <c r="G771" s="54" t="s">
        <v>248</v>
      </c>
      <c r="I771" s="24">
        <v>1</v>
      </c>
      <c r="J771" s="21"/>
      <c r="K771" s="31">
        <v>45744</v>
      </c>
      <c r="L771" s="31">
        <v>45744</v>
      </c>
      <c r="M771" s="55" t="s">
        <v>280</v>
      </c>
      <c r="N771" s="30"/>
    </row>
    <row r="772" spans="2:14" ht="17.399999999999999" x14ac:dyDescent="0.45">
      <c r="B772" s="35">
        <v>3</v>
      </c>
      <c r="C772" s="19"/>
      <c r="D772" s="30"/>
      <c r="E772" s="31">
        <v>45693</v>
      </c>
      <c r="F772" s="31">
        <v>45695</v>
      </c>
      <c r="G772" s="54" t="s">
        <v>260</v>
      </c>
      <c r="I772" s="24">
        <v>1</v>
      </c>
      <c r="J772" s="21"/>
      <c r="K772" s="31">
        <v>45772</v>
      </c>
      <c r="L772" s="31">
        <v>45772</v>
      </c>
      <c r="M772" s="54" t="s">
        <v>290</v>
      </c>
      <c r="N772" s="30"/>
    </row>
    <row r="773" spans="2:14" ht="17.399999999999999" x14ac:dyDescent="0.45">
      <c r="B773" s="35"/>
      <c r="C773" s="19"/>
      <c r="D773" s="30"/>
      <c r="E773" s="31"/>
      <c r="F773" s="31"/>
      <c r="G773" s="30"/>
      <c r="I773" s="24">
        <v>0.5</v>
      </c>
      <c r="J773" s="21" t="s">
        <v>11</v>
      </c>
      <c r="K773" s="31">
        <v>45777</v>
      </c>
      <c r="L773" s="31">
        <v>45777</v>
      </c>
      <c r="M773" s="54" t="s">
        <v>290</v>
      </c>
      <c r="N773" s="30"/>
    </row>
    <row r="774" spans="2:14" ht="17.399999999999999" x14ac:dyDescent="0.45">
      <c r="B774" s="35"/>
      <c r="C774" s="19"/>
      <c r="D774" s="30"/>
      <c r="E774" s="31"/>
      <c r="F774" s="31"/>
      <c r="G774" s="30"/>
      <c r="I774" s="24">
        <v>0.5</v>
      </c>
      <c r="J774" s="21" t="s">
        <v>9</v>
      </c>
      <c r="K774" s="31">
        <v>45842</v>
      </c>
      <c r="L774" s="31">
        <v>45842</v>
      </c>
      <c r="M774" s="26"/>
      <c r="N774" s="30"/>
    </row>
    <row r="775" spans="2:14" ht="17.399999999999999" x14ac:dyDescent="0.45">
      <c r="B775" s="35"/>
      <c r="C775" s="19"/>
      <c r="D775" s="30"/>
      <c r="E775" s="30"/>
      <c r="F775" s="30"/>
      <c r="G775" s="30"/>
      <c r="I775" s="24"/>
      <c r="J775" s="21"/>
      <c r="K775" s="31"/>
      <c r="L775" s="31"/>
      <c r="M775" s="30"/>
      <c r="N775" s="30"/>
    </row>
    <row r="776" spans="2:14" ht="17.399999999999999" x14ac:dyDescent="0.45">
      <c r="B776" s="35"/>
      <c r="C776" s="19"/>
      <c r="D776" s="30"/>
      <c r="E776" s="30"/>
      <c r="F776" s="30"/>
      <c r="G776" s="30"/>
      <c r="I776" s="24"/>
      <c r="J776" s="21"/>
      <c r="K776" s="30"/>
      <c r="L776" s="30"/>
      <c r="M776" s="30"/>
      <c r="N776" s="30"/>
    </row>
    <row r="777" spans="2:14" ht="17.399999999999999" x14ac:dyDescent="0.45">
      <c r="B777" s="35"/>
      <c r="C777" s="19"/>
      <c r="D777" s="30"/>
      <c r="E777" s="30"/>
      <c r="F777" s="30"/>
      <c r="G777" s="30"/>
      <c r="I777" s="24"/>
      <c r="J777" s="21"/>
      <c r="K777" s="30"/>
      <c r="L777" s="30"/>
      <c r="M777" s="30"/>
      <c r="N777" s="30"/>
    </row>
    <row r="778" spans="2:14" ht="17.399999999999999" x14ac:dyDescent="0.45">
      <c r="B778" s="35"/>
      <c r="C778" s="19"/>
      <c r="D778" s="30"/>
      <c r="E778" s="30"/>
      <c r="F778" s="30"/>
      <c r="G778" s="30"/>
      <c r="I778" s="24"/>
      <c r="J778" s="21"/>
      <c r="K778" s="30"/>
      <c r="L778" s="30"/>
      <c r="M778" s="30"/>
      <c r="N778" s="30"/>
    </row>
    <row r="779" spans="2:14" ht="17.399999999999999" x14ac:dyDescent="0.45">
      <c r="B779" s="35"/>
      <c r="C779" s="19"/>
      <c r="D779" s="30"/>
      <c r="E779" s="30"/>
      <c r="F779" s="30"/>
      <c r="G779" s="30"/>
      <c r="I779" s="24"/>
      <c r="J779" s="21"/>
      <c r="K779" s="30"/>
      <c r="L779" s="30"/>
      <c r="M779" s="30"/>
      <c r="N779" s="30"/>
    </row>
    <row r="780" spans="2:14" ht="18" thickBot="1" x14ac:dyDescent="0.5">
      <c r="B780" s="35"/>
      <c r="C780" s="19"/>
      <c r="D780" s="30"/>
      <c r="E780" s="30"/>
      <c r="F780" s="30"/>
      <c r="G780" s="30"/>
      <c r="I780" s="27"/>
      <c r="J780" s="21"/>
      <c r="K780" s="33"/>
      <c r="L780" s="33"/>
      <c r="M780" s="33"/>
      <c r="N780" s="33"/>
    </row>
    <row r="781" spans="2:14" ht="21.6" thickBot="1" x14ac:dyDescent="0.55000000000000004">
      <c r="B781" s="35"/>
      <c r="C781" s="19"/>
      <c r="D781" s="30"/>
      <c r="E781" s="32"/>
      <c r="F781" s="32"/>
      <c r="G781" s="32"/>
      <c r="I781" s="15">
        <f>SUM(I769:I780)</f>
        <v>6</v>
      </c>
      <c r="J781" s="66" t="str">
        <f>IF(I781&gt;=6,"YA NO PUEDE SOLICITAR DIAS ADMINISTRATIVOS","PUEDE SOLICITAR DIAS ADMINISTRATIVOS")</f>
        <v>YA NO PUEDE SOLICITAR DIAS ADMINISTRATIVOS</v>
      </c>
      <c r="K781" s="67"/>
      <c r="L781" s="67"/>
      <c r="M781" s="67"/>
      <c r="N781" s="68"/>
    </row>
    <row r="782" spans="2:14" ht="21.6" thickBot="1" x14ac:dyDescent="0.55000000000000004">
      <c r="B782" s="35"/>
      <c r="C782" s="19"/>
      <c r="D782" s="30"/>
      <c r="E782" s="32"/>
      <c r="F782" s="32"/>
      <c r="G782" s="32"/>
      <c r="I782" s="17">
        <f>6-I781</f>
        <v>0</v>
      </c>
      <c r="J782" s="66" t="str">
        <f>IF(I781&gt;6,"EXISTE UN ERROR","OK")</f>
        <v>OK</v>
      </c>
      <c r="K782" s="67"/>
      <c r="L782" s="67"/>
      <c r="M782" s="67"/>
      <c r="N782" s="68"/>
    </row>
    <row r="783" spans="2:14" ht="18" thickBot="1" x14ac:dyDescent="0.5">
      <c r="B783" s="35"/>
      <c r="C783" s="19"/>
      <c r="D783" s="30"/>
      <c r="E783" s="32"/>
      <c r="F783" s="32"/>
      <c r="G783" s="32"/>
      <c r="I783" s="1"/>
    </row>
    <row r="784" spans="2:14" ht="19.8" thickBot="1" x14ac:dyDescent="0.5">
      <c r="B784" s="35"/>
      <c r="C784" s="19"/>
      <c r="D784" s="30"/>
      <c r="E784" s="32"/>
      <c r="F784" s="32"/>
      <c r="G784" s="32"/>
      <c r="I784" s="12" t="s">
        <v>3</v>
      </c>
      <c r="J784" s="13"/>
      <c r="K784" s="13" t="s">
        <v>5</v>
      </c>
      <c r="L784" s="13" t="s">
        <v>6</v>
      </c>
      <c r="M784" s="13" t="s">
        <v>7</v>
      </c>
      <c r="N784" s="14" t="s">
        <v>8</v>
      </c>
    </row>
    <row r="785" spans="2:14" ht="17.399999999999999" x14ac:dyDescent="0.45">
      <c r="B785" s="35"/>
      <c r="C785" s="19"/>
      <c r="D785" s="30"/>
      <c r="E785" s="32"/>
      <c r="F785" s="32"/>
      <c r="G785" s="32"/>
      <c r="I785" s="20">
        <v>2</v>
      </c>
      <c r="J785" s="23"/>
      <c r="K785" s="22">
        <v>45855</v>
      </c>
      <c r="L785" s="22">
        <v>45855</v>
      </c>
      <c r="M785" s="23"/>
      <c r="N785" s="23"/>
    </row>
    <row r="786" spans="2:14" ht="17.399999999999999" x14ac:dyDescent="0.45">
      <c r="B786" s="35"/>
      <c r="C786" s="19"/>
      <c r="D786" s="30"/>
      <c r="E786" s="32"/>
      <c r="F786" s="32"/>
      <c r="G786" s="32"/>
      <c r="I786" s="24"/>
      <c r="J786" s="23"/>
      <c r="K786" s="25"/>
      <c r="L786" s="25"/>
      <c r="M786" s="26"/>
      <c r="N786" s="26"/>
    </row>
    <row r="787" spans="2:14" ht="17.399999999999999" x14ac:dyDescent="0.45">
      <c r="B787" s="35"/>
      <c r="C787" s="19"/>
      <c r="D787" s="30"/>
      <c r="E787" s="32"/>
      <c r="F787" s="32"/>
      <c r="G787" s="32"/>
      <c r="I787" s="24"/>
      <c r="J787" s="23"/>
      <c r="K787" s="25"/>
      <c r="L787" s="25"/>
      <c r="M787" s="26"/>
      <c r="N787" s="26"/>
    </row>
    <row r="788" spans="2:14" ht="17.399999999999999" x14ac:dyDescent="0.45">
      <c r="B788" s="35"/>
      <c r="C788" s="19"/>
      <c r="D788" s="30"/>
      <c r="E788" s="32"/>
      <c r="F788" s="32"/>
      <c r="G788" s="32"/>
      <c r="I788" s="24"/>
      <c r="J788" s="23"/>
      <c r="K788" s="25"/>
      <c r="L788" s="25"/>
      <c r="M788" s="26"/>
      <c r="N788" s="26"/>
    </row>
    <row r="789" spans="2:14" ht="18" thickBot="1" x14ac:dyDescent="0.5">
      <c r="B789" s="35"/>
      <c r="C789" s="19"/>
      <c r="D789" s="30"/>
      <c r="E789" s="32"/>
      <c r="F789" s="32"/>
      <c r="G789" s="32"/>
      <c r="I789" s="24"/>
      <c r="J789" s="23"/>
      <c r="K789" s="26"/>
      <c r="L789" s="26"/>
      <c r="M789" s="26"/>
      <c r="N789" s="26"/>
    </row>
    <row r="790" spans="2:14" ht="21.6" thickBot="1" x14ac:dyDescent="0.55000000000000004">
      <c r="B790" s="35"/>
      <c r="C790" s="19"/>
      <c r="D790" s="30"/>
      <c r="E790" s="32"/>
      <c r="F790" s="32"/>
      <c r="G790" s="32"/>
      <c r="I790" s="15">
        <f>SUM(I785:I789)</f>
        <v>2</v>
      </c>
      <c r="J790" s="66" t="str">
        <f>IF(I790&gt;=5,"YA NO PUEDE SOLICITAR DIAS CAPACITACION","PUEDE SOLICITAR DIAS CAPACITACION")</f>
        <v>PUEDE SOLICITAR DIAS CAPACITACION</v>
      </c>
      <c r="K790" s="67"/>
      <c r="L790" s="67"/>
      <c r="M790" s="67"/>
      <c r="N790" s="68"/>
    </row>
    <row r="791" spans="2:14" ht="21.6" thickBot="1" x14ac:dyDescent="0.55000000000000004">
      <c r="B791" s="35"/>
      <c r="C791" s="19"/>
      <c r="D791" s="30"/>
      <c r="E791" s="32"/>
      <c r="F791" s="32"/>
      <c r="G791" s="32"/>
      <c r="I791" s="17">
        <f>5-I790</f>
        <v>3</v>
      </c>
      <c r="J791" s="66" t="str">
        <f>IF(I790&gt;5,"EXISTE UN ERROR","OK")</f>
        <v>OK</v>
      </c>
      <c r="K791" s="67"/>
      <c r="L791" s="67"/>
      <c r="M791" s="67"/>
      <c r="N791" s="68"/>
    </row>
    <row r="792" spans="2:14" ht="17.399999999999999" x14ac:dyDescent="0.45">
      <c r="B792" s="35"/>
      <c r="C792" s="19"/>
      <c r="D792" s="30"/>
      <c r="E792" s="32"/>
      <c r="F792" s="32"/>
      <c r="G792" s="32"/>
    </row>
    <row r="793" spans="2:14" ht="17.399999999999999" x14ac:dyDescent="0.45">
      <c r="B793" s="35"/>
      <c r="C793" s="19"/>
      <c r="D793" s="30"/>
      <c r="E793" s="32"/>
      <c r="F793" s="32"/>
      <c r="G793" s="32"/>
    </row>
    <row r="794" spans="2:14" ht="18" thickBot="1" x14ac:dyDescent="0.5">
      <c r="B794" s="35"/>
      <c r="C794" s="40"/>
      <c r="D794" s="39"/>
      <c r="E794" s="34"/>
      <c r="F794" s="34"/>
      <c r="G794" s="34"/>
    </row>
    <row r="795" spans="2:14" ht="21.6" thickBot="1" x14ac:dyDescent="0.55000000000000004">
      <c r="B795" s="8">
        <f>+E769-F769</f>
        <v>19</v>
      </c>
      <c r="C795" s="69" t="str">
        <f>IF(E769&lt;=F769,"YA NO TIENE FERIADOS","PUEDE SOLICITAR DIAS FERIADOS")</f>
        <v>PUEDE SOLICITAR DIAS FERIADOS</v>
      </c>
      <c r="D795" s="70"/>
      <c r="E795" s="70"/>
      <c r="F795" s="70"/>
      <c r="G795" s="71"/>
    </row>
    <row r="796" spans="2:14" ht="19.2" thickBot="1" x14ac:dyDescent="0.5">
      <c r="C796" s="72" t="str">
        <f>IF(F769&gt;E769,"EXISTE UN ERROR","OK")</f>
        <v>OK</v>
      </c>
      <c r="D796" s="73"/>
      <c r="E796" s="73"/>
      <c r="F796" s="73"/>
      <c r="G796" s="74"/>
    </row>
    <row r="798" spans="2:14" ht="19.2" thickBot="1" x14ac:dyDescent="0.5">
      <c r="B798" s="16" t="s">
        <v>71</v>
      </c>
      <c r="I798" s="16" t="s">
        <v>71</v>
      </c>
    </row>
    <row r="799" spans="2:14" ht="18.600000000000001" thickBot="1" x14ac:dyDescent="0.4">
      <c r="B799" s="5" t="s">
        <v>0</v>
      </c>
      <c r="C799" s="5" t="s">
        <v>1</v>
      </c>
      <c r="D799" s="5" t="s">
        <v>224</v>
      </c>
      <c r="E799" s="5" t="s">
        <v>12</v>
      </c>
      <c r="F799" s="6" t="s">
        <v>2</v>
      </c>
      <c r="G799" s="6" t="s">
        <v>7</v>
      </c>
      <c r="I799" s="2" t="s">
        <v>3</v>
      </c>
      <c r="J799" s="3" t="s">
        <v>4</v>
      </c>
      <c r="K799" s="3" t="s">
        <v>5</v>
      </c>
      <c r="L799" s="3" t="s">
        <v>6</v>
      </c>
      <c r="M799" s="3" t="s">
        <v>7</v>
      </c>
      <c r="N799" s="4" t="s">
        <v>8</v>
      </c>
    </row>
    <row r="800" spans="2:14" ht="17.399999999999999" x14ac:dyDescent="0.45">
      <c r="B800" s="9">
        <v>15</v>
      </c>
      <c r="C800" s="9">
        <v>5</v>
      </c>
      <c r="D800" s="9">
        <v>0</v>
      </c>
      <c r="E800" s="11">
        <f>+B800+C800+D800</f>
        <v>20</v>
      </c>
      <c r="F800" s="11">
        <f>SUM(B801:B825)+SUM(D801:D825)</f>
        <v>12</v>
      </c>
      <c r="G800" s="19"/>
      <c r="I800" s="20">
        <v>0.5</v>
      </c>
      <c r="J800" s="21" t="s">
        <v>10</v>
      </c>
      <c r="K800" s="22">
        <v>45715</v>
      </c>
      <c r="L800" s="22">
        <v>45715</v>
      </c>
      <c r="M800" s="54" t="s">
        <v>257</v>
      </c>
      <c r="N800" s="23"/>
    </row>
    <row r="801" spans="2:14" ht="17.399999999999999" x14ac:dyDescent="0.45">
      <c r="B801" s="35">
        <v>10</v>
      </c>
      <c r="C801" s="19"/>
      <c r="D801" s="30"/>
      <c r="E801" s="31">
        <v>45684</v>
      </c>
      <c r="F801" s="31">
        <v>45695</v>
      </c>
      <c r="G801" s="54" t="s">
        <v>248</v>
      </c>
      <c r="I801" s="24">
        <v>1</v>
      </c>
      <c r="J801" s="21"/>
      <c r="K801" s="25">
        <v>45758</v>
      </c>
      <c r="L801" s="25">
        <v>45758</v>
      </c>
      <c r="M801" s="54" t="s">
        <v>293</v>
      </c>
      <c r="N801" s="26"/>
    </row>
    <row r="802" spans="2:14" ht="17.399999999999999" x14ac:dyDescent="0.45">
      <c r="B802" s="35">
        <v>1</v>
      </c>
      <c r="C802" s="19"/>
      <c r="D802" s="30"/>
      <c r="E802" s="31">
        <v>45783</v>
      </c>
      <c r="F802" s="31">
        <v>45783</v>
      </c>
      <c r="G802" s="54" t="s">
        <v>297</v>
      </c>
      <c r="I802" s="24">
        <v>1</v>
      </c>
      <c r="J802" s="21"/>
      <c r="K802" s="25">
        <v>45768</v>
      </c>
      <c r="L802" s="25">
        <v>45768</v>
      </c>
      <c r="M802" s="54" t="s">
        <v>292</v>
      </c>
      <c r="N802" s="26"/>
    </row>
    <row r="803" spans="2:14" ht="17.399999999999999" x14ac:dyDescent="0.45">
      <c r="B803" s="35">
        <v>1</v>
      </c>
      <c r="C803" s="19"/>
      <c r="D803" s="30"/>
      <c r="E803" s="31">
        <v>45842</v>
      </c>
      <c r="F803" s="31">
        <v>45842</v>
      </c>
      <c r="G803" s="30"/>
      <c r="I803" s="24">
        <v>1</v>
      </c>
      <c r="J803" s="21"/>
      <c r="K803" s="25">
        <v>45826</v>
      </c>
      <c r="L803" s="25">
        <v>45826</v>
      </c>
      <c r="M803" s="55" t="s">
        <v>322</v>
      </c>
      <c r="N803" s="26"/>
    </row>
    <row r="804" spans="2:14" ht="17.399999999999999" x14ac:dyDescent="0.45">
      <c r="B804" s="35"/>
      <c r="C804" s="19"/>
      <c r="D804" s="30"/>
      <c r="E804" s="30"/>
      <c r="F804" s="30"/>
      <c r="G804" s="30"/>
      <c r="I804" s="24"/>
      <c r="J804" s="21"/>
      <c r="K804" s="25"/>
      <c r="L804" s="25"/>
      <c r="M804" s="30"/>
      <c r="N804" s="26"/>
    </row>
    <row r="805" spans="2:14" ht="17.399999999999999" x14ac:dyDescent="0.45">
      <c r="B805" s="35"/>
      <c r="C805" s="19"/>
      <c r="D805" s="30"/>
      <c r="E805" s="30"/>
      <c r="F805" s="30"/>
      <c r="G805" s="30"/>
      <c r="I805" s="24"/>
      <c r="J805" s="21"/>
      <c r="K805" s="25"/>
      <c r="L805" s="25"/>
      <c r="M805" s="30"/>
      <c r="N805" s="26"/>
    </row>
    <row r="806" spans="2:14" ht="17.399999999999999" x14ac:dyDescent="0.45">
      <c r="B806" s="35"/>
      <c r="C806" s="19"/>
      <c r="D806" s="30"/>
      <c r="E806" s="30"/>
      <c r="F806" s="30"/>
      <c r="G806" s="30"/>
      <c r="I806" s="24"/>
      <c r="J806" s="21"/>
      <c r="K806" s="25"/>
      <c r="L806" s="25"/>
      <c r="M806" s="26"/>
      <c r="N806" s="26"/>
    </row>
    <row r="807" spans="2:14" ht="17.399999999999999" x14ac:dyDescent="0.45">
      <c r="B807" s="35"/>
      <c r="C807" s="19"/>
      <c r="D807" s="30"/>
      <c r="E807" s="30"/>
      <c r="F807" s="30"/>
      <c r="G807" s="30"/>
      <c r="I807" s="24"/>
      <c r="J807" s="21"/>
      <c r="K807" s="25"/>
      <c r="L807" s="25"/>
      <c r="M807" s="26"/>
      <c r="N807" s="26"/>
    </row>
    <row r="808" spans="2:14" ht="17.399999999999999" x14ac:dyDescent="0.45">
      <c r="B808" s="35"/>
      <c r="C808" s="19"/>
      <c r="D808" s="30"/>
      <c r="E808" s="30"/>
      <c r="F808" s="30"/>
      <c r="G808" s="30"/>
      <c r="I808" s="24"/>
      <c r="J808" s="21"/>
      <c r="K808" s="26"/>
      <c r="L808" s="26"/>
      <c r="M808" s="26"/>
      <c r="N808" s="26"/>
    </row>
    <row r="809" spans="2:14" ht="17.399999999999999" x14ac:dyDescent="0.45">
      <c r="B809" s="35"/>
      <c r="C809" s="19"/>
      <c r="D809" s="30"/>
      <c r="E809" s="30"/>
      <c r="F809" s="30"/>
      <c r="G809" s="30"/>
      <c r="I809" s="24"/>
      <c r="J809" s="21"/>
      <c r="K809" s="26"/>
      <c r="L809" s="26"/>
      <c r="M809" s="26"/>
      <c r="N809" s="26"/>
    </row>
    <row r="810" spans="2:14" ht="17.399999999999999" x14ac:dyDescent="0.45">
      <c r="B810" s="35"/>
      <c r="C810" s="19"/>
      <c r="D810" s="30"/>
      <c r="E810" s="30"/>
      <c r="F810" s="30"/>
      <c r="G810" s="30"/>
      <c r="I810" s="24"/>
      <c r="J810" s="21"/>
      <c r="K810" s="26"/>
      <c r="L810" s="26"/>
      <c r="M810" s="26"/>
      <c r="N810" s="26"/>
    </row>
    <row r="811" spans="2:14" ht="18" thickBot="1" x14ac:dyDescent="0.5">
      <c r="B811" s="35"/>
      <c r="C811" s="19"/>
      <c r="D811" s="30"/>
      <c r="E811" s="30"/>
      <c r="F811" s="30"/>
      <c r="G811" s="30"/>
      <c r="I811" s="27"/>
      <c r="J811" s="21"/>
      <c r="K811" s="28"/>
      <c r="L811" s="28"/>
      <c r="M811" s="28"/>
      <c r="N811" s="28"/>
    </row>
    <row r="812" spans="2:14" ht="21.6" thickBot="1" x14ac:dyDescent="0.55000000000000004">
      <c r="B812" s="35"/>
      <c r="C812" s="19"/>
      <c r="D812" s="30"/>
      <c r="E812" s="32"/>
      <c r="F812" s="32"/>
      <c r="G812" s="32"/>
      <c r="I812" s="15">
        <f>SUM(I800:I811)</f>
        <v>3.5</v>
      </c>
      <c r="J812" s="66" t="str">
        <f>IF(I812&gt;=6,"YA NO PUEDE SOLICITAR DIAS ADMINISTRATIVOS","PUEDE SOLICITAR DIAS ADMINISTRATIVOS")</f>
        <v>PUEDE SOLICITAR DIAS ADMINISTRATIVOS</v>
      </c>
      <c r="K812" s="67"/>
      <c r="L812" s="67"/>
      <c r="M812" s="67"/>
      <c r="N812" s="68"/>
    </row>
    <row r="813" spans="2:14" ht="21.6" thickBot="1" x14ac:dyDescent="0.55000000000000004">
      <c r="B813" s="35"/>
      <c r="C813" s="19"/>
      <c r="D813" s="30"/>
      <c r="E813" s="32"/>
      <c r="F813" s="32"/>
      <c r="G813" s="32"/>
      <c r="I813" s="17">
        <f>6-I812</f>
        <v>2.5</v>
      </c>
      <c r="J813" s="66" t="str">
        <f>IF(I812&gt;6,"EXISTE UN ERROR","OK")</f>
        <v>OK</v>
      </c>
      <c r="K813" s="67"/>
      <c r="L813" s="67"/>
      <c r="M813" s="67"/>
      <c r="N813" s="68"/>
    </row>
    <row r="814" spans="2:14" ht="18" thickBot="1" x14ac:dyDescent="0.5">
      <c r="B814" s="35"/>
      <c r="C814" s="19"/>
      <c r="D814" s="30"/>
      <c r="E814" s="32"/>
      <c r="F814" s="32"/>
      <c r="G814" s="32"/>
      <c r="I814" s="1"/>
    </row>
    <row r="815" spans="2:14" ht="19.8" thickBot="1" x14ac:dyDescent="0.5">
      <c r="B815" s="35"/>
      <c r="C815" s="19"/>
      <c r="D815" s="30"/>
      <c r="E815" s="32"/>
      <c r="F815" s="32"/>
      <c r="G815" s="32"/>
      <c r="I815" s="12" t="s">
        <v>3</v>
      </c>
      <c r="J815" s="13"/>
      <c r="K815" s="13" t="s">
        <v>5</v>
      </c>
      <c r="L815" s="13" t="s">
        <v>6</v>
      </c>
      <c r="M815" s="13" t="s">
        <v>7</v>
      </c>
      <c r="N815" s="14" t="s">
        <v>8</v>
      </c>
    </row>
    <row r="816" spans="2:14" ht="17.399999999999999" x14ac:dyDescent="0.45">
      <c r="B816" s="35"/>
      <c r="C816" s="19"/>
      <c r="D816" s="30"/>
      <c r="E816" s="32"/>
      <c r="F816" s="32"/>
      <c r="G816" s="32"/>
      <c r="I816" s="20"/>
      <c r="J816" s="29"/>
      <c r="K816" s="29"/>
      <c r="L816" s="29"/>
      <c r="M816" s="29"/>
      <c r="N816" s="29"/>
    </row>
    <row r="817" spans="2:14" ht="17.399999999999999" x14ac:dyDescent="0.45">
      <c r="B817" s="35"/>
      <c r="C817" s="19"/>
      <c r="D817" s="30"/>
      <c r="E817" s="32"/>
      <c r="F817" s="32"/>
      <c r="G817" s="32"/>
      <c r="I817" s="24"/>
      <c r="J817" s="29"/>
      <c r="K817" s="32"/>
      <c r="L817" s="32"/>
      <c r="M817" s="32"/>
      <c r="N817" s="32"/>
    </row>
    <row r="818" spans="2:14" ht="17.399999999999999" x14ac:dyDescent="0.45">
      <c r="B818" s="35"/>
      <c r="C818" s="19"/>
      <c r="D818" s="30"/>
      <c r="E818" s="32"/>
      <c r="F818" s="32"/>
      <c r="G818" s="32"/>
      <c r="I818" s="24"/>
      <c r="J818" s="29"/>
      <c r="K818" s="32"/>
      <c r="L818" s="32"/>
      <c r="M818" s="32"/>
      <c r="N818" s="32"/>
    </row>
    <row r="819" spans="2:14" ht="17.399999999999999" x14ac:dyDescent="0.45">
      <c r="B819" s="35"/>
      <c r="C819" s="19"/>
      <c r="D819" s="30"/>
      <c r="E819" s="32"/>
      <c r="F819" s="32"/>
      <c r="G819" s="32"/>
      <c r="I819" s="24"/>
      <c r="J819" s="29"/>
      <c r="K819" s="32"/>
      <c r="L819" s="32"/>
      <c r="M819" s="32"/>
      <c r="N819" s="32"/>
    </row>
    <row r="820" spans="2:14" ht="18" thickBot="1" x14ac:dyDescent="0.5">
      <c r="B820" s="35"/>
      <c r="C820" s="19"/>
      <c r="D820" s="30"/>
      <c r="E820" s="32"/>
      <c r="F820" s="32"/>
      <c r="G820" s="32"/>
      <c r="I820" s="24"/>
      <c r="J820" s="29"/>
      <c r="K820" s="32"/>
      <c r="L820" s="32"/>
      <c r="M820" s="32"/>
      <c r="N820" s="32"/>
    </row>
    <row r="821" spans="2:14" ht="21.6" thickBot="1" x14ac:dyDescent="0.55000000000000004">
      <c r="B821" s="35"/>
      <c r="C821" s="19"/>
      <c r="D821" s="30"/>
      <c r="E821" s="32"/>
      <c r="F821" s="32"/>
      <c r="G821" s="32"/>
      <c r="I821" s="15">
        <f>SUM(I816:I820)</f>
        <v>0</v>
      </c>
      <c r="J821" s="66" t="str">
        <f>IF(I821&gt;=5,"YA NO PUEDE SOLICITAR DIAS CAPACITACION","PUEDE SOLICITAR DIAS CAPACITACION")</f>
        <v>PUEDE SOLICITAR DIAS CAPACITACION</v>
      </c>
      <c r="K821" s="67"/>
      <c r="L821" s="67"/>
      <c r="M821" s="67"/>
      <c r="N821" s="68"/>
    </row>
    <row r="822" spans="2:14" ht="21.6" thickBot="1" x14ac:dyDescent="0.55000000000000004">
      <c r="B822" s="35"/>
      <c r="C822" s="19"/>
      <c r="D822" s="30"/>
      <c r="E822" s="32"/>
      <c r="F822" s="32"/>
      <c r="G822" s="32"/>
      <c r="I822" s="17">
        <f>5-I821</f>
        <v>5</v>
      </c>
      <c r="J822" s="66" t="str">
        <f>IF(I821&gt;5,"EXISTE UN ERROR","OK")</f>
        <v>OK</v>
      </c>
      <c r="K822" s="67"/>
      <c r="L822" s="67"/>
      <c r="M822" s="67"/>
      <c r="N822" s="68"/>
    </row>
    <row r="823" spans="2:14" ht="17.399999999999999" x14ac:dyDescent="0.45">
      <c r="B823" s="35"/>
      <c r="C823" s="19"/>
      <c r="D823" s="30"/>
      <c r="E823" s="32"/>
      <c r="F823" s="32"/>
      <c r="G823" s="32"/>
    </row>
    <row r="824" spans="2:14" ht="17.399999999999999" x14ac:dyDescent="0.45">
      <c r="B824" s="35"/>
      <c r="C824" s="19"/>
      <c r="D824" s="30"/>
      <c r="E824" s="32"/>
      <c r="F824" s="32"/>
      <c r="G824" s="32"/>
    </row>
    <row r="825" spans="2:14" ht="18" thickBot="1" x14ac:dyDescent="0.5">
      <c r="B825" s="35"/>
      <c r="C825" s="40"/>
      <c r="D825" s="39"/>
      <c r="E825" s="34"/>
      <c r="F825" s="34"/>
      <c r="G825" s="34"/>
    </row>
    <row r="826" spans="2:14" ht="21.6" thickBot="1" x14ac:dyDescent="0.55000000000000004">
      <c r="B826" s="8">
        <f>+E800-F800</f>
        <v>8</v>
      </c>
      <c r="C826" s="69" t="str">
        <f>IF(E800&lt;=F800,"YA NO TIENE FERIADOS","PUEDE SOLICITAR DIAS FERIADOS")</f>
        <v>PUEDE SOLICITAR DIAS FERIADOS</v>
      </c>
      <c r="D826" s="70"/>
      <c r="E826" s="70"/>
      <c r="F826" s="70"/>
      <c r="G826" s="71"/>
    </row>
    <row r="827" spans="2:14" ht="19.2" thickBot="1" x14ac:dyDescent="0.5">
      <c r="C827" s="72" t="str">
        <f>IF(F800&gt;E800,"EXISTE UN ERROR","OK")</f>
        <v>OK</v>
      </c>
      <c r="D827" s="73"/>
      <c r="E827" s="73"/>
      <c r="F827" s="73"/>
      <c r="G827" s="74"/>
    </row>
    <row r="829" spans="2:14" ht="19.2" thickBot="1" x14ac:dyDescent="0.5">
      <c r="B829" s="16" t="s">
        <v>72</v>
      </c>
      <c r="I829" s="16" t="s">
        <v>72</v>
      </c>
    </row>
    <row r="830" spans="2:14" ht="18.600000000000001" thickBot="1" x14ac:dyDescent="0.4">
      <c r="B830" s="5" t="s">
        <v>0</v>
      </c>
      <c r="C830" s="5" t="s">
        <v>1</v>
      </c>
      <c r="D830" s="5" t="s">
        <v>224</v>
      </c>
      <c r="E830" s="5" t="s">
        <v>12</v>
      </c>
      <c r="F830" s="6" t="s">
        <v>2</v>
      </c>
      <c r="G830" s="6" t="s">
        <v>7</v>
      </c>
      <c r="I830" s="2" t="s">
        <v>3</v>
      </c>
      <c r="J830" s="3" t="s">
        <v>4</v>
      </c>
      <c r="K830" s="3" t="s">
        <v>5</v>
      </c>
      <c r="L830" s="3" t="s">
        <v>6</v>
      </c>
      <c r="M830" s="3" t="s">
        <v>7</v>
      </c>
      <c r="N830" s="4" t="s">
        <v>8</v>
      </c>
    </row>
    <row r="831" spans="2:14" ht="17.399999999999999" x14ac:dyDescent="0.45">
      <c r="B831" s="9">
        <v>20</v>
      </c>
      <c r="C831" s="9">
        <v>2</v>
      </c>
      <c r="D831" s="9">
        <v>0</v>
      </c>
      <c r="E831" s="11">
        <f>+B831+C831+D831</f>
        <v>22</v>
      </c>
      <c r="F831" s="11">
        <f>SUM(B832:B856)+SUM(D832:D856)</f>
        <v>16</v>
      </c>
      <c r="G831" s="19"/>
      <c r="I831" s="20">
        <v>0.5</v>
      </c>
      <c r="J831" s="21" t="s">
        <v>10</v>
      </c>
      <c r="K831" s="37">
        <v>45663</v>
      </c>
      <c r="L831" s="37">
        <v>45663</v>
      </c>
      <c r="M831" s="54" t="s">
        <v>236</v>
      </c>
      <c r="N831" s="38"/>
    </row>
    <row r="832" spans="2:14" ht="17.399999999999999" x14ac:dyDescent="0.45">
      <c r="B832" s="35">
        <v>15</v>
      </c>
      <c r="C832" s="19"/>
      <c r="D832" s="30"/>
      <c r="E832" s="31">
        <v>45670</v>
      </c>
      <c r="F832" s="31">
        <v>45688</v>
      </c>
      <c r="G832" s="54" t="s">
        <v>235</v>
      </c>
      <c r="I832" s="24">
        <v>0.5</v>
      </c>
      <c r="J832" s="21" t="s">
        <v>10</v>
      </c>
      <c r="K832" s="31">
        <v>45701</v>
      </c>
      <c r="L832" s="31">
        <v>45701</v>
      </c>
      <c r="M832" s="54" t="s">
        <v>254</v>
      </c>
      <c r="N832" s="30"/>
    </row>
    <row r="833" spans="2:14" ht="17.399999999999999" x14ac:dyDescent="0.45">
      <c r="B833" s="35">
        <v>1</v>
      </c>
      <c r="C833" s="19"/>
      <c r="D833" s="30"/>
      <c r="E833" s="31">
        <v>45755</v>
      </c>
      <c r="F833" s="31">
        <v>45755</v>
      </c>
      <c r="G833" s="54" t="s">
        <v>283</v>
      </c>
      <c r="I833" s="24">
        <v>0.5</v>
      </c>
      <c r="J833" s="21" t="s">
        <v>10</v>
      </c>
      <c r="K833" s="31">
        <v>45712</v>
      </c>
      <c r="L833" s="31">
        <v>45712</v>
      </c>
      <c r="M833" s="57" t="s">
        <v>253</v>
      </c>
      <c r="N833" s="30"/>
    </row>
    <row r="834" spans="2:14" ht="17.399999999999999" x14ac:dyDescent="0.45">
      <c r="B834" s="35"/>
      <c r="C834" s="19"/>
      <c r="D834" s="30"/>
      <c r="E834" s="31"/>
      <c r="F834" s="31"/>
      <c r="G834" s="30"/>
      <c r="I834" s="24">
        <v>0.5</v>
      </c>
      <c r="J834" s="21" t="s">
        <v>10</v>
      </c>
      <c r="K834" s="31">
        <v>45733</v>
      </c>
      <c r="L834" s="31">
        <v>45733</v>
      </c>
      <c r="M834" s="54" t="s">
        <v>273</v>
      </c>
      <c r="N834" s="30"/>
    </row>
    <row r="835" spans="2:14" ht="17.399999999999999" x14ac:dyDescent="0.45">
      <c r="B835" s="35"/>
      <c r="C835" s="19"/>
      <c r="D835" s="30"/>
      <c r="E835" s="31"/>
      <c r="F835" s="31"/>
      <c r="G835" s="30"/>
      <c r="I835" s="24">
        <v>0.5</v>
      </c>
      <c r="J835" s="21" t="s">
        <v>10</v>
      </c>
      <c r="K835" s="31">
        <v>45754</v>
      </c>
      <c r="L835" s="31">
        <v>45754</v>
      </c>
      <c r="M835" s="54" t="s">
        <v>285</v>
      </c>
      <c r="N835" s="30"/>
    </row>
    <row r="836" spans="2:14" ht="17.399999999999999" x14ac:dyDescent="0.45">
      <c r="B836" s="35"/>
      <c r="C836" s="19"/>
      <c r="D836" s="30"/>
      <c r="E836" s="31"/>
      <c r="F836" s="31"/>
      <c r="G836" s="30"/>
      <c r="I836" s="24"/>
      <c r="J836" s="21"/>
      <c r="K836" s="31"/>
      <c r="L836" s="31"/>
      <c r="M836" s="30"/>
      <c r="N836" s="30"/>
    </row>
    <row r="837" spans="2:14" ht="17.399999999999999" x14ac:dyDescent="0.45">
      <c r="B837" s="35"/>
      <c r="C837" s="19"/>
      <c r="D837" s="30"/>
      <c r="E837" s="31"/>
      <c r="F837" s="31"/>
      <c r="G837" s="30"/>
      <c r="I837" s="24"/>
      <c r="J837" s="21"/>
      <c r="K837" s="31"/>
      <c r="L837" s="31"/>
      <c r="M837" s="30"/>
      <c r="N837" s="30"/>
    </row>
    <row r="838" spans="2:14" ht="17.399999999999999" x14ac:dyDescent="0.45">
      <c r="B838" s="35"/>
      <c r="C838" s="19"/>
      <c r="D838" s="30"/>
      <c r="E838" s="31"/>
      <c r="F838" s="31"/>
      <c r="G838" s="30"/>
      <c r="I838" s="24"/>
      <c r="J838" s="21"/>
      <c r="K838" s="30"/>
      <c r="L838" s="30"/>
      <c r="M838" s="30"/>
      <c r="N838" s="30"/>
    </row>
    <row r="839" spans="2:14" ht="17.399999999999999" x14ac:dyDescent="0.45">
      <c r="B839" s="35"/>
      <c r="C839" s="19"/>
      <c r="D839" s="30"/>
      <c r="E839" s="30"/>
      <c r="F839" s="30"/>
      <c r="G839" s="30"/>
      <c r="I839" s="24"/>
      <c r="J839" s="21"/>
      <c r="K839" s="30"/>
      <c r="L839" s="30"/>
      <c r="M839" s="30"/>
      <c r="N839" s="30"/>
    </row>
    <row r="840" spans="2:14" ht="17.399999999999999" x14ac:dyDescent="0.45">
      <c r="B840" s="35"/>
      <c r="C840" s="19"/>
      <c r="D840" s="30"/>
      <c r="E840" s="30"/>
      <c r="F840" s="30"/>
      <c r="G840" s="30"/>
      <c r="I840" s="24"/>
      <c r="J840" s="21"/>
      <c r="K840" s="30"/>
      <c r="L840" s="30"/>
      <c r="M840" s="30"/>
      <c r="N840" s="30"/>
    </row>
    <row r="841" spans="2:14" ht="17.399999999999999" x14ac:dyDescent="0.45">
      <c r="B841" s="35"/>
      <c r="C841" s="19"/>
      <c r="D841" s="30"/>
      <c r="E841" s="30"/>
      <c r="F841" s="30"/>
      <c r="G841" s="30"/>
      <c r="I841" s="24"/>
      <c r="J841" s="21"/>
      <c r="K841" s="30"/>
      <c r="L841" s="30"/>
      <c r="M841" s="30"/>
      <c r="N841" s="30"/>
    </row>
    <row r="842" spans="2:14" ht="18" thickBot="1" x14ac:dyDescent="0.5">
      <c r="B842" s="35"/>
      <c r="C842" s="19"/>
      <c r="D842" s="30"/>
      <c r="E842" s="30"/>
      <c r="F842" s="30"/>
      <c r="G842" s="30"/>
      <c r="I842" s="27"/>
      <c r="J842" s="21"/>
      <c r="K842" s="33"/>
      <c r="L842" s="33"/>
      <c r="M842" s="33"/>
      <c r="N842" s="33"/>
    </row>
    <row r="843" spans="2:14" ht="21.6" thickBot="1" x14ac:dyDescent="0.55000000000000004">
      <c r="B843" s="35"/>
      <c r="C843" s="19"/>
      <c r="D843" s="30"/>
      <c r="E843" s="32"/>
      <c r="F843" s="32"/>
      <c r="G843" s="32"/>
      <c r="I843" s="15">
        <f>SUM(I831:I842)</f>
        <v>2.5</v>
      </c>
      <c r="J843" s="66" t="str">
        <f>IF(I843&gt;=6,"YA NO PUEDE SOLICITAR DIAS ADMINISTRATIVOS","PUEDE SOLICITAR DIAS ADMINISTRATIVOS")</f>
        <v>PUEDE SOLICITAR DIAS ADMINISTRATIVOS</v>
      </c>
      <c r="K843" s="67"/>
      <c r="L843" s="67"/>
      <c r="M843" s="67"/>
      <c r="N843" s="68"/>
    </row>
    <row r="844" spans="2:14" ht="21.6" thickBot="1" x14ac:dyDescent="0.55000000000000004">
      <c r="B844" s="35"/>
      <c r="C844" s="19"/>
      <c r="D844" s="30"/>
      <c r="E844" s="32"/>
      <c r="F844" s="32"/>
      <c r="G844" s="32"/>
      <c r="I844" s="17">
        <f>6-I843</f>
        <v>3.5</v>
      </c>
      <c r="J844" s="66" t="str">
        <f>IF(I843&gt;6,"EXISTE UN ERROR","OK")</f>
        <v>OK</v>
      </c>
      <c r="K844" s="67"/>
      <c r="L844" s="67"/>
      <c r="M844" s="67"/>
      <c r="N844" s="68"/>
    </row>
    <row r="845" spans="2:14" ht="18" thickBot="1" x14ac:dyDescent="0.5">
      <c r="B845" s="35"/>
      <c r="C845" s="19"/>
      <c r="D845" s="30"/>
      <c r="E845" s="32"/>
      <c r="F845" s="32"/>
      <c r="G845" s="32"/>
      <c r="I845" s="1"/>
    </row>
    <row r="846" spans="2:14" ht="19.8" thickBot="1" x14ac:dyDescent="0.5">
      <c r="B846" s="35"/>
      <c r="C846" s="19"/>
      <c r="D846" s="30"/>
      <c r="E846" s="32"/>
      <c r="F846" s="32"/>
      <c r="G846" s="32"/>
      <c r="I846" s="12" t="s">
        <v>3</v>
      </c>
      <c r="J846" s="13"/>
      <c r="K846" s="13" t="s">
        <v>5</v>
      </c>
      <c r="L846" s="13" t="s">
        <v>6</v>
      </c>
      <c r="M846" s="13" t="s">
        <v>7</v>
      </c>
      <c r="N846" s="14" t="s">
        <v>8</v>
      </c>
    </row>
    <row r="847" spans="2:14" ht="17.399999999999999" x14ac:dyDescent="0.45">
      <c r="B847" s="35"/>
      <c r="C847" s="19"/>
      <c r="D847" s="30"/>
      <c r="E847" s="32"/>
      <c r="F847" s="32"/>
      <c r="G847" s="32"/>
      <c r="I847" s="20"/>
      <c r="J847" s="29"/>
      <c r="K847" s="22"/>
      <c r="L847" s="22"/>
      <c r="M847" s="23"/>
      <c r="N847" s="23"/>
    </row>
    <row r="848" spans="2:14" ht="17.399999999999999" x14ac:dyDescent="0.45">
      <c r="B848" s="35"/>
      <c r="C848" s="19"/>
      <c r="D848" s="30"/>
      <c r="E848" s="32"/>
      <c r="F848" s="32"/>
      <c r="G848" s="32"/>
      <c r="I848" s="24"/>
      <c r="J848" s="29"/>
      <c r="K848" s="25"/>
      <c r="L848" s="25"/>
      <c r="M848" s="26"/>
      <c r="N848" s="26"/>
    </row>
    <row r="849" spans="2:14" ht="17.399999999999999" x14ac:dyDescent="0.45">
      <c r="B849" s="35"/>
      <c r="C849" s="19"/>
      <c r="D849" s="30"/>
      <c r="E849" s="32"/>
      <c r="F849" s="32"/>
      <c r="G849" s="32"/>
      <c r="I849" s="24"/>
      <c r="J849" s="29"/>
      <c r="K849" s="25"/>
      <c r="L849" s="25"/>
      <c r="M849" s="26"/>
      <c r="N849" s="26"/>
    </row>
    <row r="850" spans="2:14" ht="17.399999999999999" x14ac:dyDescent="0.45">
      <c r="B850" s="35"/>
      <c r="C850" s="19"/>
      <c r="D850" s="30"/>
      <c r="E850" s="32"/>
      <c r="F850" s="32"/>
      <c r="G850" s="32"/>
      <c r="I850" s="24"/>
      <c r="J850" s="29"/>
      <c r="K850" s="26"/>
      <c r="L850" s="26"/>
      <c r="M850" s="26"/>
      <c r="N850" s="26"/>
    </row>
    <row r="851" spans="2:14" ht="18" thickBot="1" x14ac:dyDescent="0.5">
      <c r="B851" s="35"/>
      <c r="C851" s="19"/>
      <c r="D851" s="30"/>
      <c r="E851" s="32"/>
      <c r="F851" s="32"/>
      <c r="G851" s="32"/>
      <c r="I851" s="24"/>
      <c r="J851" s="29"/>
      <c r="K851" s="26"/>
      <c r="L851" s="26"/>
      <c r="M851" s="26"/>
      <c r="N851" s="26"/>
    </row>
    <row r="852" spans="2:14" ht="21.6" thickBot="1" x14ac:dyDescent="0.55000000000000004">
      <c r="B852" s="35"/>
      <c r="C852" s="19"/>
      <c r="D852" s="30"/>
      <c r="E852" s="32"/>
      <c r="F852" s="32"/>
      <c r="G852" s="32"/>
      <c r="I852" s="15">
        <f>SUM(I847:I851)</f>
        <v>0</v>
      </c>
      <c r="J852" s="66" t="str">
        <f>IF(I852&gt;=5,"YA NO PUEDE SOLICITAR DIAS CAPACITACION","PUEDE SOLICITAR DIAS CAPACITACION")</f>
        <v>PUEDE SOLICITAR DIAS CAPACITACION</v>
      </c>
      <c r="K852" s="67"/>
      <c r="L852" s="67"/>
      <c r="M852" s="67"/>
      <c r="N852" s="68"/>
    </row>
    <row r="853" spans="2:14" ht="21.6" thickBot="1" x14ac:dyDescent="0.55000000000000004">
      <c r="B853" s="35"/>
      <c r="C853" s="19"/>
      <c r="D853" s="30"/>
      <c r="E853" s="32"/>
      <c r="F853" s="32"/>
      <c r="G853" s="32"/>
      <c r="I853" s="17">
        <f>5-I852</f>
        <v>5</v>
      </c>
      <c r="J853" s="66" t="str">
        <f>IF(I852&gt;5,"EXISTE UN ERROR","OK")</f>
        <v>OK</v>
      </c>
      <c r="K853" s="67"/>
      <c r="L853" s="67"/>
      <c r="M853" s="67"/>
      <c r="N853" s="68"/>
    </row>
    <row r="854" spans="2:14" ht="17.399999999999999" x14ac:dyDescent="0.45">
      <c r="B854" s="35"/>
      <c r="C854" s="19"/>
      <c r="D854" s="30"/>
      <c r="E854" s="32"/>
      <c r="F854" s="32"/>
      <c r="G854" s="32"/>
    </row>
    <row r="855" spans="2:14" ht="17.399999999999999" x14ac:dyDescent="0.45">
      <c r="B855" s="35"/>
      <c r="C855" s="19"/>
      <c r="D855" s="30"/>
      <c r="E855" s="32"/>
      <c r="F855" s="32"/>
      <c r="G855" s="32"/>
    </row>
    <row r="856" spans="2:14" ht="18" thickBot="1" x14ac:dyDescent="0.5">
      <c r="B856" s="35"/>
      <c r="C856" s="48">
        <v>2</v>
      </c>
      <c r="D856" s="41"/>
      <c r="E856" s="34"/>
      <c r="F856" s="34"/>
      <c r="G856" s="34"/>
    </row>
    <row r="857" spans="2:14" ht="21.6" thickBot="1" x14ac:dyDescent="0.55000000000000004">
      <c r="B857" s="8">
        <f>+E831-F831</f>
        <v>6</v>
      </c>
      <c r="C857" s="69" t="str">
        <f>IF(E831&lt;=F831,"YA NO TIENE FERIADOS","PUEDE SOLICITAR DIAS FERIADOS")</f>
        <v>PUEDE SOLICITAR DIAS FERIADOS</v>
      </c>
      <c r="D857" s="70"/>
      <c r="E857" s="70"/>
      <c r="F857" s="70"/>
      <c r="G857" s="71"/>
    </row>
    <row r="858" spans="2:14" ht="19.2" thickBot="1" x14ac:dyDescent="0.5">
      <c r="C858" s="72" t="str">
        <f>IF(F831&gt;E831,"EXISTE UN ERROR","OK")</f>
        <v>OK</v>
      </c>
      <c r="D858" s="73"/>
      <c r="E858" s="73"/>
      <c r="F858" s="73"/>
      <c r="G858" s="74"/>
    </row>
    <row r="860" spans="2:14" ht="19.2" thickBot="1" x14ac:dyDescent="0.5">
      <c r="B860" s="16" t="s">
        <v>73</v>
      </c>
      <c r="I860" s="16" t="s">
        <v>73</v>
      </c>
    </row>
    <row r="861" spans="2:14" ht="18.600000000000001" thickBot="1" x14ac:dyDescent="0.4">
      <c r="B861" s="5" t="s">
        <v>0</v>
      </c>
      <c r="C861" s="5" t="s">
        <v>1</v>
      </c>
      <c r="D861" s="5" t="s">
        <v>224</v>
      </c>
      <c r="E861" s="5" t="s">
        <v>12</v>
      </c>
      <c r="F861" s="6" t="s">
        <v>2</v>
      </c>
      <c r="G861" s="6" t="s">
        <v>7</v>
      </c>
      <c r="I861" s="2" t="s">
        <v>3</v>
      </c>
      <c r="J861" s="3" t="s">
        <v>4</v>
      </c>
      <c r="K861" s="3" t="s">
        <v>5</v>
      </c>
      <c r="L861" s="3" t="s">
        <v>6</v>
      </c>
      <c r="M861" s="3" t="s">
        <v>7</v>
      </c>
      <c r="N861" s="4" t="s">
        <v>8</v>
      </c>
    </row>
    <row r="862" spans="2:14" ht="17.399999999999999" x14ac:dyDescent="0.45">
      <c r="B862" s="9">
        <v>25</v>
      </c>
      <c r="C862" s="9">
        <v>25</v>
      </c>
      <c r="D862" s="9">
        <v>0</v>
      </c>
      <c r="E862" s="11">
        <f>+B862+C862+D862</f>
        <v>50</v>
      </c>
      <c r="F862" s="11">
        <f>SUM(B863:B887)+SUM(D863:D887)</f>
        <v>10</v>
      </c>
      <c r="G862" s="19"/>
      <c r="I862" s="20">
        <v>1</v>
      </c>
      <c r="J862" s="21"/>
      <c r="K862" s="22">
        <v>45685</v>
      </c>
      <c r="L862" s="22">
        <v>45685</v>
      </c>
      <c r="M862" s="57" t="s">
        <v>247</v>
      </c>
      <c r="N862" s="23"/>
    </row>
    <row r="863" spans="2:14" ht="17.399999999999999" x14ac:dyDescent="0.45">
      <c r="B863" s="35">
        <v>1</v>
      </c>
      <c r="C863" s="19"/>
      <c r="D863" s="30"/>
      <c r="E863" s="31">
        <v>45737</v>
      </c>
      <c r="F863" s="31">
        <v>45737</v>
      </c>
      <c r="G863" s="54" t="s">
        <v>278</v>
      </c>
      <c r="I863" s="24">
        <v>0.5</v>
      </c>
      <c r="J863" s="21" t="s">
        <v>10</v>
      </c>
      <c r="K863" s="25">
        <v>45764</v>
      </c>
      <c r="L863" s="25">
        <v>45764</v>
      </c>
      <c r="M863" s="54" t="s">
        <v>292</v>
      </c>
      <c r="N863" s="26"/>
    </row>
    <row r="864" spans="2:14" ht="17.399999999999999" x14ac:dyDescent="0.45">
      <c r="B864" s="35">
        <v>2</v>
      </c>
      <c r="C864" s="19"/>
      <c r="D864" s="30"/>
      <c r="E864" s="31">
        <v>45799</v>
      </c>
      <c r="F864" s="31">
        <v>45800</v>
      </c>
      <c r="G864" s="54" t="s">
        <v>305</v>
      </c>
      <c r="I864" s="24">
        <v>1</v>
      </c>
      <c r="J864" s="21"/>
      <c r="K864" s="25">
        <v>45768</v>
      </c>
      <c r="L864" s="25">
        <v>45768</v>
      </c>
      <c r="M864" s="54" t="s">
        <v>292</v>
      </c>
      <c r="N864" s="26"/>
    </row>
    <row r="865" spans="2:14" ht="17.399999999999999" x14ac:dyDescent="0.45">
      <c r="B865" s="35">
        <v>3</v>
      </c>
      <c r="C865" s="19"/>
      <c r="D865" s="30"/>
      <c r="E865" s="31">
        <v>45831</v>
      </c>
      <c r="F865" s="31">
        <v>45833</v>
      </c>
      <c r="G865" s="54" t="s">
        <v>328</v>
      </c>
      <c r="I865" s="24">
        <v>1</v>
      </c>
      <c r="J865" s="21"/>
      <c r="K865" s="25">
        <v>45859</v>
      </c>
      <c r="L865" s="25">
        <v>45859</v>
      </c>
      <c r="M865" s="26"/>
      <c r="N865" s="26"/>
    </row>
    <row r="866" spans="2:14" ht="17.399999999999999" x14ac:dyDescent="0.45">
      <c r="B866" s="35">
        <v>4</v>
      </c>
      <c r="C866" s="19"/>
      <c r="D866" s="30"/>
      <c r="E866" s="31">
        <v>45860</v>
      </c>
      <c r="F866" s="31">
        <v>45860</v>
      </c>
      <c r="G866" s="30"/>
      <c r="I866" s="24">
        <v>1</v>
      </c>
      <c r="J866" s="21"/>
      <c r="K866" s="25">
        <v>45856</v>
      </c>
      <c r="L866" s="25">
        <v>45856</v>
      </c>
      <c r="M866" s="26"/>
      <c r="N866" s="26"/>
    </row>
    <row r="867" spans="2:14" ht="17.399999999999999" x14ac:dyDescent="0.45">
      <c r="B867" s="35"/>
      <c r="C867" s="19"/>
      <c r="D867" s="30"/>
      <c r="E867" s="30"/>
      <c r="F867" s="30"/>
      <c r="G867" s="30"/>
      <c r="I867" s="24"/>
      <c r="J867" s="21"/>
      <c r="K867" s="25"/>
      <c r="L867" s="25"/>
      <c r="M867" s="26"/>
      <c r="N867" s="26"/>
    </row>
    <row r="868" spans="2:14" ht="17.399999999999999" x14ac:dyDescent="0.45">
      <c r="B868" s="35"/>
      <c r="C868" s="19"/>
      <c r="D868" s="30"/>
      <c r="E868" s="30"/>
      <c r="F868" s="30"/>
      <c r="G868" s="30"/>
      <c r="I868" s="24"/>
      <c r="J868" s="21"/>
      <c r="K868" s="26"/>
      <c r="L868" s="26"/>
      <c r="M868" s="26"/>
      <c r="N868" s="26"/>
    </row>
    <row r="869" spans="2:14" ht="17.399999999999999" x14ac:dyDescent="0.45">
      <c r="B869" s="35"/>
      <c r="C869" s="19"/>
      <c r="D869" s="30"/>
      <c r="E869" s="30"/>
      <c r="F869" s="30"/>
      <c r="G869" s="30"/>
      <c r="I869" s="24"/>
      <c r="J869" s="21"/>
      <c r="K869" s="26"/>
      <c r="L869" s="26"/>
      <c r="M869" s="26"/>
      <c r="N869" s="26"/>
    </row>
    <row r="870" spans="2:14" ht="17.399999999999999" x14ac:dyDescent="0.45">
      <c r="B870" s="35"/>
      <c r="C870" s="19"/>
      <c r="D870" s="30"/>
      <c r="E870" s="30"/>
      <c r="F870" s="30"/>
      <c r="G870" s="30"/>
      <c r="I870" s="24"/>
      <c r="J870" s="21"/>
      <c r="K870" s="26"/>
      <c r="L870" s="26"/>
      <c r="M870" s="26"/>
      <c r="N870" s="26"/>
    </row>
    <row r="871" spans="2:14" ht="17.399999999999999" x14ac:dyDescent="0.45">
      <c r="B871" s="35"/>
      <c r="C871" s="19"/>
      <c r="D871" s="30"/>
      <c r="E871" s="30"/>
      <c r="F871" s="30"/>
      <c r="G871" s="30"/>
      <c r="I871" s="24"/>
      <c r="J871" s="21"/>
      <c r="K871" s="26"/>
      <c r="L871" s="26"/>
      <c r="M871" s="26"/>
      <c r="N871" s="26"/>
    </row>
    <row r="872" spans="2:14" ht="17.399999999999999" x14ac:dyDescent="0.45">
      <c r="B872" s="35"/>
      <c r="C872" s="19"/>
      <c r="D872" s="30"/>
      <c r="E872" s="30"/>
      <c r="F872" s="30"/>
      <c r="G872" s="30"/>
      <c r="I872" s="24"/>
      <c r="J872" s="21"/>
      <c r="K872" s="26"/>
      <c r="L872" s="26"/>
      <c r="M872" s="26"/>
      <c r="N872" s="26"/>
    </row>
    <row r="873" spans="2:14" ht="18" thickBot="1" x14ac:dyDescent="0.5">
      <c r="B873" s="35"/>
      <c r="C873" s="19"/>
      <c r="D873" s="30"/>
      <c r="E873" s="30"/>
      <c r="F873" s="30"/>
      <c r="G873" s="30"/>
      <c r="I873" s="27"/>
      <c r="J873" s="21"/>
      <c r="K873" s="28"/>
      <c r="L873" s="28"/>
      <c r="M873" s="28"/>
      <c r="N873" s="28"/>
    </row>
    <row r="874" spans="2:14" ht="21.6" thickBot="1" x14ac:dyDescent="0.55000000000000004">
      <c r="B874" s="35"/>
      <c r="C874" s="19"/>
      <c r="D874" s="30"/>
      <c r="E874" s="32"/>
      <c r="F874" s="32"/>
      <c r="G874" s="32"/>
      <c r="I874" s="15">
        <f>SUM(I862:I873)</f>
        <v>4.5</v>
      </c>
      <c r="J874" s="66" t="str">
        <f>IF(I874&gt;=6,"YA NO PUEDE SOLICITAR DIAS ADMINISTRATIVOS","PUEDE SOLICITAR DIAS ADMINISTRATIVOS")</f>
        <v>PUEDE SOLICITAR DIAS ADMINISTRATIVOS</v>
      </c>
      <c r="K874" s="67"/>
      <c r="L874" s="67"/>
      <c r="M874" s="67"/>
      <c r="N874" s="68"/>
    </row>
    <row r="875" spans="2:14" ht="21.6" thickBot="1" x14ac:dyDescent="0.55000000000000004">
      <c r="B875" s="35"/>
      <c r="C875" s="19"/>
      <c r="D875" s="30"/>
      <c r="E875" s="32"/>
      <c r="F875" s="32"/>
      <c r="G875" s="32"/>
      <c r="I875" s="17">
        <f>6-I874</f>
        <v>1.5</v>
      </c>
      <c r="J875" s="66" t="str">
        <f>IF(I874&gt;6,"EXISTE UN ERROR","OK")</f>
        <v>OK</v>
      </c>
      <c r="K875" s="67"/>
      <c r="L875" s="67"/>
      <c r="M875" s="67"/>
      <c r="N875" s="68"/>
    </row>
    <row r="876" spans="2:14" ht="18" thickBot="1" x14ac:dyDescent="0.5">
      <c r="B876" s="35"/>
      <c r="C876" s="19"/>
      <c r="D876" s="30"/>
      <c r="E876" s="32"/>
      <c r="F876" s="32"/>
      <c r="G876" s="32"/>
      <c r="I876" s="1"/>
    </row>
    <row r="877" spans="2:14" ht="19.8" thickBot="1" x14ac:dyDescent="0.5">
      <c r="B877" s="35"/>
      <c r="C877" s="19"/>
      <c r="D877" s="30"/>
      <c r="E877" s="32"/>
      <c r="F877" s="32"/>
      <c r="G877" s="32"/>
      <c r="I877" s="12" t="s">
        <v>3</v>
      </c>
      <c r="J877" s="13"/>
      <c r="K877" s="13" t="s">
        <v>5</v>
      </c>
      <c r="L877" s="13" t="s">
        <v>6</v>
      </c>
      <c r="M877" s="13" t="s">
        <v>7</v>
      </c>
      <c r="N877" s="14" t="s">
        <v>8</v>
      </c>
    </row>
    <row r="878" spans="2:14" ht="17.399999999999999" x14ac:dyDescent="0.45">
      <c r="B878" s="35"/>
      <c r="C878" s="19"/>
      <c r="D878" s="30"/>
      <c r="E878" s="32"/>
      <c r="F878" s="32"/>
      <c r="G878" s="32"/>
      <c r="I878" s="20"/>
      <c r="J878" s="29"/>
      <c r="K878" s="22"/>
      <c r="L878" s="22"/>
      <c r="M878" s="23"/>
      <c r="N878" s="23"/>
    </row>
    <row r="879" spans="2:14" ht="17.399999999999999" x14ac:dyDescent="0.45">
      <c r="B879" s="35"/>
      <c r="C879" s="19"/>
      <c r="D879" s="30"/>
      <c r="E879" s="32"/>
      <c r="F879" s="32"/>
      <c r="G879" s="32"/>
      <c r="I879" s="24"/>
      <c r="J879" s="29"/>
      <c r="K879" s="25"/>
      <c r="L879" s="25"/>
      <c r="M879" s="26"/>
      <c r="N879" s="26"/>
    </row>
    <row r="880" spans="2:14" ht="17.399999999999999" x14ac:dyDescent="0.45">
      <c r="B880" s="35"/>
      <c r="C880" s="19"/>
      <c r="D880" s="30"/>
      <c r="E880" s="32"/>
      <c r="F880" s="32"/>
      <c r="G880" s="32"/>
      <c r="I880" s="24"/>
      <c r="J880" s="29"/>
      <c r="K880" s="25"/>
      <c r="L880" s="25"/>
      <c r="M880" s="26"/>
      <c r="N880" s="26"/>
    </row>
    <row r="881" spans="2:14" ht="17.399999999999999" x14ac:dyDescent="0.45">
      <c r="B881" s="35"/>
      <c r="C881" s="19"/>
      <c r="D881" s="30"/>
      <c r="E881" s="32"/>
      <c r="F881" s="32"/>
      <c r="G881" s="32"/>
      <c r="I881" s="24"/>
      <c r="J881" s="29"/>
      <c r="K881" s="26"/>
      <c r="L881" s="26"/>
      <c r="M881" s="26"/>
      <c r="N881" s="26"/>
    </row>
    <row r="882" spans="2:14" ht="18" thickBot="1" x14ac:dyDescent="0.5">
      <c r="B882" s="35"/>
      <c r="C882" s="19"/>
      <c r="D882" s="30"/>
      <c r="E882" s="32"/>
      <c r="F882" s="32"/>
      <c r="G882" s="32"/>
      <c r="I882" s="24"/>
      <c r="J882" s="29"/>
      <c r="K882" s="26"/>
      <c r="L882" s="26"/>
      <c r="M882" s="26"/>
      <c r="N882" s="26"/>
    </row>
    <row r="883" spans="2:14" ht="21.6" thickBot="1" x14ac:dyDescent="0.55000000000000004">
      <c r="B883" s="35"/>
      <c r="C883" s="19"/>
      <c r="D883" s="30"/>
      <c r="E883" s="32"/>
      <c r="F883" s="32"/>
      <c r="G883" s="32"/>
      <c r="I883" s="15">
        <f>SUM(I878:I882)</f>
        <v>0</v>
      </c>
      <c r="J883" s="66" t="str">
        <f>IF(I883&gt;=5,"YA NO PUEDE SOLICITAR DIAS CAPACITACION","PUEDE SOLICITAR DIAS CAPACITACION")</f>
        <v>PUEDE SOLICITAR DIAS CAPACITACION</v>
      </c>
      <c r="K883" s="67"/>
      <c r="L883" s="67"/>
      <c r="M883" s="67"/>
      <c r="N883" s="68"/>
    </row>
    <row r="884" spans="2:14" ht="21.6" thickBot="1" x14ac:dyDescent="0.55000000000000004">
      <c r="B884" s="35"/>
      <c r="C884" s="19"/>
      <c r="D884" s="30"/>
      <c r="E884" s="32"/>
      <c r="F884" s="32"/>
      <c r="G884" s="32"/>
      <c r="I884" s="17">
        <f>5-I883</f>
        <v>5</v>
      </c>
      <c r="J884" s="66" t="str">
        <f>IF(I883&gt;5,"EXISTE UN ERROR","OK")</f>
        <v>OK</v>
      </c>
      <c r="K884" s="67"/>
      <c r="L884" s="67"/>
      <c r="M884" s="67"/>
      <c r="N884" s="68"/>
    </row>
    <row r="885" spans="2:14" ht="17.399999999999999" x14ac:dyDescent="0.45">
      <c r="B885" s="35"/>
      <c r="C885" s="19"/>
      <c r="D885" s="30"/>
      <c r="E885" s="32"/>
      <c r="F885" s="32"/>
      <c r="G885" s="32"/>
    </row>
    <row r="886" spans="2:14" ht="17.399999999999999" x14ac:dyDescent="0.45">
      <c r="B886" s="35"/>
      <c r="C886" s="19"/>
      <c r="D886" s="30"/>
      <c r="E886" s="32"/>
      <c r="F886" s="32"/>
      <c r="G886" s="32"/>
    </row>
    <row r="887" spans="2:14" ht="18" thickBot="1" x14ac:dyDescent="0.5">
      <c r="B887" s="35"/>
      <c r="C887" s="40"/>
      <c r="D887" s="39"/>
      <c r="E887" s="34"/>
      <c r="F887" s="34"/>
      <c r="G887" s="34"/>
    </row>
    <row r="888" spans="2:14" ht="21.6" thickBot="1" x14ac:dyDescent="0.55000000000000004">
      <c r="B888" s="8">
        <f>+E862-F862</f>
        <v>40</v>
      </c>
      <c r="C888" s="69" t="str">
        <f>IF(E862&lt;=F862,"YA NO TIENE FERIADOS","PUEDE SOLICITAR DIAS FERIADOS")</f>
        <v>PUEDE SOLICITAR DIAS FERIADOS</v>
      </c>
      <c r="D888" s="70"/>
      <c r="E888" s="70"/>
      <c r="F888" s="70"/>
      <c r="G888" s="71"/>
    </row>
    <row r="889" spans="2:14" ht="19.2" thickBot="1" x14ac:dyDescent="0.5">
      <c r="C889" s="72" t="str">
        <f>IF(F862&gt;E862,"EXISTE UN ERROR","OK")</f>
        <v>OK</v>
      </c>
      <c r="D889" s="73"/>
      <c r="E889" s="73"/>
      <c r="F889" s="73"/>
      <c r="G889" s="74"/>
    </row>
  </sheetData>
  <mergeCells count="168">
    <mergeCell ref="J746:N746"/>
    <mergeCell ref="J747:N747"/>
    <mergeCell ref="J755:N755"/>
    <mergeCell ref="J756:N756"/>
    <mergeCell ref="C760:G760"/>
    <mergeCell ref="C761:G761"/>
    <mergeCell ref="C347:G347"/>
    <mergeCell ref="J301:N301"/>
    <mergeCell ref="J302:N302"/>
    <mergeCell ref="J310:N310"/>
    <mergeCell ref="J311:N311"/>
    <mergeCell ref="C315:G315"/>
    <mergeCell ref="C699:G699"/>
    <mergeCell ref="J620:N620"/>
    <mergeCell ref="J621:N621"/>
    <mergeCell ref="J629:N629"/>
    <mergeCell ref="J630:N630"/>
    <mergeCell ref="J684:N684"/>
    <mergeCell ref="J685:N685"/>
    <mergeCell ref="J651:N651"/>
    <mergeCell ref="J652:N652"/>
    <mergeCell ref="C634:G634"/>
    <mergeCell ref="C635:G635"/>
    <mergeCell ref="J693:N693"/>
    <mergeCell ref="J694:N694"/>
    <mergeCell ref="C698:G698"/>
    <mergeCell ref="C666:G666"/>
    <mergeCell ref="J660:N660"/>
    <mergeCell ref="J661:N661"/>
    <mergeCell ref="C665:G665"/>
    <mergeCell ref="C409:G409"/>
    <mergeCell ref="J363:N363"/>
    <mergeCell ref="J364:N364"/>
    <mergeCell ref="J372:N372"/>
    <mergeCell ref="J373:N373"/>
    <mergeCell ref="C377:G377"/>
    <mergeCell ref="C378:G378"/>
    <mergeCell ref="J394:N394"/>
    <mergeCell ref="J395:N395"/>
    <mergeCell ref="J403:N403"/>
    <mergeCell ref="J404:N404"/>
    <mergeCell ref="C408:G408"/>
    <mergeCell ref="C602:G602"/>
    <mergeCell ref="J522:N522"/>
    <mergeCell ref="J523:N523"/>
    <mergeCell ref="J425:N425"/>
    <mergeCell ref="J426:N426"/>
    <mergeCell ref="J532:N532"/>
    <mergeCell ref="J813:N813"/>
    <mergeCell ref="J821:N821"/>
    <mergeCell ref="J822:N822"/>
    <mergeCell ref="J781:N781"/>
    <mergeCell ref="J782:N782"/>
    <mergeCell ref="J790:N790"/>
    <mergeCell ref="J791:N791"/>
    <mergeCell ref="C795:G795"/>
    <mergeCell ref="C889:G889"/>
    <mergeCell ref="J853:N853"/>
    <mergeCell ref="C857:G857"/>
    <mergeCell ref="C858:G858"/>
    <mergeCell ref="J874:N874"/>
    <mergeCell ref="J875:N875"/>
    <mergeCell ref="C826:G826"/>
    <mergeCell ref="C827:G827"/>
    <mergeCell ref="J843:N843"/>
    <mergeCell ref="J844:N844"/>
    <mergeCell ref="J852:N852"/>
    <mergeCell ref="C888:G888"/>
    <mergeCell ref="J883:N883"/>
    <mergeCell ref="J884:N884"/>
    <mergeCell ref="C796:G796"/>
    <mergeCell ref="J812:N812"/>
    <mergeCell ref="C506:G506"/>
    <mergeCell ref="C536:G536"/>
    <mergeCell ref="C537:G537"/>
    <mergeCell ref="J434:N434"/>
    <mergeCell ref="J435:N435"/>
    <mergeCell ref="C439:G439"/>
    <mergeCell ref="C440:G440"/>
    <mergeCell ref="J587:N587"/>
    <mergeCell ref="J588:N588"/>
    <mergeCell ref="J554:N554"/>
    <mergeCell ref="J555:N555"/>
    <mergeCell ref="J563:N563"/>
    <mergeCell ref="J564:N564"/>
    <mergeCell ref="C568:G568"/>
    <mergeCell ref="C569:G569"/>
    <mergeCell ref="J596:N596"/>
    <mergeCell ref="J597:N597"/>
    <mergeCell ref="C601:G601"/>
    <mergeCell ref="J90:N90"/>
    <mergeCell ref="C94:G94"/>
    <mergeCell ref="J47:N47"/>
    <mergeCell ref="J48:N48"/>
    <mergeCell ref="J182:N182"/>
    <mergeCell ref="J183:N183"/>
    <mergeCell ref="C187:G187"/>
    <mergeCell ref="C188:G188"/>
    <mergeCell ref="J204:N204"/>
    <mergeCell ref="J143:N143"/>
    <mergeCell ref="J151:N151"/>
    <mergeCell ref="J152:N152"/>
    <mergeCell ref="C156:G156"/>
    <mergeCell ref="C157:G157"/>
    <mergeCell ref="J111:N111"/>
    <mergeCell ref="J112:N112"/>
    <mergeCell ref="J120:N120"/>
    <mergeCell ref="J121:N121"/>
    <mergeCell ref="C125:G125"/>
    <mergeCell ref="C126:G126"/>
    <mergeCell ref="J142:N142"/>
    <mergeCell ref="J173:N173"/>
    <mergeCell ref="C95:G95"/>
    <mergeCell ref="J16:N16"/>
    <mergeCell ref="J17:N17"/>
    <mergeCell ref="J25:N25"/>
    <mergeCell ref="J26:N26"/>
    <mergeCell ref="C30:G30"/>
    <mergeCell ref="C31:G31"/>
    <mergeCell ref="J80:N80"/>
    <mergeCell ref="J81:N81"/>
    <mergeCell ref="J89:N89"/>
    <mergeCell ref="J56:N56"/>
    <mergeCell ref="J57:N57"/>
    <mergeCell ref="C61:G61"/>
    <mergeCell ref="C62:G62"/>
    <mergeCell ref="C250:G250"/>
    <mergeCell ref="C219:G219"/>
    <mergeCell ref="J174:N174"/>
    <mergeCell ref="J266:N266"/>
    <mergeCell ref="J267:N267"/>
    <mergeCell ref="J275:N275"/>
    <mergeCell ref="J276:N276"/>
    <mergeCell ref="C280:G280"/>
    <mergeCell ref="C281:G281"/>
    <mergeCell ref="J235:N235"/>
    <mergeCell ref="J236:N236"/>
    <mergeCell ref="J244:N244"/>
    <mergeCell ref="J245:N245"/>
    <mergeCell ref="C249:G249"/>
    <mergeCell ref="J205:N205"/>
    <mergeCell ref="J213:N213"/>
    <mergeCell ref="J214:N214"/>
    <mergeCell ref="C218:G218"/>
    <mergeCell ref="J715:N715"/>
    <mergeCell ref="J716:N716"/>
    <mergeCell ref="J724:N724"/>
    <mergeCell ref="J725:N725"/>
    <mergeCell ref="C729:G729"/>
    <mergeCell ref="C730:G730"/>
    <mergeCell ref="C316:G316"/>
    <mergeCell ref="C346:G346"/>
    <mergeCell ref="J332:N332"/>
    <mergeCell ref="J333:N333"/>
    <mergeCell ref="J341:N341"/>
    <mergeCell ref="J342:N342"/>
    <mergeCell ref="J531:N531"/>
    <mergeCell ref="C473:G473"/>
    <mergeCell ref="J491:N491"/>
    <mergeCell ref="J492:N492"/>
    <mergeCell ref="J500:N500"/>
    <mergeCell ref="J501:N501"/>
    <mergeCell ref="C505:G505"/>
    <mergeCell ref="J458:N458"/>
    <mergeCell ref="J459:N459"/>
    <mergeCell ref="J467:N467"/>
    <mergeCell ref="J468:N468"/>
    <mergeCell ref="C472:G472"/>
  </mergeCells>
  <dataValidations count="1">
    <dataValidation type="list" allowBlank="1" showInputMessage="1" showErrorMessage="1" sqref="J4:J15 J862:J873 J831:J842 J800:J811 J769:J780 J672:J683 J639:J650 J608:J619 J575:J586 J510:J521 J479:J490 J446:J457 J413:J424 J382:J393 J351:J362 J320:J331 J289:J300 J223:J234 J192:J203 J161:J172 J130:J141 J99:J110 J68:J79 J35:J46 J254:J265 J703:J714 J734:J745 J542:J553" xr:uid="{7F88F9BB-C3EF-401C-BAEC-745553104322}">
      <formula1>$Y$2:$Y$4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6E86-074A-4009-B024-BB0FD993A77C}">
  <dimension ref="A1:Y703"/>
  <sheetViews>
    <sheetView zoomScale="70" zoomScaleNormal="70" workbookViewId="0"/>
  </sheetViews>
  <sheetFormatPr baseColWidth="10" defaultRowHeight="14.4" x14ac:dyDescent="0.3"/>
  <cols>
    <col min="1" max="1" width="6.6640625" customWidth="1"/>
    <col min="2" max="2" width="27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16.77734375" bestFit="1" customWidth="1"/>
  </cols>
  <sheetData>
    <row r="1" spans="1:25" x14ac:dyDescent="0.3">
      <c r="A1" s="18"/>
    </row>
    <row r="2" spans="1:25" ht="19.2" thickBot="1" x14ac:dyDescent="0.5">
      <c r="B2" s="16" t="s">
        <v>74</v>
      </c>
      <c r="I2" s="16" t="s">
        <v>74</v>
      </c>
    </row>
    <row r="3" spans="1:25" ht="18.600000000000001" thickBot="1" x14ac:dyDescent="0.4">
      <c r="B3" s="5" t="s">
        <v>0</v>
      </c>
      <c r="C3" s="5" t="s">
        <v>1</v>
      </c>
      <c r="D3" s="5" t="s">
        <v>224</v>
      </c>
      <c r="E3" s="5" t="s">
        <v>12</v>
      </c>
      <c r="F3" s="6" t="s">
        <v>2</v>
      </c>
      <c r="G3" s="6" t="s">
        <v>7</v>
      </c>
      <c r="I3" s="2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4" t="s">
        <v>8</v>
      </c>
      <c r="Y3" s="7" t="s">
        <v>9</v>
      </c>
    </row>
    <row r="4" spans="1:25" ht="19.2" x14ac:dyDescent="0.45">
      <c r="B4" s="9">
        <v>20</v>
      </c>
      <c r="C4" s="9">
        <v>20</v>
      </c>
      <c r="D4" s="9">
        <v>9</v>
      </c>
      <c r="E4" s="11">
        <f>+B4+C4+D4</f>
        <v>49</v>
      </c>
      <c r="F4" s="11">
        <f>SUM(B5:B29)+SUM(D5:D29)</f>
        <v>18</v>
      </c>
      <c r="G4" s="19"/>
      <c r="I4" s="20">
        <v>1</v>
      </c>
      <c r="J4" s="21"/>
      <c r="K4" s="37">
        <v>45720</v>
      </c>
      <c r="L4" s="37">
        <v>45720</v>
      </c>
      <c r="M4" s="54" t="s">
        <v>272</v>
      </c>
      <c r="N4" s="38"/>
      <c r="Y4" s="7" t="s">
        <v>10</v>
      </c>
    </row>
    <row r="5" spans="1:25" ht="19.2" x14ac:dyDescent="0.45">
      <c r="B5" s="35">
        <v>3</v>
      </c>
      <c r="C5" s="19"/>
      <c r="D5" s="30"/>
      <c r="E5" s="31">
        <v>45667</v>
      </c>
      <c r="F5" s="31">
        <v>45671</v>
      </c>
      <c r="G5" s="54" t="s">
        <v>235</v>
      </c>
      <c r="I5" s="24">
        <v>0.5</v>
      </c>
      <c r="J5" s="21" t="s">
        <v>10</v>
      </c>
      <c r="K5" s="31">
        <v>45750</v>
      </c>
      <c r="L5" s="31">
        <v>45750</v>
      </c>
      <c r="M5" s="54" t="s">
        <v>293</v>
      </c>
      <c r="N5" s="30"/>
      <c r="Y5" s="7" t="s">
        <v>11</v>
      </c>
    </row>
    <row r="6" spans="1:25" ht="17.399999999999999" x14ac:dyDescent="0.45">
      <c r="B6" s="35">
        <v>10</v>
      </c>
      <c r="C6" s="19"/>
      <c r="D6" s="30"/>
      <c r="E6" s="31">
        <v>45705</v>
      </c>
      <c r="F6" s="31">
        <v>45716</v>
      </c>
      <c r="G6" s="54" t="s">
        <v>262</v>
      </c>
      <c r="I6" s="24">
        <v>1</v>
      </c>
      <c r="J6" s="21"/>
      <c r="K6" s="31">
        <v>45751</v>
      </c>
      <c r="L6" s="31">
        <v>45751</v>
      </c>
      <c r="M6" s="54" t="s">
        <v>293</v>
      </c>
      <c r="N6" s="30"/>
    </row>
    <row r="7" spans="1:25" ht="17.399999999999999" x14ac:dyDescent="0.45">
      <c r="B7" s="35">
        <v>5</v>
      </c>
      <c r="C7" s="19"/>
      <c r="D7" s="30"/>
      <c r="E7" s="31">
        <v>45838</v>
      </c>
      <c r="F7" s="31">
        <v>45842</v>
      </c>
      <c r="G7" s="30"/>
      <c r="I7" s="24">
        <v>0.5</v>
      </c>
      <c r="J7" s="21" t="s">
        <v>10</v>
      </c>
      <c r="K7" s="31">
        <v>45769</v>
      </c>
      <c r="L7" s="31">
        <v>45769</v>
      </c>
      <c r="M7" s="56" t="s">
        <v>296</v>
      </c>
      <c r="N7" s="30"/>
    </row>
    <row r="8" spans="1:25" ht="17.399999999999999" x14ac:dyDescent="0.45">
      <c r="B8" s="35"/>
      <c r="C8" s="19"/>
      <c r="D8" s="30"/>
      <c r="E8" s="30"/>
      <c r="F8" s="30"/>
      <c r="G8" s="30"/>
      <c r="I8" s="24">
        <v>1</v>
      </c>
      <c r="J8" s="21"/>
      <c r="K8" s="31">
        <v>45782</v>
      </c>
      <c r="L8" s="31">
        <v>45782</v>
      </c>
      <c r="M8" s="56" t="s">
        <v>306</v>
      </c>
      <c r="N8" s="30"/>
    </row>
    <row r="9" spans="1:25" ht="17.399999999999999" x14ac:dyDescent="0.45">
      <c r="B9" s="35"/>
      <c r="C9" s="19"/>
      <c r="D9" s="30"/>
      <c r="E9" s="30"/>
      <c r="F9" s="30"/>
      <c r="G9" s="30"/>
      <c r="I9" s="24">
        <v>0.5</v>
      </c>
      <c r="J9" s="21" t="s">
        <v>10</v>
      </c>
      <c r="K9" s="31">
        <v>45827</v>
      </c>
      <c r="L9" s="31">
        <v>45827</v>
      </c>
      <c r="M9" s="56" t="s">
        <v>323</v>
      </c>
      <c r="N9" s="30"/>
    </row>
    <row r="10" spans="1:25" ht="17.399999999999999" x14ac:dyDescent="0.45">
      <c r="B10" s="35"/>
      <c r="C10" s="19"/>
      <c r="D10" s="30"/>
      <c r="E10" s="30"/>
      <c r="F10" s="30"/>
      <c r="G10" s="30"/>
      <c r="I10" s="24"/>
      <c r="J10" s="21"/>
      <c r="K10" s="30"/>
      <c r="L10" s="30"/>
      <c r="M10" s="30"/>
      <c r="N10" s="30"/>
    </row>
    <row r="11" spans="1:25" ht="17.399999999999999" x14ac:dyDescent="0.45">
      <c r="B11" s="35"/>
      <c r="C11" s="19"/>
      <c r="D11" s="30"/>
      <c r="E11" s="30"/>
      <c r="F11" s="30"/>
      <c r="G11" s="30"/>
      <c r="I11" s="24"/>
      <c r="J11" s="21"/>
      <c r="K11" s="30"/>
      <c r="L11" s="30"/>
      <c r="M11" s="30"/>
      <c r="N11" s="30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30"/>
      <c r="L12" s="30"/>
      <c r="M12" s="30"/>
      <c r="N12" s="30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30"/>
      <c r="L13" s="30"/>
      <c r="M13" s="30"/>
      <c r="N13" s="30"/>
    </row>
    <row r="14" spans="1:25" ht="17.399999999999999" x14ac:dyDescent="0.45">
      <c r="B14" s="35"/>
      <c r="C14" s="19"/>
      <c r="D14" s="30"/>
      <c r="E14" s="30"/>
      <c r="F14" s="30"/>
      <c r="G14" s="30"/>
      <c r="I14" s="24"/>
      <c r="J14" s="21"/>
      <c r="K14" s="30"/>
      <c r="L14" s="30"/>
      <c r="M14" s="30"/>
      <c r="N14" s="30"/>
    </row>
    <row r="15" spans="1:25" ht="18" thickBot="1" x14ac:dyDescent="0.5">
      <c r="B15" s="35"/>
      <c r="C15" s="19"/>
      <c r="D15" s="30"/>
      <c r="E15" s="30"/>
      <c r="F15" s="30"/>
      <c r="G15" s="30"/>
      <c r="I15" s="27"/>
      <c r="J15" s="21"/>
      <c r="K15" s="33"/>
      <c r="L15" s="33"/>
      <c r="M15" s="33"/>
      <c r="N15" s="33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5">
        <f>SUM(I4:I15)</f>
        <v>4.5</v>
      </c>
      <c r="J16" s="66" t="str">
        <f>IF(I16&gt;=6,"YA NO PUEDE SOLICITAR DIAS ADMINISTRATIVOS","PUEDE SOLICITAR DIAS ADMINISTRATIVOS")</f>
        <v>PUEDE SOLICITAR DIAS ADMINISTRATIVOS</v>
      </c>
      <c r="K16" s="67"/>
      <c r="L16" s="67"/>
      <c r="M16" s="67"/>
      <c r="N16" s="68"/>
    </row>
    <row r="17" spans="2:14" ht="21.6" thickBot="1" x14ac:dyDescent="0.55000000000000004">
      <c r="B17" s="35"/>
      <c r="C17" s="19"/>
      <c r="D17" s="30"/>
      <c r="E17" s="32"/>
      <c r="F17" s="32"/>
      <c r="G17" s="32"/>
      <c r="I17" s="17">
        <f>6-I16</f>
        <v>1.5</v>
      </c>
      <c r="J17" s="66" t="str">
        <f>IF(I16&gt;6,"EXISTE UN ERROR","OK")</f>
        <v>OK</v>
      </c>
      <c r="K17" s="67"/>
      <c r="L17" s="67"/>
      <c r="M17" s="67"/>
      <c r="N17" s="68"/>
    </row>
    <row r="18" spans="2:14" ht="18" thickBot="1" x14ac:dyDescent="0.5">
      <c r="B18" s="35"/>
      <c r="C18" s="19"/>
      <c r="D18" s="30"/>
      <c r="E18" s="32"/>
      <c r="F18" s="32"/>
      <c r="G18" s="32"/>
      <c r="I18" s="1"/>
    </row>
    <row r="19" spans="2:14" ht="19.8" thickBot="1" x14ac:dyDescent="0.5">
      <c r="B19" s="35"/>
      <c r="C19" s="19"/>
      <c r="D19" s="30"/>
      <c r="E19" s="32"/>
      <c r="F19" s="32"/>
      <c r="G19" s="32"/>
      <c r="I19" s="12" t="s">
        <v>3</v>
      </c>
      <c r="J19" s="13"/>
      <c r="K19" s="13" t="s">
        <v>5</v>
      </c>
      <c r="L19" s="13" t="s">
        <v>6</v>
      </c>
      <c r="M19" s="13" t="s">
        <v>7</v>
      </c>
      <c r="N19" s="14" t="s">
        <v>8</v>
      </c>
    </row>
    <row r="20" spans="2:14" ht="17.399999999999999" x14ac:dyDescent="0.45">
      <c r="B20" s="35"/>
      <c r="C20" s="19"/>
      <c r="D20" s="30"/>
      <c r="E20" s="32"/>
      <c r="F20" s="32"/>
      <c r="G20" s="32"/>
      <c r="I20" s="20">
        <v>2</v>
      </c>
      <c r="J20" s="23"/>
      <c r="K20" s="22">
        <v>45799</v>
      </c>
      <c r="L20" s="22">
        <v>45800</v>
      </c>
      <c r="M20" s="23"/>
      <c r="N20" s="23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3"/>
      <c r="K21" s="26"/>
      <c r="L21" s="26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3"/>
      <c r="K22" s="26"/>
      <c r="L22" s="26"/>
      <c r="M22" s="26"/>
      <c r="N22" s="26"/>
    </row>
    <row r="23" spans="2:14" ht="17.399999999999999" x14ac:dyDescent="0.45">
      <c r="B23" s="35"/>
      <c r="C23" s="19"/>
      <c r="D23" s="30"/>
      <c r="E23" s="32"/>
      <c r="F23" s="32"/>
      <c r="G23" s="32"/>
      <c r="I23" s="24"/>
      <c r="J23" s="23"/>
      <c r="K23" s="26"/>
      <c r="L23" s="26"/>
      <c r="M23" s="26"/>
      <c r="N23" s="26"/>
    </row>
    <row r="24" spans="2:14" ht="18" thickBot="1" x14ac:dyDescent="0.5">
      <c r="B24" s="35"/>
      <c r="C24" s="19"/>
      <c r="D24" s="30"/>
      <c r="E24" s="32"/>
      <c r="F24" s="32"/>
      <c r="G24" s="32"/>
      <c r="I24" s="24"/>
      <c r="J24" s="23"/>
      <c r="K24" s="26"/>
      <c r="L24" s="26"/>
      <c r="M24" s="26"/>
      <c r="N24" s="26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5">
        <f>SUM(I20:I24)</f>
        <v>2</v>
      </c>
      <c r="J25" s="66" t="str">
        <f>IF(I25&gt;=5,"YA NO PUEDE SOLICITAR DIAS CAPACITACION","PUEDE SOLICITAR DIAS CAPACITACION")</f>
        <v>PUEDE SOLICITAR DIAS CAPACITACION</v>
      </c>
      <c r="K25" s="67"/>
      <c r="L25" s="67"/>
      <c r="M25" s="67"/>
      <c r="N25" s="68"/>
    </row>
    <row r="26" spans="2:14" ht="21.6" thickBot="1" x14ac:dyDescent="0.55000000000000004">
      <c r="B26" s="35"/>
      <c r="C26" s="19"/>
      <c r="D26" s="30"/>
      <c r="E26" s="32"/>
      <c r="F26" s="32"/>
      <c r="G26" s="32"/>
      <c r="I26" s="17">
        <f>5-I25</f>
        <v>3</v>
      </c>
      <c r="J26" s="66" t="str">
        <f>IF(I25&gt;5,"EXISTE UN ERROR","OK")</f>
        <v>OK</v>
      </c>
      <c r="K26" s="67"/>
      <c r="L26" s="67"/>
      <c r="M26" s="67"/>
      <c r="N26" s="68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7.399999999999999" x14ac:dyDescent="0.45">
      <c r="B28" s="35"/>
      <c r="C28" s="19"/>
      <c r="D28" s="30"/>
      <c r="E28" s="32"/>
      <c r="F28" s="32"/>
      <c r="G28" s="32"/>
    </row>
    <row r="29" spans="2:14" ht="18" thickBot="1" x14ac:dyDescent="0.5">
      <c r="B29" s="35"/>
      <c r="C29" s="40"/>
      <c r="D29" s="39"/>
      <c r="E29" s="34"/>
      <c r="F29" s="34"/>
      <c r="G29" s="34"/>
    </row>
    <row r="30" spans="2:14" ht="21.6" thickBot="1" x14ac:dyDescent="0.55000000000000004">
      <c r="B30" s="8">
        <f>+E4-F4</f>
        <v>31</v>
      </c>
      <c r="C30" s="69" t="str">
        <f>IF(E4&lt;=F4,"YA NO TIENE FERIADOS","PUEDE SOLICITAR DIAS FERIADOS")</f>
        <v>PUEDE SOLICITAR DIAS FERIADOS</v>
      </c>
      <c r="D30" s="70"/>
      <c r="E30" s="70"/>
      <c r="F30" s="70"/>
      <c r="G30" s="71"/>
    </row>
    <row r="31" spans="2:14" ht="19.2" thickBot="1" x14ac:dyDescent="0.5">
      <c r="C31" s="72" t="str">
        <f>IF(F4&gt;E4,"EXISTE UN ERROR","OK")</f>
        <v>OK</v>
      </c>
      <c r="D31" s="73"/>
      <c r="E31" s="73"/>
      <c r="F31" s="73"/>
      <c r="G31" s="74"/>
    </row>
    <row r="34" spans="2:14" ht="19.2" thickBot="1" x14ac:dyDescent="0.5">
      <c r="B34" s="16" t="s">
        <v>75</v>
      </c>
      <c r="I34" s="16" t="s">
        <v>75</v>
      </c>
    </row>
    <row r="35" spans="2:14" ht="18.600000000000001" thickBot="1" x14ac:dyDescent="0.4">
      <c r="B35" s="5" t="s">
        <v>0</v>
      </c>
      <c r="C35" s="5" t="s">
        <v>1</v>
      </c>
      <c r="D35" s="5" t="s">
        <v>224</v>
      </c>
      <c r="E35" s="5" t="s">
        <v>12</v>
      </c>
      <c r="F35" s="6" t="s">
        <v>2</v>
      </c>
      <c r="G35" s="6" t="s">
        <v>7</v>
      </c>
      <c r="I35" s="2" t="s">
        <v>3</v>
      </c>
      <c r="J35" s="3" t="s">
        <v>4</v>
      </c>
      <c r="K35" s="3" t="s">
        <v>5</v>
      </c>
      <c r="L35" s="3" t="s">
        <v>6</v>
      </c>
      <c r="M35" s="3" t="s">
        <v>7</v>
      </c>
      <c r="N35" s="4" t="s">
        <v>8</v>
      </c>
    </row>
    <row r="36" spans="2:14" ht="17.399999999999999" x14ac:dyDescent="0.45">
      <c r="B36" s="9">
        <v>15</v>
      </c>
      <c r="C36" s="9">
        <v>15</v>
      </c>
      <c r="D36" s="9">
        <v>0</v>
      </c>
      <c r="E36" s="11">
        <f>+B36+C36+D36</f>
        <v>30</v>
      </c>
      <c r="F36" s="11">
        <f>SUM(B37:B61)+SUM(D37:D61)</f>
        <v>14</v>
      </c>
      <c r="G36" s="19"/>
      <c r="I36" s="20">
        <v>0.5</v>
      </c>
      <c r="J36" s="21" t="s">
        <v>10</v>
      </c>
      <c r="K36" s="22">
        <v>45666</v>
      </c>
      <c r="L36" s="22">
        <v>45666</v>
      </c>
      <c r="M36" s="54" t="s">
        <v>236</v>
      </c>
      <c r="N36" s="23"/>
    </row>
    <row r="37" spans="2:14" ht="17.399999999999999" x14ac:dyDescent="0.45">
      <c r="B37" s="35">
        <v>10</v>
      </c>
      <c r="C37" s="19"/>
      <c r="D37" s="30"/>
      <c r="E37" s="31">
        <v>45684</v>
      </c>
      <c r="F37" s="31">
        <v>45695</v>
      </c>
      <c r="G37" s="54" t="s">
        <v>248</v>
      </c>
      <c r="I37" s="24">
        <v>0.5</v>
      </c>
      <c r="J37" s="21" t="s">
        <v>10</v>
      </c>
      <c r="K37" s="25">
        <v>45670</v>
      </c>
      <c r="L37" s="25">
        <v>45670</v>
      </c>
      <c r="M37" s="56" t="s">
        <v>238</v>
      </c>
      <c r="N37" s="26"/>
    </row>
    <row r="38" spans="2:14" ht="17.399999999999999" x14ac:dyDescent="0.45">
      <c r="B38" s="35">
        <v>1</v>
      </c>
      <c r="C38" s="19"/>
      <c r="D38" s="30"/>
      <c r="E38" s="31">
        <v>45817</v>
      </c>
      <c r="F38" s="31">
        <v>45817</v>
      </c>
      <c r="G38" s="54" t="s">
        <v>315</v>
      </c>
      <c r="I38" s="24">
        <v>1</v>
      </c>
      <c r="J38" s="21"/>
      <c r="K38" s="25">
        <v>45672</v>
      </c>
      <c r="L38" s="25">
        <v>45672</v>
      </c>
      <c r="M38" s="56" t="s">
        <v>238</v>
      </c>
      <c r="N38" s="26"/>
    </row>
    <row r="39" spans="2:14" ht="17.399999999999999" x14ac:dyDescent="0.45">
      <c r="B39" s="35">
        <v>3</v>
      </c>
      <c r="C39" s="19"/>
      <c r="D39" s="30"/>
      <c r="E39" s="31">
        <v>45831</v>
      </c>
      <c r="F39" s="31">
        <v>45833</v>
      </c>
      <c r="G39" s="54" t="s">
        <v>317</v>
      </c>
      <c r="I39" s="24">
        <v>0.5</v>
      </c>
      <c r="J39" s="21" t="s">
        <v>10</v>
      </c>
      <c r="K39" s="25">
        <v>45677</v>
      </c>
      <c r="L39" s="25">
        <v>45677</v>
      </c>
      <c r="M39" s="54" t="s">
        <v>232</v>
      </c>
      <c r="N39" s="26"/>
    </row>
    <row r="40" spans="2:14" ht="17.399999999999999" x14ac:dyDescent="0.45">
      <c r="B40" s="35"/>
      <c r="C40" s="19"/>
      <c r="D40" s="30"/>
      <c r="E40" s="30"/>
      <c r="F40" s="30"/>
      <c r="G40" s="30"/>
      <c r="I40" s="24">
        <v>1</v>
      </c>
      <c r="J40" s="21"/>
      <c r="K40" s="25">
        <v>45709</v>
      </c>
      <c r="L40" s="25">
        <v>45709</v>
      </c>
      <c r="M40" s="57" t="s">
        <v>253</v>
      </c>
      <c r="N40" s="26"/>
    </row>
    <row r="41" spans="2:14" ht="17.399999999999999" x14ac:dyDescent="0.45">
      <c r="B41" s="35"/>
      <c r="C41" s="19"/>
      <c r="D41" s="30"/>
      <c r="E41" s="30"/>
      <c r="F41" s="30"/>
      <c r="G41" s="30"/>
      <c r="I41" s="24">
        <v>0.5</v>
      </c>
      <c r="J41" s="21" t="s">
        <v>10</v>
      </c>
      <c r="K41" s="25">
        <v>45723</v>
      </c>
      <c r="L41" s="25">
        <v>45723</v>
      </c>
      <c r="M41" s="56" t="s">
        <v>275</v>
      </c>
      <c r="N41" s="26"/>
    </row>
    <row r="42" spans="2:14" ht="17.399999999999999" x14ac:dyDescent="0.45">
      <c r="B42" s="35"/>
      <c r="C42" s="19"/>
      <c r="D42" s="30"/>
      <c r="E42" s="30"/>
      <c r="F42" s="30"/>
      <c r="G42" s="30"/>
      <c r="I42" s="24">
        <v>0.5</v>
      </c>
      <c r="J42" s="21" t="s">
        <v>10</v>
      </c>
      <c r="K42" s="25">
        <v>45737</v>
      </c>
      <c r="L42" s="25">
        <v>45737</v>
      </c>
      <c r="M42" s="56" t="s">
        <v>274</v>
      </c>
      <c r="N42" s="26"/>
    </row>
    <row r="43" spans="2:14" ht="17.399999999999999" x14ac:dyDescent="0.45">
      <c r="B43" s="35"/>
      <c r="C43" s="19"/>
      <c r="D43" s="30"/>
      <c r="E43" s="30"/>
      <c r="F43" s="30"/>
      <c r="G43" s="30"/>
      <c r="I43" s="24">
        <v>0.5</v>
      </c>
      <c r="J43" s="21" t="s">
        <v>9</v>
      </c>
      <c r="K43" s="25">
        <v>45782</v>
      </c>
      <c r="L43" s="25">
        <v>45782</v>
      </c>
      <c r="M43" s="56" t="s">
        <v>306</v>
      </c>
      <c r="N43" s="26"/>
    </row>
    <row r="44" spans="2:14" ht="17.399999999999999" x14ac:dyDescent="0.45">
      <c r="B44" s="35"/>
      <c r="C44" s="19"/>
      <c r="D44" s="30"/>
      <c r="E44" s="30"/>
      <c r="F44" s="30"/>
      <c r="G44" s="30"/>
      <c r="I44" s="24">
        <v>0.5</v>
      </c>
      <c r="J44" s="21" t="s">
        <v>9</v>
      </c>
      <c r="K44" s="25">
        <v>45845</v>
      </c>
      <c r="L44" s="25">
        <v>45845</v>
      </c>
      <c r="M44" s="26"/>
      <c r="N44" s="26"/>
    </row>
    <row r="45" spans="2:14" ht="17.399999999999999" x14ac:dyDescent="0.45">
      <c r="B45" s="35"/>
      <c r="C45" s="19"/>
      <c r="D45" s="30"/>
      <c r="E45" s="30"/>
      <c r="F45" s="30"/>
      <c r="G45" s="30"/>
      <c r="I45" s="24">
        <v>0.5</v>
      </c>
      <c r="J45" s="21" t="s">
        <v>9</v>
      </c>
      <c r="K45" s="25">
        <v>45859</v>
      </c>
      <c r="L45" s="25">
        <v>45859</v>
      </c>
      <c r="M45" s="26"/>
      <c r="N45" s="26"/>
    </row>
    <row r="46" spans="2:14" ht="17.399999999999999" x14ac:dyDescent="0.45">
      <c r="B46" s="35"/>
      <c r="C46" s="19"/>
      <c r="D46" s="30"/>
      <c r="E46" s="30"/>
      <c r="F46" s="30"/>
      <c r="G46" s="30"/>
      <c r="I46" s="24"/>
      <c r="J46" s="21"/>
      <c r="K46" s="25"/>
      <c r="L46" s="25"/>
      <c r="M46" s="26"/>
      <c r="N46" s="26"/>
    </row>
    <row r="47" spans="2:14" ht="18" thickBot="1" x14ac:dyDescent="0.5">
      <c r="B47" s="35"/>
      <c r="C47" s="19"/>
      <c r="D47" s="30"/>
      <c r="E47" s="30"/>
      <c r="F47" s="30"/>
      <c r="G47" s="30"/>
      <c r="I47" s="27"/>
      <c r="J47" s="21"/>
      <c r="K47" s="43"/>
      <c r="L47" s="43"/>
      <c r="M47" s="28"/>
      <c r="N47" s="28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5">
        <f>SUM(I36:I47)</f>
        <v>6</v>
      </c>
      <c r="J48" s="66" t="str">
        <f>IF(I48&gt;=6,"YA NO PUEDE SOLICITAR DIAS ADMINISTRATIVOS","PUEDE SOLICITAR DIAS ADMINISTRATIVOS")</f>
        <v>YA NO PUEDE SOLICITAR DIAS ADMINISTRATIVOS</v>
      </c>
      <c r="K48" s="67"/>
      <c r="L48" s="67"/>
      <c r="M48" s="67"/>
      <c r="N48" s="6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7">
        <f>6-I48</f>
        <v>0</v>
      </c>
      <c r="J49" s="66" t="str">
        <f>IF(I48&gt;6,"EXISTE UN ERROR","OK")</f>
        <v>OK</v>
      </c>
      <c r="K49" s="67"/>
      <c r="L49" s="67"/>
      <c r="M49" s="67"/>
      <c r="N49" s="68"/>
    </row>
    <row r="50" spans="2:14" ht="18" thickBot="1" x14ac:dyDescent="0.5">
      <c r="B50" s="35"/>
      <c r="C50" s="19"/>
      <c r="D50" s="30"/>
      <c r="E50" s="32"/>
      <c r="F50" s="32"/>
      <c r="G50" s="32"/>
      <c r="I50" s="1"/>
    </row>
    <row r="51" spans="2:14" ht="19.8" thickBot="1" x14ac:dyDescent="0.5">
      <c r="B51" s="35"/>
      <c r="C51" s="19"/>
      <c r="D51" s="30"/>
      <c r="E51" s="32"/>
      <c r="F51" s="32"/>
      <c r="G51" s="32"/>
      <c r="I51" s="12" t="s">
        <v>3</v>
      </c>
      <c r="J51" s="13"/>
      <c r="K51" s="13" t="s">
        <v>5</v>
      </c>
      <c r="L51" s="13" t="s">
        <v>6</v>
      </c>
      <c r="M51" s="13" t="s">
        <v>7</v>
      </c>
      <c r="N51" s="14" t="s">
        <v>8</v>
      </c>
    </row>
    <row r="52" spans="2:14" ht="17.399999999999999" x14ac:dyDescent="0.45">
      <c r="B52" s="35"/>
      <c r="C52" s="19"/>
      <c r="D52" s="30"/>
      <c r="E52" s="32"/>
      <c r="F52" s="32"/>
      <c r="G52" s="32"/>
      <c r="I52" s="20">
        <v>1</v>
      </c>
      <c r="J52" s="23"/>
      <c r="K52" s="22">
        <v>45824</v>
      </c>
      <c r="L52" s="22">
        <v>45824</v>
      </c>
      <c r="M52" s="23"/>
      <c r="N52" s="23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3"/>
      <c r="K53" s="26"/>
      <c r="L53" s="26"/>
      <c r="M53" s="26"/>
      <c r="N53" s="26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3"/>
      <c r="K54" s="26"/>
      <c r="L54" s="26"/>
      <c r="M54" s="26"/>
      <c r="N54" s="26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3"/>
      <c r="K55" s="26"/>
      <c r="L55" s="26"/>
      <c r="M55" s="26"/>
      <c r="N55" s="26"/>
    </row>
    <row r="56" spans="2:14" ht="18" thickBot="1" x14ac:dyDescent="0.5">
      <c r="B56" s="35"/>
      <c r="C56" s="19"/>
      <c r="D56" s="30"/>
      <c r="E56" s="32"/>
      <c r="F56" s="32"/>
      <c r="G56" s="32"/>
      <c r="I56" s="24"/>
      <c r="J56" s="23"/>
      <c r="K56" s="26"/>
      <c r="L56" s="26"/>
      <c r="M56" s="26"/>
      <c r="N56" s="26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5">
        <f>SUM(I52:I56)</f>
        <v>1</v>
      </c>
      <c r="J57" s="66" t="str">
        <f>IF(I57&gt;=5,"YA NO PUEDE SOLICITAR DIAS CAPACITACION","PUEDE SOLICITAR DIAS CAPACITACION")</f>
        <v>PUEDE SOLICITAR DIAS CAPACITACION</v>
      </c>
      <c r="K57" s="67"/>
      <c r="L57" s="67"/>
      <c r="M57" s="67"/>
      <c r="N57" s="68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7">
        <f>5-I57</f>
        <v>4</v>
      </c>
      <c r="J58" s="66" t="str">
        <f>IF(I57&gt;5,"EXISTE UN ERROR","OK")</f>
        <v>OK</v>
      </c>
      <c r="K58" s="67"/>
      <c r="L58" s="67"/>
      <c r="M58" s="67"/>
      <c r="N58" s="68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8" thickBot="1" x14ac:dyDescent="0.5">
      <c r="B61" s="35"/>
      <c r="C61" s="40"/>
      <c r="D61" s="39"/>
      <c r="E61" s="34"/>
      <c r="F61" s="34"/>
      <c r="G61" s="34"/>
    </row>
    <row r="62" spans="2:14" ht="21.6" thickBot="1" x14ac:dyDescent="0.55000000000000004">
      <c r="B62" s="8">
        <f>+E36-F36</f>
        <v>16</v>
      </c>
      <c r="C62" s="69" t="str">
        <f>IF(E36&lt;=F36,"YA NO TIENE FERIADOS","PUEDE SOLICITAR DIAS FERIADOS")</f>
        <v>PUEDE SOLICITAR DIAS FERIADOS</v>
      </c>
      <c r="D62" s="70"/>
      <c r="E62" s="70"/>
      <c r="F62" s="70"/>
      <c r="G62" s="71"/>
    </row>
    <row r="63" spans="2:14" ht="19.2" thickBot="1" x14ac:dyDescent="0.5">
      <c r="C63" s="72" t="str">
        <f>IF(F36&gt;E36,"EXISTE UN ERROR","OK")</f>
        <v>OK</v>
      </c>
      <c r="D63" s="73"/>
      <c r="E63" s="73"/>
      <c r="F63" s="73"/>
      <c r="G63" s="74"/>
    </row>
    <row r="65" spans="2:14" ht="19.2" thickBot="1" x14ac:dyDescent="0.5">
      <c r="B65" s="16" t="s">
        <v>242</v>
      </c>
      <c r="I65" s="16" t="str">
        <f>+B65</f>
        <v>HERNANDEZ CASTRO ANDREA PATRICIA</v>
      </c>
    </row>
    <row r="66" spans="2:14" ht="18.600000000000001" thickBot="1" x14ac:dyDescent="0.4">
      <c r="B66" s="5" t="s">
        <v>0</v>
      </c>
      <c r="C66" s="5" t="s">
        <v>1</v>
      </c>
      <c r="D66" s="5" t="s">
        <v>224</v>
      </c>
      <c r="E66" s="5" t="s">
        <v>12</v>
      </c>
      <c r="F66" s="6" t="s">
        <v>2</v>
      </c>
      <c r="G66" s="6" t="s">
        <v>7</v>
      </c>
      <c r="I66" s="2" t="s">
        <v>3</v>
      </c>
      <c r="J66" s="3" t="s">
        <v>4</v>
      </c>
      <c r="K66" s="3" t="s">
        <v>5</v>
      </c>
      <c r="L66" s="3" t="s">
        <v>6</v>
      </c>
      <c r="M66" s="3" t="s">
        <v>7</v>
      </c>
      <c r="N66" s="4" t="s">
        <v>8</v>
      </c>
    </row>
    <row r="67" spans="2:14" ht="17.399999999999999" x14ac:dyDescent="0.45">
      <c r="B67" s="9">
        <v>0</v>
      </c>
      <c r="C67" s="9">
        <v>0</v>
      </c>
      <c r="D67" s="9">
        <v>0</v>
      </c>
      <c r="E67" s="11">
        <f>+B67+C67+D67</f>
        <v>0</v>
      </c>
      <c r="F67" s="11">
        <f>SUM(B68:B92)+SUM(D68:D92)</f>
        <v>0</v>
      </c>
      <c r="G67" s="19"/>
      <c r="I67" s="20">
        <v>1</v>
      </c>
      <c r="J67" s="21"/>
      <c r="K67" s="22">
        <v>45713</v>
      </c>
      <c r="L67" s="22">
        <v>45713</v>
      </c>
      <c r="M67" s="54" t="s">
        <v>257</v>
      </c>
      <c r="N67" s="23"/>
    </row>
    <row r="68" spans="2:14" ht="17.399999999999999" x14ac:dyDescent="0.45">
      <c r="B68" s="35"/>
      <c r="C68" s="19"/>
      <c r="D68" s="30"/>
      <c r="E68" s="31"/>
      <c r="F68" s="31"/>
      <c r="G68" s="30"/>
      <c r="I68" s="24">
        <v>0.5</v>
      </c>
      <c r="J68" s="21" t="s">
        <v>10</v>
      </c>
      <c r="K68" s="25">
        <v>45804</v>
      </c>
      <c r="L68" s="25">
        <v>45804</v>
      </c>
      <c r="M68" s="56" t="s">
        <v>309</v>
      </c>
      <c r="N68" s="26"/>
    </row>
    <row r="69" spans="2:14" ht="17.399999999999999" x14ac:dyDescent="0.45">
      <c r="B69" s="35"/>
      <c r="C69" s="19"/>
      <c r="D69" s="30"/>
      <c r="E69" s="30"/>
      <c r="F69" s="30"/>
      <c r="G69" s="30"/>
      <c r="I69" s="24"/>
      <c r="J69" s="21"/>
      <c r="K69" s="25"/>
      <c r="L69" s="25"/>
      <c r="M69" s="26"/>
      <c r="N69" s="26"/>
    </row>
    <row r="70" spans="2:14" ht="17.399999999999999" x14ac:dyDescent="0.45">
      <c r="B70" s="35"/>
      <c r="C70" s="19"/>
      <c r="D70" s="30"/>
      <c r="E70" s="30"/>
      <c r="F70" s="30"/>
      <c r="G70" s="30"/>
      <c r="I70" s="24"/>
      <c r="J70" s="21"/>
      <c r="K70" s="25"/>
      <c r="L70" s="25"/>
      <c r="M70" s="26"/>
      <c r="N70" s="26"/>
    </row>
    <row r="71" spans="2:14" ht="17.399999999999999" x14ac:dyDescent="0.45">
      <c r="B71" s="35"/>
      <c r="C71" s="19"/>
      <c r="D71" s="30"/>
      <c r="E71" s="30"/>
      <c r="F71" s="30"/>
      <c r="G71" s="30"/>
      <c r="I71" s="24"/>
      <c r="J71" s="21"/>
      <c r="K71" s="25"/>
      <c r="L71" s="25"/>
      <c r="M71" s="26"/>
      <c r="N71" s="26"/>
    </row>
    <row r="72" spans="2:14" ht="17.399999999999999" x14ac:dyDescent="0.45">
      <c r="B72" s="35"/>
      <c r="C72" s="19"/>
      <c r="D72" s="30"/>
      <c r="E72" s="30"/>
      <c r="F72" s="30"/>
      <c r="G72" s="30"/>
      <c r="I72" s="24"/>
      <c r="J72" s="21"/>
      <c r="K72" s="25"/>
      <c r="L72" s="25"/>
      <c r="M72" s="26"/>
      <c r="N72" s="26"/>
    </row>
    <row r="73" spans="2:14" ht="17.399999999999999" x14ac:dyDescent="0.45">
      <c r="B73" s="35"/>
      <c r="C73" s="19"/>
      <c r="D73" s="30"/>
      <c r="E73" s="30"/>
      <c r="F73" s="30"/>
      <c r="G73" s="30"/>
      <c r="I73" s="24"/>
      <c r="J73" s="21"/>
      <c r="K73" s="25"/>
      <c r="L73" s="25"/>
      <c r="M73" s="26"/>
      <c r="N73" s="26"/>
    </row>
    <row r="74" spans="2:14" ht="17.399999999999999" x14ac:dyDescent="0.45">
      <c r="B74" s="35"/>
      <c r="C74" s="19"/>
      <c r="D74" s="30"/>
      <c r="E74" s="30"/>
      <c r="F74" s="30"/>
      <c r="G74" s="30"/>
      <c r="I74" s="24"/>
      <c r="J74" s="21"/>
      <c r="K74" s="25"/>
      <c r="L74" s="25"/>
      <c r="M74" s="26"/>
      <c r="N74" s="26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25"/>
      <c r="L75" s="25"/>
      <c r="M75" s="26"/>
      <c r="N75" s="26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25"/>
      <c r="L76" s="25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5"/>
      <c r="L77" s="25"/>
      <c r="M77" s="26"/>
      <c r="N77" s="26"/>
    </row>
    <row r="78" spans="2:14" ht="18" thickBot="1" x14ac:dyDescent="0.5">
      <c r="B78" s="35"/>
      <c r="C78" s="19"/>
      <c r="D78" s="30"/>
      <c r="E78" s="30"/>
      <c r="F78" s="30"/>
      <c r="G78" s="30"/>
      <c r="I78" s="27"/>
      <c r="J78" s="21"/>
      <c r="K78" s="43"/>
      <c r="L78" s="43"/>
      <c r="M78" s="28"/>
      <c r="N78" s="28"/>
    </row>
    <row r="79" spans="2:14" ht="21.6" thickBot="1" x14ac:dyDescent="0.55000000000000004">
      <c r="B79" s="35"/>
      <c r="C79" s="19"/>
      <c r="D79" s="30"/>
      <c r="E79" s="32"/>
      <c r="F79" s="32"/>
      <c r="G79" s="32"/>
      <c r="I79" s="15">
        <f>SUM(I67:I78)</f>
        <v>1.5</v>
      </c>
      <c r="J79" s="66" t="str">
        <f>IF(I79&gt;=6,"YA NO PUEDE SOLICITAR DIAS ADMINISTRATIVOS","PUEDE SOLICITAR DIAS ADMINISTRATIVOS")</f>
        <v>PUEDE SOLICITAR DIAS ADMINISTRATIVOS</v>
      </c>
      <c r="K79" s="67"/>
      <c r="L79" s="67"/>
      <c r="M79" s="67"/>
      <c r="N79" s="68"/>
    </row>
    <row r="80" spans="2:14" ht="21.6" thickBot="1" x14ac:dyDescent="0.55000000000000004">
      <c r="B80" s="35"/>
      <c r="C80" s="19"/>
      <c r="D80" s="30"/>
      <c r="E80" s="32"/>
      <c r="F80" s="32"/>
      <c r="G80" s="32"/>
      <c r="I80" s="17">
        <f>6-I79</f>
        <v>4.5</v>
      </c>
      <c r="J80" s="66" t="str">
        <f>IF(I79&gt;6,"EXISTE UN ERROR","OK")</f>
        <v>OK</v>
      </c>
      <c r="K80" s="67"/>
      <c r="L80" s="67"/>
      <c r="M80" s="67"/>
      <c r="N80" s="68"/>
    </row>
    <row r="81" spans="2:14" ht="18" thickBot="1" x14ac:dyDescent="0.5">
      <c r="B81" s="35"/>
      <c r="C81" s="19"/>
      <c r="D81" s="30"/>
      <c r="E81" s="32"/>
      <c r="F81" s="32"/>
      <c r="G81" s="32"/>
      <c r="I81" s="1"/>
    </row>
    <row r="82" spans="2:14" ht="19.8" thickBot="1" x14ac:dyDescent="0.5">
      <c r="B82" s="35"/>
      <c r="C82" s="19"/>
      <c r="D82" s="30"/>
      <c r="E82" s="32"/>
      <c r="F82" s="32"/>
      <c r="G82" s="32"/>
      <c r="I82" s="12" t="s">
        <v>3</v>
      </c>
      <c r="J82" s="13"/>
      <c r="K82" s="13" t="s">
        <v>5</v>
      </c>
      <c r="L82" s="13" t="s">
        <v>6</v>
      </c>
      <c r="M82" s="13" t="s">
        <v>7</v>
      </c>
      <c r="N82" s="14" t="s">
        <v>8</v>
      </c>
    </row>
    <row r="83" spans="2:14" ht="17.399999999999999" x14ac:dyDescent="0.45">
      <c r="B83" s="35"/>
      <c r="C83" s="19"/>
      <c r="D83" s="30"/>
      <c r="E83" s="32"/>
      <c r="F83" s="32"/>
      <c r="G83" s="32"/>
      <c r="I83" s="20"/>
      <c r="J83" s="29"/>
      <c r="K83" s="29"/>
      <c r="L83" s="29"/>
      <c r="M83" s="29"/>
      <c r="N83" s="29"/>
    </row>
    <row r="84" spans="2:14" ht="17.399999999999999" x14ac:dyDescent="0.45">
      <c r="B84" s="35"/>
      <c r="C84" s="19"/>
      <c r="D84" s="30"/>
      <c r="E84" s="32"/>
      <c r="F84" s="32"/>
      <c r="G84" s="32"/>
      <c r="I84" s="24"/>
      <c r="J84" s="29"/>
      <c r="K84" s="32"/>
      <c r="L84" s="32"/>
      <c r="M84" s="32"/>
      <c r="N84" s="32"/>
    </row>
    <row r="85" spans="2:14" ht="17.399999999999999" x14ac:dyDescent="0.45">
      <c r="B85" s="35"/>
      <c r="C85" s="19"/>
      <c r="D85" s="30"/>
      <c r="E85" s="32"/>
      <c r="F85" s="32"/>
      <c r="G85" s="32"/>
      <c r="I85" s="24"/>
      <c r="J85" s="29"/>
      <c r="K85" s="32"/>
      <c r="L85" s="32"/>
      <c r="M85" s="32"/>
      <c r="N85" s="32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32"/>
      <c r="L86" s="32"/>
      <c r="M86" s="32"/>
      <c r="N86" s="32"/>
    </row>
    <row r="87" spans="2:14" ht="18" thickBot="1" x14ac:dyDescent="0.5">
      <c r="B87" s="35"/>
      <c r="C87" s="19"/>
      <c r="D87" s="30"/>
      <c r="E87" s="32"/>
      <c r="F87" s="32"/>
      <c r="G87" s="32"/>
      <c r="I87" s="24"/>
      <c r="J87" s="29"/>
      <c r="K87" s="32"/>
      <c r="L87" s="32"/>
      <c r="M87" s="32"/>
      <c r="N87" s="32"/>
    </row>
    <row r="88" spans="2:14" ht="21.6" thickBot="1" x14ac:dyDescent="0.55000000000000004">
      <c r="B88" s="35"/>
      <c r="C88" s="19"/>
      <c r="D88" s="30"/>
      <c r="E88" s="32"/>
      <c r="F88" s="32"/>
      <c r="G88" s="32"/>
      <c r="I88" s="15">
        <f>SUM(I83:I87)</f>
        <v>0</v>
      </c>
      <c r="J88" s="66" t="str">
        <f>IF(I88&gt;=5,"YA NO PUEDE SOLICITAR DIAS CAPACITACION","PUEDE SOLICITAR DIAS CAPACITACION")</f>
        <v>PUEDE SOLICITAR DIAS CAPACITACION</v>
      </c>
      <c r="K88" s="67"/>
      <c r="L88" s="67"/>
      <c r="M88" s="67"/>
      <c r="N88" s="68"/>
    </row>
    <row r="89" spans="2:14" ht="21.6" thickBot="1" x14ac:dyDescent="0.55000000000000004">
      <c r="B89" s="35"/>
      <c r="C89" s="19"/>
      <c r="D89" s="30"/>
      <c r="E89" s="32"/>
      <c r="F89" s="32"/>
      <c r="G89" s="32"/>
      <c r="I89" s="17">
        <f>5-I88</f>
        <v>5</v>
      </c>
      <c r="J89" s="66" t="str">
        <f>IF(I88&gt;5,"EXISTE UN ERROR","OK")</f>
        <v>OK</v>
      </c>
      <c r="K89" s="67"/>
      <c r="L89" s="67"/>
      <c r="M89" s="67"/>
      <c r="N89" s="68"/>
    </row>
    <row r="90" spans="2:14" ht="17.399999999999999" x14ac:dyDescent="0.45">
      <c r="B90" s="35"/>
      <c r="C90" s="19"/>
      <c r="D90" s="30"/>
      <c r="E90" s="32"/>
      <c r="F90" s="32"/>
      <c r="G90" s="32"/>
    </row>
    <row r="91" spans="2:14" ht="17.399999999999999" x14ac:dyDescent="0.45">
      <c r="B91" s="35"/>
      <c r="C91" s="19"/>
      <c r="D91" s="30"/>
      <c r="E91" s="32"/>
      <c r="F91" s="32"/>
      <c r="G91" s="32"/>
    </row>
    <row r="92" spans="2:14" ht="18" thickBot="1" x14ac:dyDescent="0.5">
      <c r="B92" s="35"/>
      <c r="C92" s="40"/>
      <c r="D92" s="39"/>
      <c r="E92" s="34"/>
      <c r="F92" s="34"/>
      <c r="G92" s="34"/>
    </row>
    <row r="93" spans="2:14" ht="21.6" thickBot="1" x14ac:dyDescent="0.55000000000000004">
      <c r="B93" s="8">
        <f>+E67-F67</f>
        <v>0</v>
      </c>
      <c r="C93" s="69" t="str">
        <f>IF(E67&lt;=F67,"YA NO TIENE FERIADOS","PUEDE SOLICITAR DIAS FERIADOS")</f>
        <v>YA NO TIENE FERIADOS</v>
      </c>
      <c r="D93" s="70"/>
      <c r="E93" s="70"/>
      <c r="F93" s="70"/>
      <c r="G93" s="71"/>
    </row>
    <row r="94" spans="2:14" ht="19.2" thickBot="1" x14ac:dyDescent="0.5">
      <c r="C94" s="72" t="str">
        <f>IF(F67&gt;E67,"EXISTE UN ERROR","OK")</f>
        <v>OK</v>
      </c>
      <c r="D94" s="73"/>
      <c r="E94" s="73"/>
      <c r="F94" s="73"/>
      <c r="G94" s="74"/>
    </row>
    <row r="98" spans="2:14" ht="19.2" thickBot="1" x14ac:dyDescent="0.5">
      <c r="B98" s="16" t="s">
        <v>76</v>
      </c>
      <c r="I98" s="16" t="s">
        <v>76</v>
      </c>
    </row>
    <row r="99" spans="2:14" ht="18.600000000000001" thickBot="1" x14ac:dyDescent="0.4">
      <c r="B99" s="5" t="s">
        <v>0</v>
      </c>
      <c r="C99" s="5" t="s">
        <v>1</v>
      </c>
      <c r="D99" s="5" t="s">
        <v>224</v>
      </c>
      <c r="E99" s="5" t="s">
        <v>12</v>
      </c>
      <c r="F99" s="6" t="s">
        <v>2</v>
      </c>
      <c r="G99" s="6" t="s">
        <v>7</v>
      </c>
      <c r="I99" s="2" t="s">
        <v>3</v>
      </c>
      <c r="J99" s="3" t="s">
        <v>4</v>
      </c>
      <c r="K99" s="3" t="s">
        <v>5</v>
      </c>
      <c r="L99" s="3" t="s">
        <v>6</v>
      </c>
      <c r="M99" s="3" t="s">
        <v>7</v>
      </c>
      <c r="N99" s="4" t="s">
        <v>8</v>
      </c>
    </row>
    <row r="100" spans="2:14" ht="17.399999999999999" x14ac:dyDescent="0.45">
      <c r="B100" s="9">
        <v>20</v>
      </c>
      <c r="C100" s="9">
        <v>0</v>
      </c>
      <c r="D100" s="9">
        <v>0</v>
      </c>
      <c r="E100" s="11">
        <f>+B100+C100+D100</f>
        <v>20</v>
      </c>
      <c r="F100" s="11">
        <f>SUM(B101:B125)+SUM(D101:D125)</f>
        <v>0</v>
      </c>
      <c r="G100" s="19"/>
      <c r="I100" s="20"/>
      <c r="J100" s="21"/>
      <c r="K100" s="29"/>
      <c r="L100" s="29"/>
      <c r="M100" s="29"/>
      <c r="N100" s="29"/>
    </row>
    <row r="101" spans="2:14" ht="17.399999999999999" x14ac:dyDescent="0.45">
      <c r="B101" s="35"/>
      <c r="C101" s="19"/>
      <c r="D101" s="30"/>
      <c r="E101" s="30"/>
      <c r="F101" s="30"/>
      <c r="G101" s="30"/>
      <c r="I101" s="24"/>
      <c r="J101" s="21"/>
      <c r="K101" s="32"/>
      <c r="L101" s="32"/>
      <c r="M101" s="32"/>
      <c r="N101" s="32"/>
    </row>
    <row r="102" spans="2:14" ht="17.399999999999999" x14ac:dyDescent="0.45">
      <c r="B102" s="35"/>
      <c r="C102" s="19"/>
      <c r="D102" s="30"/>
      <c r="E102" s="30"/>
      <c r="F102" s="30"/>
      <c r="G102" s="30"/>
      <c r="I102" s="24"/>
      <c r="J102" s="21"/>
      <c r="K102" s="32"/>
      <c r="L102" s="32"/>
      <c r="M102" s="32"/>
      <c r="N102" s="32"/>
    </row>
    <row r="103" spans="2:14" ht="17.399999999999999" x14ac:dyDescent="0.45">
      <c r="B103" s="35"/>
      <c r="C103" s="19"/>
      <c r="D103" s="30"/>
      <c r="E103" s="30"/>
      <c r="F103" s="30"/>
      <c r="G103" s="30"/>
      <c r="I103" s="24"/>
      <c r="J103" s="21"/>
      <c r="K103" s="32"/>
      <c r="L103" s="32"/>
      <c r="M103" s="32"/>
      <c r="N103" s="32"/>
    </row>
    <row r="104" spans="2:14" ht="17.399999999999999" x14ac:dyDescent="0.45">
      <c r="B104" s="35"/>
      <c r="C104" s="19"/>
      <c r="D104" s="30"/>
      <c r="E104" s="30"/>
      <c r="F104" s="30"/>
      <c r="G104" s="30"/>
      <c r="I104" s="24"/>
      <c r="J104" s="21"/>
      <c r="K104" s="32"/>
      <c r="L104" s="32"/>
      <c r="M104" s="32"/>
      <c r="N104" s="32"/>
    </row>
    <row r="105" spans="2:14" ht="17.399999999999999" x14ac:dyDescent="0.45">
      <c r="B105" s="35"/>
      <c r="C105" s="19"/>
      <c r="D105" s="30"/>
      <c r="E105" s="30"/>
      <c r="F105" s="30"/>
      <c r="G105" s="30"/>
      <c r="I105" s="24"/>
      <c r="J105" s="21"/>
      <c r="K105" s="32"/>
      <c r="L105" s="32"/>
      <c r="M105" s="32"/>
      <c r="N105" s="32"/>
    </row>
    <row r="106" spans="2:14" ht="17.399999999999999" x14ac:dyDescent="0.45">
      <c r="B106" s="35"/>
      <c r="C106" s="19"/>
      <c r="D106" s="30"/>
      <c r="E106" s="30"/>
      <c r="F106" s="30"/>
      <c r="G106" s="30"/>
      <c r="I106" s="24"/>
      <c r="J106" s="21"/>
      <c r="K106" s="32"/>
      <c r="L106" s="32"/>
      <c r="M106" s="32"/>
      <c r="N106" s="32"/>
    </row>
    <row r="107" spans="2:14" ht="17.399999999999999" x14ac:dyDescent="0.45">
      <c r="B107" s="35"/>
      <c r="C107" s="19"/>
      <c r="D107" s="30"/>
      <c r="E107" s="30"/>
      <c r="F107" s="30"/>
      <c r="G107" s="30"/>
      <c r="I107" s="24"/>
      <c r="J107" s="21"/>
      <c r="K107" s="32"/>
      <c r="L107" s="32"/>
      <c r="M107" s="32"/>
      <c r="N107" s="32"/>
    </row>
    <row r="108" spans="2:14" ht="17.399999999999999" x14ac:dyDescent="0.45">
      <c r="B108" s="35"/>
      <c r="C108" s="19"/>
      <c r="D108" s="30"/>
      <c r="E108" s="30"/>
      <c r="F108" s="30"/>
      <c r="G108" s="30"/>
      <c r="I108" s="24"/>
      <c r="J108" s="21"/>
      <c r="K108" s="32"/>
      <c r="L108" s="32"/>
      <c r="M108" s="32"/>
      <c r="N108" s="32"/>
    </row>
    <row r="109" spans="2:14" ht="17.399999999999999" x14ac:dyDescent="0.45">
      <c r="B109" s="35"/>
      <c r="C109" s="19"/>
      <c r="D109" s="30"/>
      <c r="E109" s="30"/>
      <c r="F109" s="30"/>
      <c r="G109" s="30"/>
      <c r="I109" s="24"/>
      <c r="J109" s="21"/>
      <c r="K109" s="32"/>
      <c r="L109" s="32"/>
      <c r="M109" s="32"/>
      <c r="N109" s="32"/>
    </row>
    <row r="110" spans="2:14" ht="17.399999999999999" x14ac:dyDescent="0.45">
      <c r="B110" s="35"/>
      <c r="C110" s="19"/>
      <c r="D110" s="30"/>
      <c r="E110" s="30"/>
      <c r="F110" s="30"/>
      <c r="G110" s="30"/>
      <c r="I110" s="24"/>
      <c r="J110" s="21"/>
      <c r="K110" s="32"/>
      <c r="L110" s="32"/>
      <c r="M110" s="32"/>
      <c r="N110" s="32"/>
    </row>
    <row r="111" spans="2:14" ht="18" thickBot="1" x14ac:dyDescent="0.5">
      <c r="B111" s="35"/>
      <c r="C111" s="19"/>
      <c r="D111" s="30"/>
      <c r="E111" s="30"/>
      <c r="F111" s="30"/>
      <c r="G111" s="30"/>
      <c r="I111" s="27"/>
      <c r="J111" s="21"/>
      <c r="K111" s="34"/>
      <c r="L111" s="34"/>
      <c r="M111" s="34"/>
      <c r="N111" s="34"/>
    </row>
    <row r="112" spans="2:14" ht="21.6" thickBot="1" x14ac:dyDescent="0.55000000000000004">
      <c r="B112" s="35"/>
      <c r="C112" s="19"/>
      <c r="D112" s="30"/>
      <c r="E112" s="32"/>
      <c r="F112" s="32"/>
      <c r="G112" s="32"/>
      <c r="I112" s="15">
        <f>SUM(I100:I111)</f>
        <v>0</v>
      </c>
      <c r="J112" s="66" t="str">
        <f>IF(I112&gt;=6,"YA NO PUEDE SOLICITAR DIAS ADMINISTRATIVOS","PUEDE SOLICITAR DIAS ADMINISTRATIVOS")</f>
        <v>PUEDE SOLICITAR DIAS ADMINISTRATIVOS</v>
      </c>
      <c r="K112" s="67"/>
      <c r="L112" s="67"/>
      <c r="M112" s="67"/>
      <c r="N112" s="68"/>
    </row>
    <row r="113" spans="2:14" ht="21.6" thickBot="1" x14ac:dyDescent="0.55000000000000004">
      <c r="B113" s="35"/>
      <c r="C113" s="19"/>
      <c r="D113" s="30"/>
      <c r="E113" s="32"/>
      <c r="F113" s="32"/>
      <c r="G113" s="32"/>
      <c r="I113" s="17">
        <f>6-I112</f>
        <v>6</v>
      </c>
      <c r="J113" s="66" t="str">
        <f>IF(I112&gt;6,"EXISTE UN ERROR","OK")</f>
        <v>OK</v>
      </c>
      <c r="K113" s="67"/>
      <c r="L113" s="67"/>
      <c r="M113" s="67"/>
      <c r="N113" s="68"/>
    </row>
    <row r="114" spans="2:14" ht="18" thickBot="1" x14ac:dyDescent="0.5">
      <c r="B114" s="35"/>
      <c r="C114" s="19"/>
      <c r="D114" s="30"/>
      <c r="E114" s="32"/>
      <c r="F114" s="32"/>
      <c r="G114" s="32"/>
      <c r="I114" s="1"/>
    </row>
    <row r="115" spans="2:14" ht="19.8" thickBot="1" x14ac:dyDescent="0.5">
      <c r="B115" s="35"/>
      <c r="C115" s="19"/>
      <c r="D115" s="30"/>
      <c r="E115" s="32"/>
      <c r="F115" s="32"/>
      <c r="G115" s="32"/>
      <c r="I115" s="12" t="s">
        <v>3</v>
      </c>
      <c r="J115" s="13"/>
      <c r="K115" s="13" t="s">
        <v>5</v>
      </c>
      <c r="L115" s="13" t="s">
        <v>6</v>
      </c>
      <c r="M115" s="13" t="s">
        <v>7</v>
      </c>
      <c r="N115" s="14" t="s">
        <v>8</v>
      </c>
    </row>
    <row r="116" spans="2:14" ht="17.399999999999999" x14ac:dyDescent="0.45">
      <c r="B116" s="35"/>
      <c r="C116" s="19"/>
      <c r="D116" s="30"/>
      <c r="E116" s="32"/>
      <c r="F116" s="32"/>
      <c r="G116" s="32"/>
      <c r="I116" s="20"/>
      <c r="J116" s="29"/>
      <c r="K116" s="29"/>
      <c r="L116" s="29"/>
      <c r="M116" s="29"/>
      <c r="N116" s="29"/>
    </row>
    <row r="117" spans="2:14" ht="17.399999999999999" x14ac:dyDescent="0.45">
      <c r="B117" s="35"/>
      <c r="C117" s="19"/>
      <c r="D117" s="30"/>
      <c r="E117" s="32"/>
      <c r="F117" s="32"/>
      <c r="G117" s="32"/>
      <c r="I117" s="24"/>
      <c r="J117" s="29"/>
      <c r="K117" s="32"/>
      <c r="L117" s="32"/>
      <c r="M117" s="32"/>
      <c r="N117" s="32"/>
    </row>
    <row r="118" spans="2:14" ht="17.399999999999999" x14ac:dyDescent="0.45">
      <c r="B118" s="35"/>
      <c r="C118" s="19"/>
      <c r="D118" s="30"/>
      <c r="E118" s="32"/>
      <c r="F118" s="32"/>
      <c r="G118" s="32"/>
      <c r="I118" s="24"/>
      <c r="J118" s="29"/>
      <c r="K118" s="32"/>
      <c r="L118" s="32"/>
      <c r="M118" s="32"/>
      <c r="N118" s="32"/>
    </row>
    <row r="119" spans="2:14" ht="17.399999999999999" x14ac:dyDescent="0.45">
      <c r="B119" s="35"/>
      <c r="C119" s="19"/>
      <c r="D119" s="30"/>
      <c r="E119" s="32"/>
      <c r="F119" s="32"/>
      <c r="G119" s="32"/>
      <c r="I119" s="24"/>
      <c r="J119" s="29"/>
      <c r="K119" s="32"/>
      <c r="L119" s="32"/>
      <c r="M119" s="32"/>
      <c r="N119" s="32"/>
    </row>
    <row r="120" spans="2:14" ht="18" thickBot="1" x14ac:dyDescent="0.5">
      <c r="B120" s="35"/>
      <c r="C120" s="19"/>
      <c r="D120" s="30"/>
      <c r="E120" s="32"/>
      <c r="F120" s="32"/>
      <c r="G120" s="32"/>
      <c r="I120" s="24"/>
      <c r="J120" s="29"/>
      <c r="K120" s="32"/>
      <c r="L120" s="32"/>
      <c r="M120" s="32"/>
      <c r="N120" s="32"/>
    </row>
    <row r="121" spans="2:14" ht="21.6" thickBot="1" x14ac:dyDescent="0.55000000000000004">
      <c r="B121" s="35"/>
      <c r="C121" s="19"/>
      <c r="D121" s="30"/>
      <c r="E121" s="32"/>
      <c r="F121" s="32"/>
      <c r="G121" s="32"/>
      <c r="I121" s="15">
        <f>SUM(I116:I120)</f>
        <v>0</v>
      </c>
      <c r="J121" s="66" t="str">
        <f>IF(I121&gt;=5,"YA NO PUEDE SOLICITAR DIAS CAPACITACION","PUEDE SOLICITAR DIAS CAPACITACION")</f>
        <v>PUEDE SOLICITAR DIAS CAPACITACION</v>
      </c>
      <c r="K121" s="67"/>
      <c r="L121" s="67"/>
      <c r="M121" s="67"/>
      <c r="N121" s="68"/>
    </row>
    <row r="122" spans="2:14" ht="21.6" thickBot="1" x14ac:dyDescent="0.55000000000000004">
      <c r="B122" s="35"/>
      <c r="C122" s="19"/>
      <c r="D122" s="30"/>
      <c r="E122" s="32"/>
      <c r="F122" s="32"/>
      <c r="G122" s="32"/>
      <c r="I122" s="17">
        <f>5-I121</f>
        <v>5</v>
      </c>
      <c r="J122" s="66" t="str">
        <f>IF(I121&gt;5,"EXISTE UN ERROR","OK")</f>
        <v>OK</v>
      </c>
      <c r="K122" s="67"/>
      <c r="L122" s="67"/>
      <c r="M122" s="67"/>
      <c r="N122" s="68"/>
    </row>
    <row r="123" spans="2:14" ht="17.399999999999999" x14ac:dyDescent="0.45">
      <c r="B123" s="35"/>
      <c r="C123" s="19"/>
      <c r="D123" s="30"/>
      <c r="E123" s="32"/>
      <c r="F123" s="32"/>
      <c r="G123" s="32"/>
    </row>
    <row r="124" spans="2:14" ht="17.399999999999999" x14ac:dyDescent="0.45">
      <c r="B124" s="35"/>
      <c r="C124" s="19"/>
      <c r="D124" s="30"/>
      <c r="E124" s="32"/>
      <c r="F124" s="32"/>
      <c r="G124" s="32"/>
    </row>
    <row r="125" spans="2:14" ht="18" thickBot="1" x14ac:dyDescent="0.5">
      <c r="B125" s="35"/>
      <c r="C125" s="36"/>
      <c r="D125" s="33"/>
      <c r="E125" s="34"/>
      <c r="F125" s="34"/>
      <c r="G125" s="34"/>
    </row>
    <row r="126" spans="2:14" ht="21.6" thickBot="1" x14ac:dyDescent="0.55000000000000004">
      <c r="B126" s="8">
        <f>+E100-F100</f>
        <v>20</v>
      </c>
      <c r="C126" s="69" t="str">
        <f>IF(E100&lt;=F100,"YA NO TIENE FERIADOS","PUEDE SOLICITAR DIAS FERIADOS")</f>
        <v>PUEDE SOLICITAR DIAS FERIADOS</v>
      </c>
      <c r="D126" s="70"/>
      <c r="E126" s="70"/>
      <c r="F126" s="70"/>
      <c r="G126" s="71"/>
    </row>
    <row r="127" spans="2:14" ht="19.2" thickBot="1" x14ac:dyDescent="0.5">
      <c r="C127" s="72" t="str">
        <f>IF(F100&gt;E100,"EXISTE UN ERROR","OK")</f>
        <v>OK</v>
      </c>
      <c r="D127" s="73"/>
      <c r="E127" s="73"/>
      <c r="F127" s="73"/>
      <c r="G127" s="74"/>
    </row>
    <row r="129" spans="2:14" ht="19.2" thickBot="1" x14ac:dyDescent="0.5">
      <c r="B129" s="16" t="s">
        <v>77</v>
      </c>
      <c r="I129" s="16" t="s">
        <v>77</v>
      </c>
    </row>
    <row r="130" spans="2:14" ht="18.600000000000001" thickBot="1" x14ac:dyDescent="0.4">
      <c r="B130" s="5" t="s">
        <v>0</v>
      </c>
      <c r="C130" s="5" t="s">
        <v>1</v>
      </c>
      <c r="D130" s="5" t="s">
        <v>224</v>
      </c>
      <c r="E130" s="5" t="s">
        <v>12</v>
      </c>
      <c r="F130" s="6" t="s">
        <v>2</v>
      </c>
      <c r="G130" s="6" t="s">
        <v>7</v>
      </c>
      <c r="I130" s="2" t="s">
        <v>3</v>
      </c>
      <c r="J130" s="3" t="s">
        <v>4</v>
      </c>
      <c r="K130" s="3" t="s">
        <v>5</v>
      </c>
      <c r="L130" s="3" t="s">
        <v>6</v>
      </c>
      <c r="M130" s="3" t="s">
        <v>7</v>
      </c>
      <c r="N130" s="4" t="s">
        <v>8</v>
      </c>
    </row>
    <row r="131" spans="2:14" ht="17.399999999999999" x14ac:dyDescent="0.45">
      <c r="B131" s="9">
        <v>15</v>
      </c>
      <c r="C131" s="9">
        <v>15</v>
      </c>
      <c r="D131" s="9">
        <v>4</v>
      </c>
      <c r="E131" s="11">
        <f>+B131+C131+D131</f>
        <v>34</v>
      </c>
      <c r="F131" s="11">
        <f>SUM(B132:B156)+SUM(D132:D156)</f>
        <v>18</v>
      </c>
      <c r="G131" s="19"/>
      <c r="I131" s="20">
        <v>1</v>
      </c>
      <c r="J131" s="21"/>
      <c r="K131" s="22">
        <v>45687</v>
      </c>
      <c r="L131" s="22">
        <v>45687</v>
      </c>
      <c r="M131" s="55" t="s">
        <v>245</v>
      </c>
      <c r="N131" s="23"/>
    </row>
    <row r="132" spans="2:14" ht="17.399999999999999" x14ac:dyDescent="0.45">
      <c r="B132" s="35">
        <v>2</v>
      </c>
      <c r="C132" s="19"/>
      <c r="D132" s="30"/>
      <c r="E132" s="31">
        <v>45685</v>
      </c>
      <c r="F132" s="31">
        <v>45686</v>
      </c>
      <c r="G132" s="54" t="s">
        <v>248</v>
      </c>
      <c r="I132" s="24">
        <v>0.5</v>
      </c>
      <c r="J132" s="21" t="s">
        <v>10</v>
      </c>
      <c r="K132" s="25">
        <v>45845</v>
      </c>
      <c r="L132" s="25">
        <v>45845</v>
      </c>
      <c r="M132" s="23"/>
      <c r="N132" s="26"/>
    </row>
    <row r="133" spans="2:14" ht="17.399999999999999" x14ac:dyDescent="0.45">
      <c r="B133" s="35">
        <v>2</v>
      </c>
      <c r="C133" s="19"/>
      <c r="D133" s="30"/>
      <c r="E133" s="31">
        <v>45702</v>
      </c>
      <c r="F133" s="31">
        <v>45705</v>
      </c>
      <c r="G133" s="54" t="s">
        <v>261</v>
      </c>
      <c r="I133" s="24"/>
      <c r="J133" s="21"/>
      <c r="K133" s="25"/>
      <c r="L133" s="25"/>
      <c r="M133" s="30"/>
      <c r="N133" s="26"/>
    </row>
    <row r="134" spans="2:14" ht="17.399999999999999" x14ac:dyDescent="0.45">
      <c r="B134" s="35">
        <v>2</v>
      </c>
      <c r="C134" s="19"/>
      <c r="D134" s="30"/>
      <c r="E134" s="31">
        <v>45709</v>
      </c>
      <c r="F134" s="31">
        <v>45712</v>
      </c>
      <c r="G134" s="54" t="s">
        <v>263</v>
      </c>
      <c r="I134" s="24"/>
      <c r="J134" s="21"/>
      <c r="K134" s="25"/>
      <c r="L134" s="25"/>
      <c r="M134" s="30"/>
      <c r="N134" s="26"/>
    </row>
    <row r="135" spans="2:14" ht="17.399999999999999" x14ac:dyDescent="0.45">
      <c r="B135" s="35">
        <v>1</v>
      </c>
      <c r="C135" s="19"/>
      <c r="D135" s="30"/>
      <c r="E135" s="31">
        <v>45751</v>
      </c>
      <c r="F135" s="31">
        <v>45751</v>
      </c>
      <c r="G135" s="54" t="s">
        <v>283</v>
      </c>
      <c r="I135" s="24"/>
      <c r="J135" s="21"/>
      <c r="K135" s="25"/>
      <c r="L135" s="25"/>
      <c r="M135" s="30"/>
      <c r="N135" s="26"/>
    </row>
    <row r="136" spans="2:14" ht="19.2" x14ac:dyDescent="0.45">
      <c r="B136" s="35"/>
      <c r="C136" s="19"/>
      <c r="D136" s="6">
        <v>1</v>
      </c>
      <c r="E136" s="31">
        <v>45768</v>
      </c>
      <c r="F136" s="31">
        <v>45768</v>
      </c>
      <c r="G136" s="30"/>
      <c r="I136" s="24"/>
      <c r="J136" s="21"/>
      <c r="K136" s="25"/>
      <c r="L136" s="25"/>
      <c r="M136" s="30"/>
      <c r="N136" s="26"/>
    </row>
    <row r="137" spans="2:14" ht="17.399999999999999" x14ac:dyDescent="0.45">
      <c r="B137" s="35">
        <v>10</v>
      </c>
      <c r="C137" s="19"/>
      <c r="D137" s="30"/>
      <c r="E137" s="31">
        <v>45789</v>
      </c>
      <c r="F137" s="31">
        <v>45803</v>
      </c>
      <c r="G137" s="54" t="s">
        <v>304</v>
      </c>
      <c r="I137" s="24"/>
      <c r="J137" s="21"/>
      <c r="K137" s="25"/>
      <c r="L137" s="25"/>
      <c r="M137" s="26"/>
      <c r="N137" s="26"/>
    </row>
    <row r="138" spans="2:14" ht="17.399999999999999" x14ac:dyDescent="0.45">
      <c r="B138" s="35"/>
      <c r="C138" s="19"/>
      <c r="D138" s="30"/>
      <c r="E138" s="31"/>
      <c r="F138" s="31"/>
      <c r="G138" s="30"/>
      <c r="I138" s="24"/>
      <c r="J138" s="21"/>
      <c r="K138" s="25"/>
      <c r="L138" s="25"/>
      <c r="M138" s="26"/>
      <c r="N138" s="26"/>
    </row>
    <row r="139" spans="2:14" ht="17.399999999999999" x14ac:dyDescent="0.45">
      <c r="B139" s="35"/>
      <c r="C139" s="19"/>
      <c r="D139" s="30"/>
      <c r="E139" s="31"/>
      <c r="F139" s="31"/>
      <c r="G139" s="30"/>
      <c r="I139" s="24"/>
      <c r="J139" s="21"/>
      <c r="K139" s="25"/>
      <c r="L139" s="25"/>
      <c r="M139" s="26"/>
      <c r="N139" s="26"/>
    </row>
    <row r="140" spans="2:14" ht="17.399999999999999" x14ac:dyDescent="0.45">
      <c r="B140" s="35"/>
      <c r="C140" s="19"/>
      <c r="D140" s="30"/>
      <c r="E140" s="31"/>
      <c r="F140" s="31"/>
      <c r="G140" s="30"/>
      <c r="I140" s="24"/>
      <c r="J140" s="21"/>
      <c r="K140" s="26"/>
      <c r="L140" s="26"/>
      <c r="M140" s="26"/>
      <c r="N140" s="26"/>
    </row>
    <row r="141" spans="2:14" ht="17.399999999999999" x14ac:dyDescent="0.45">
      <c r="B141" s="35"/>
      <c r="C141" s="19"/>
      <c r="D141" s="30"/>
      <c r="E141" s="30"/>
      <c r="F141" s="30"/>
      <c r="G141" s="30"/>
      <c r="I141" s="24"/>
      <c r="J141" s="21"/>
      <c r="K141" s="26"/>
      <c r="L141" s="26"/>
      <c r="M141" s="26"/>
      <c r="N141" s="26"/>
    </row>
    <row r="142" spans="2:14" ht="18" thickBot="1" x14ac:dyDescent="0.5">
      <c r="B142" s="35"/>
      <c r="C142" s="19"/>
      <c r="D142" s="30"/>
      <c r="E142" s="30"/>
      <c r="F142" s="30"/>
      <c r="G142" s="30"/>
      <c r="I142" s="27"/>
      <c r="J142" s="21"/>
      <c r="K142" s="28"/>
      <c r="L142" s="28"/>
      <c r="M142" s="28"/>
      <c r="N142" s="28"/>
    </row>
    <row r="143" spans="2:14" ht="21.6" thickBot="1" x14ac:dyDescent="0.55000000000000004">
      <c r="B143" s="35"/>
      <c r="C143" s="19"/>
      <c r="D143" s="30"/>
      <c r="E143" s="32"/>
      <c r="F143" s="32"/>
      <c r="G143" s="32"/>
      <c r="I143" s="15">
        <f>SUM(I131:I142)</f>
        <v>1.5</v>
      </c>
      <c r="J143" s="66" t="str">
        <f>IF(I143&gt;=6,"YA NO PUEDE SOLICITAR DIAS ADMINISTRATIVOS","PUEDE SOLICITAR DIAS ADMINISTRATIVOS")</f>
        <v>PUEDE SOLICITAR DIAS ADMINISTRATIVOS</v>
      </c>
      <c r="K143" s="67"/>
      <c r="L143" s="67"/>
      <c r="M143" s="67"/>
      <c r="N143" s="68"/>
    </row>
    <row r="144" spans="2:14" ht="21.6" thickBot="1" x14ac:dyDescent="0.55000000000000004">
      <c r="B144" s="35"/>
      <c r="C144" s="19"/>
      <c r="D144" s="30"/>
      <c r="E144" s="32"/>
      <c r="F144" s="32"/>
      <c r="G144" s="32"/>
      <c r="I144" s="17">
        <f>6-I143</f>
        <v>4.5</v>
      </c>
      <c r="J144" s="66" t="str">
        <f>IF(I143&gt;6,"EXISTE UN ERROR","OK")</f>
        <v>OK</v>
      </c>
      <c r="K144" s="67"/>
      <c r="L144" s="67"/>
      <c r="M144" s="67"/>
      <c r="N144" s="68"/>
    </row>
    <row r="145" spans="2:14" ht="18" thickBot="1" x14ac:dyDescent="0.5">
      <c r="B145" s="35"/>
      <c r="C145" s="19"/>
      <c r="D145" s="30"/>
      <c r="E145" s="32"/>
      <c r="F145" s="32"/>
      <c r="G145" s="32"/>
      <c r="I145" s="1"/>
    </row>
    <row r="146" spans="2:14" ht="19.8" thickBot="1" x14ac:dyDescent="0.5">
      <c r="B146" s="35"/>
      <c r="C146" s="19"/>
      <c r="D146" s="30"/>
      <c r="E146" s="32"/>
      <c r="F146" s="32"/>
      <c r="G146" s="32"/>
      <c r="I146" s="12" t="s">
        <v>3</v>
      </c>
      <c r="J146" s="13"/>
      <c r="K146" s="13" t="s">
        <v>5</v>
      </c>
      <c r="L146" s="13" t="s">
        <v>6</v>
      </c>
      <c r="M146" s="13" t="s">
        <v>7</v>
      </c>
      <c r="N146" s="14" t="s">
        <v>8</v>
      </c>
    </row>
    <row r="147" spans="2:14" ht="17.399999999999999" x14ac:dyDescent="0.45">
      <c r="B147" s="35"/>
      <c r="C147" s="19"/>
      <c r="D147" s="30"/>
      <c r="E147" s="32"/>
      <c r="F147" s="32"/>
      <c r="G147" s="32"/>
      <c r="I147" s="20">
        <v>2</v>
      </c>
      <c r="J147" s="29"/>
      <c r="K147" s="22">
        <v>45841</v>
      </c>
      <c r="L147" s="22">
        <v>45842</v>
      </c>
      <c r="M147" s="23"/>
      <c r="N147" s="23"/>
    </row>
    <row r="148" spans="2:14" ht="17.399999999999999" x14ac:dyDescent="0.45">
      <c r="B148" s="35"/>
      <c r="C148" s="19"/>
      <c r="D148" s="30"/>
      <c r="E148" s="32"/>
      <c r="F148" s="32"/>
      <c r="G148" s="32"/>
      <c r="I148" s="24"/>
      <c r="J148" s="29"/>
      <c r="K148" s="25"/>
      <c r="L148" s="25"/>
      <c r="M148" s="26"/>
      <c r="N148" s="26"/>
    </row>
    <row r="149" spans="2:14" ht="17.399999999999999" x14ac:dyDescent="0.45">
      <c r="B149" s="35"/>
      <c r="C149" s="19"/>
      <c r="D149" s="30"/>
      <c r="E149" s="32"/>
      <c r="F149" s="32"/>
      <c r="G149" s="32"/>
      <c r="I149" s="24"/>
      <c r="J149" s="29"/>
      <c r="K149" s="25"/>
      <c r="L149" s="25"/>
      <c r="M149" s="26"/>
      <c r="N149" s="26"/>
    </row>
    <row r="150" spans="2:14" ht="17.399999999999999" x14ac:dyDescent="0.45">
      <c r="B150" s="35"/>
      <c r="C150" s="19"/>
      <c r="D150" s="30"/>
      <c r="E150" s="32"/>
      <c r="F150" s="32"/>
      <c r="G150" s="32"/>
      <c r="I150" s="24"/>
      <c r="J150" s="29"/>
      <c r="K150" s="26"/>
      <c r="L150" s="26"/>
      <c r="M150" s="26"/>
      <c r="N150" s="26"/>
    </row>
    <row r="151" spans="2:14" ht="18" thickBot="1" x14ac:dyDescent="0.5">
      <c r="B151" s="35"/>
      <c r="C151" s="19"/>
      <c r="D151" s="30"/>
      <c r="E151" s="32"/>
      <c r="F151" s="32"/>
      <c r="G151" s="32"/>
      <c r="I151" s="24"/>
      <c r="J151" s="29"/>
      <c r="K151" s="26"/>
      <c r="L151" s="26"/>
      <c r="M151" s="26"/>
      <c r="N151" s="26"/>
    </row>
    <row r="152" spans="2:14" ht="21.6" thickBot="1" x14ac:dyDescent="0.55000000000000004">
      <c r="B152" s="35"/>
      <c r="C152" s="19"/>
      <c r="D152" s="30"/>
      <c r="E152" s="32"/>
      <c r="F152" s="32"/>
      <c r="G152" s="32"/>
      <c r="I152" s="15">
        <f>SUM(I147:I151)</f>
        <v>2</v>
      </c>
      <c r="J152" s="66" t="str">
        <f>IF(I152&gt;=5,"YA NO PUEDE SOLICITAR DIAS CAPACITACION","PUEDE SOLICITAR DIAS CAPACITACION")</f>
        <v>PUEDE SOLICITAR DIAS CAPACITACION</v>
      </c>
      <c r="K152" s="67"/>
      <c r="L152" s="67"/>
      <c r="M152" s="67"/>
      <c r="N152" s="68"/>
    </row>
    <row r="153" spans="2:14" ht="21.6" thickBot="1" x14ac:dyDescent="0.55000000000000004">
      <c r="B153" s="35"/>
      <c r="C153" s="19"/>
      <c r="D153" s="30"/>
      <c r="E153" s="32"/>
      <c r="F153" s="32"/>
      <c r="G153" s="32"/>
      <c r="I153" s="17">
        <f>5-I152</f>
        <v>3</v>
      </c>
      <c r="J153" s="66" t="str">
        <f>IF(I152&gt;5,"EXISTE UN ERROR","OK")</f>
        <v>OK</v>
      </c>
      <c r="K153" s="67"/>
      <c r="L153" s="67"/>
      <c r="M153" s="67"/>
      <c r="N153" s="68"/>
    </row>
    <row r="154" spans="2:14" ht="17.399999999999999" x14ac:dyDescent="0.45">
      <c r="B154" s="35"/>
      <c r="C154" s="19"/>
      <c r="D154" s="30"/>
      <c r="E154" s="32"/>
      <c r="F154" s="32"/>
      <c r="G154" s="32"/>
    </row>
    <row r="155" spans="2:14" ht="17.399999999999999" x14ac:dyDescent="0.45">
      <c r="B155" s="35"/>
      <c r="C155" s="19"/>
      <c r="D155" s="30"/>
      <c r="E155" s="32"/>
      <c r="F155" s="32"/>
      <c r="G155" s="32"/>
    </row>
    <row r="156" spans="2:14" ht="18" thickBot="1" x14ac:dyDescent="0.5">
      <c r="B156" s="35"/>
      <c r="C156" s="40"/>
      <c r="D156" s="39"/>
      <c r="E156" s="34"/>
      <c r="F156" s="34"/>
      <c r="G156" s="34"/>
    </row>
    <row r="157" spans="2:14" ht="21.6" thickBot="1" x14ac:dyDescent="0.55000000000000004">
      <c r="B157" s="8">
        <f>+E131-F131</f>
        <v>16</v>
      </c>
      <c r="C157" s="69" t="str">
        <f>IF(E131&lt;=F131,"YA NO TIENE FERIADOS","PUEDE SOLICITAR DIAS FERIADOS")</f>
        <v>PUEDE SOLICITAR DIAS FERIADOS</v>
      </c>
      <c r="D157" s="70"/>
      <c r="E157" s="70"/>
      <c r="F157" s="70"/>
      <c r="G157" s="71"/>
    </row>
    <row r="158" spans="2:14" ht="19.2" thickBot="1" x14ac:dyDescent="0.5">
      <c r="C158" s="72" t="str">
        <f>IF(F131&gt;E131,"EXISTE UN ERROR","OK")</f>
        <v>OK</v>
      </c>
      <c r="D158" s="73"/>
      <c r="E158" s="73"/>
      <c r="F158" s="73"/>
      <c r="G158" s="74"/>
    </row>
    <row r="160" spans="2:14" ht="19.2" thickBot="1" x14ac:dyDescent="0.5">
      <c r="B160" s="16" t="s">
        <v>78</v>
      </c>
      <c r="I160" s="16" t="s">
        <v>78</v>
      </c>
    </row>
    <row r="161" spans="2:14" ht="18.600000000000001" thickBot="1" x14ac:dyDescent="0.4">
      <c r="B161" s="5" t="s">
        <v>0</v>
      </c>
      <c r="C161" s="5" t="s">
        <v>1</v>
      </c>
      <c r="D161" s="5" t="s">
        <v>224</v>
      </c>
      <c r="E161" s="5" t="s">
        <v>12</v>
      </c>
      <c r="F161" s="6" t="s">
        <v>2</v>
      </c>
      <c r="G161" s="6" t="s">
        <v>7</v>
      </c>
      <c r="I161" s="2" t="s">
        <v>3</v>
      </c>
      <c r="J161" s="3" t="s">
        <v>4</v>
      </c>
      <c r="K161" s="3" t="s">
        <v>5</v>
      </c>
      <c r="L161" s="3" t="s">
        <v>6</v>
      </c>
      <c r="M161" s="3" t="s">
        <v>7</v>
      </c>
      <c r="N161" s="4" t="s">
        <v>8</v>
      </c>
    </row>
    <row r="162" spans="2:14" ht="17.399999999999999" x14ac:dyDescent="0.45">
      <c r="B162" s="9">
        <v>15</v>
      </c>
      <c r="C162" s="9">
        <v>9</v>
      </c>
      <c r="D162" s="9">
        <v>0</v>
      </c>
      <c r="E162" s="11">
        <f>+B162+C162+D162</f>
        <v>24</v>
      </c>
      <c r="F162" s="11">
        <f>SUM(B163:B187)+SUM(D163:D187)</f>
        <v>0</v>
      </c>
      <c r="G162" s="19"/>
      <c r="I162" s="20"/>
      <c r="J162" s="21"/>
      <c r="K162" s="37"/>
      <c r="L162" s="37"/>
      <c r="M162" s="38"/>
      <c r="N162" s="38"/>
    </row>
    <row r="163" spans="2:14" ht="17.399999999999999" x14ac:dyDescent="0.45">
      <c r="B163" s="35"/>
      <c r="C163" s="19"/>
      <c r="D163" s="30"/>
      <c r="E163" s="31"/>
      <c r="F163" s="31"/>
      <c r="G163" s="30"/>
      <c r="I163" s="24"/>
      <c r="J163" s="21"/>
      <c r="K163" s="31"/>
      <c r="L163" s="31"/>
      <c r="M163" s="30"/>
      <c r="N163" s="30"/>
    </row>
    <row r="164" spans="2:14" ht="17.399999999999999" x14ac:dyDescent="0.45">
      <c r="B164" s="35"/>
      <c r="C164" s="19"/>
      <c r="D164" s="30"/>
      <c r="E164" s="31"/>
      <c r="F164" s="31"/>
      <c r="G164" s="30"/>
      <c r="I164" s="24"/>
      <c r="J164" s="21"/>
      <c r="K164" s="31"/>
      <c r="L164" s="31"/>
      <c r="M164" s="30"/>
      <c r="N164" s="30"/>
    </row>
    <row r="165" spans="2:14" ht="17.399999999999999" x14ac:dyDescent="0.45">
      <c r="B165" s="35"/>
      <c r="C165" s="19"/>
      <c r="D165" s="30"/>
      <c r="E165" s="31"/>
      <c r="F165" s="31"/>
      <c r="G165" s="30"/>
      <c r="I165" s="24"/>
      <c r="J165" s="21"/>
      <c r="K165" s="31"/>
      <c r="L165" s="31"/>
      <c r="M165" s="26"/>
      <c r="N165" s="30"/>
    </row>
    <row r="166" spans="2:14" ht="17.399999999999999" x14ac:dyDescent="0.45">
      <c r="B166" s="35"/>
      <c r="C166" s="19"/>
      <c r="D166" s="30"/>
      <c r="E166" s="30"/>
      <c r="F166" s="30"/>
      <c r="G166" s="30"/>
      <c r="I166" s="24"/>
      <c r="J166" s="21"/>
      <c r="K166" s="31"/>
      <c r="L166" s="31"/>
      <c r="M166" s="30"/>
      <c r="N166" s="30"/>
    </row>
    <row r="167" spans="2:14" ht="17.399999999999999" x14ac:dyDescent="0.45">
      <c r="B167" s="35"/>
      <c r="C167" s="19"/>
      <c r="D167" s="30"/>
      <c r="E167" s="30"/>
      <c r="F167" s="30"/>
      <c r="G167" s="30"/>
      <c r="I167" s="24"/>
      <c r="J167" s="21"/>
      <c r="K167" s="31"/>
      <c r="L167" s="31"/>
      <c r="M167" s="30"/>
      <c r="N167" s="30"/>
    </row>
    <row r="168" spans="2:14" ht="17.399999999999999" x14ac:dyDescent="0.45">
      <c r="B168" s="35"/>
      <c r="C168" s="19"/>
      <c r="D168" s="30"/>
      <c r="E168" s="30"/>
      <c r="F168" s="30"/>
      <c r="G168" s="30"/>
      <c r="I168" s="24"/>
      <c r="J168" s="21"/>
      <c r="K168" s="31"/>
      <c r="L168" s="31"/>
      <c r="M168" s="26"/>
      <c r="N168" s="30"/>
    </row>
    <row r="169" spans="2:14" ht="17.399999999999999" x14ac:dyDescent="0.45">
      <c r="B169" s="35"/>
      <c r="C169" s="19"/>
      <c r="D169" s="30"/>
      <c r="E169" s="30"/>
      <c r="F169" s="30"/>
      <c r="G169" s="30"/>
      <c r="I169" s="24"/>
      <c r="J169" s="21"/>
      <c r="K169" s="31"/>
      <c r="L169" s="31"/>
      <c r="M169" s="26"/>
      <c r="N169" s="30"/>
    </row>
    <row r="170" spans="2:14" ht="17.399999999999999" x14ac:dyDescent="0.45">
      <c r="B170" s="35"/>
      <c r="C170" s="19"/>
      <c r="D170" s="30"/>
      <c r="E170" s="30"/>
      <c r="F170" s="30"/>
      <c r="G170" s="30"/>
      <c r="I170" s="24"/>
      <c r="J170" s="21"/>
      <c r="K170" s="30"/>
      <c r="L170" s="30"/>
      <c r="M170" s="30"/>
      <c r="N170" s="30"/>
    </row>
    <row r="171" spans="2:14" ht="17.399999999999999" x14ac:dyDescent="0.45">
      <c r="B171" s="35"/>
      <c r="C171" s="19"/>
      <c r="D171" s="30"/>
      <c r="E171" s="30"/>
      <c r="F171" s="30"/>
      <c r="G171" s="30"/>
      <c r="I171" s="24"/>
      <c r="J171" s="21"/>
      <c r="K171" s="30"/>
      <c r="L171" s="30"/>
      <c r="M171" s="30"/>
      <c r="N171" s="30"/>
    </row>
    <row r="172" spans="2:14" ht="17.399999999999999" x14ac:dyDescent="0.45">
      <c r="B172" s="35"/>
      <c r="C172" s="19"/>
      <c r="D172" s="30"/>
      <c r="E172" s="30"/>
      <c r="F172" s="30"/>
      <c r="G172" s="30"/>
      <c r="I172" s="24"/>
      <c r="J172" s="21"/>
      <c r="K172" s="30"/>
      <c r="L172" s="30"/>
      <c r="M172" s="30"/>
      <c r="N172" s="30"/>
    </row>
    <row r="173" spans="2:14" ht="18" thickBot="1" x14ac:dyDescent="0.5">
      <c r="B173" s="35"/>
      <c r="C173" s="19"/>
      <c r="D173" s="30"/>
      <c r="E173" s="30"/>
      <c r="F173" s="30"/>
      <c r="G173" s="30"/>
      <c r="I173" s="27"/>
      <c r="J173" s="21"/>
      <c r="K173" s="33"/>
      <c r="L173" s="33"/>
      <c r="M173" s="33"/>
      <c r="N173" s="33"/>
    </row>
    <row r="174" spans="2:14" ht="21.6" thickBot="1" x14ac:dyDescent="0.55000000000000004">
      <c r="B174" s="35"/>
      <c r="C174" s="19"/>
      <c r="D174" s="30"/>
      <c r="E174" s="32"/>
      <c r="F174" s="32"/>
      <c r="G174" s="32"/>
      <c r="I174" s="15">
        <f>SUM(I162:I173)</f>
        <v>0</v>
      </c>
      <c r="J174" s="66" t="str">
        <f>IF(I174&gt;=6,"YA NO PUEDE SOLICITAR DIAS ADMINISTRATIVOS","PUEDE SOLICITAR DIAS ADMINISTRATIVOS")</f>
        <v>PUEDE SOLICITAR DIAS ADMINISTRATIVOS</v>
      </c>
      <c r="K174" s="67"/>
      <c r="L174" s="67"/>
      <c r="M174" s="67"/>
      <c r="N174" s="68"/>
    </row>
    <row r="175" spans="2:14" ht="21.6" thickBot="1" x14ac:dyDescent="0.55000000000000004">
      <c r="B175" s="35"/>
      <c r="C175" s="19"/>
      <c r="D175" s="30"/>
      <c r="E175" s="32"/>
      <c r="F175" s="32"/>
      <c r="G175" s="32"/>
      <c r="I175" s="17">
        <f>6-I174</f>
        <v>6</v>
      </c>
      <c r="J175" s="66" t="str">
        <f>IF(I174&gt;6,"EXISTE UN ERROR","OK")</f>
        <v>OK</v>
      </c>
      <c r="K175" s="67"/>
      <c r="L175" s="67"/>
      <c r="M175" s="67"/>
      <c r="N175" s="68"/>
    </row>
    <row r="176" spans="2:14" ht="18" thickBot="1" x14ac:dyDescent="0.5">
      <c r="B176" s="35"/>
      <c r="C176" s="19"/>
      <c r="D176" s="30"/>
      <c r="E176" s="32"/>
      <c r="F176" s="32"/>
      <c r="G176" s="32"/>
      <c r="I176" s="1"/>
    </row>
    <row r="177" spans="2:14" ht="19.8" thickBot="1" x14ac:dyDescent="0.5">
      <c r="B177" s="35"/>
      <c r="C177" s="19"/>
      <c r="D177" s="30"/>
      <c r="E177" s="32"/>
      <c r="F177" s="32"/>
      <c r="G177" s="32"/>
      <c r="I177" s="12" t="s">
        <v>3</v>
      </c>
      <c r="J177" s="13"/>
      <c r="K177" s="13" t="s">
        <v>5</v>
      </c>
      <c r="L177" s="13" t="s">
        <v>6</v>
      </c>
      <c r="M177" s="13" t="s">
        <v>7</v>
      </c>
      <c r="N177" s="14" t="s">
        <v>8</v>
      </c>
    </row>
    <row r="178" spans="2:14" ht="17.399999999999999" x14ac:dyDescent="0.45">
      <c r="B178" s="35"/>
      <c r="C178" s="19"/>
      <c r="D178" s="30"/>
      <c r="E178" s="32"/>
      <c r="F178" s="32"/>
      <c r="G178" s="32"/>
      <c r="I178" s="20"/>
      <c r="J178" s="29"/>
      <c r="K178" s="22"/>
      <c r="L178" s="22"/>
      <c r="M178" s="23"/>
      <c r="N178" s="23"/>
    </row>
    <row r="179" spans="2:14" ht="17.399999999999999" x14ac:dyDescent="0.45">
      <c r="B179" s="35"/>
      <c r="C179" s="19"/>
      <c r="D179" s="30"/>
      <c r="E179" s="32"/>
      <c r="F179" s="32"/>
      <c r="G179" s="32"/>
      <c r="I179" s="24"/>
      <c r="J179" s="29"/>
      <c r="K179" s="25"/>
      <c r="L179" s="25"/>
      <c r="M179" s="26"/>
      <c r="N179" s="26"/>
    </row>
    <row r="180" spans="2:14" ht="17.399999999999999" x14ac:dyDescent="0.45">
      <c r="B180" s="35"/>
      <c r="C180" s="19"/>
      <c r="D180" s="30"/>
      <c r="E180" s="32"/>
      <c r="F180" s="32"/>
      <c r="G180" s="32"/>
      <c r="I180" s="24"/>
      <c r="J180" s="29"/>
      <c r="K180" s="26"/>
      <c r="L180" s="26"/>
      <c r="M180" s="26"/>
      <c r="N180" s="26"/>
    </row>
    <row r="181" spans="2:14" ht="17.399999999999999" x14ac:dyDescent="0.45">
      <c r="B181" s="35"/>
      <c r="C181" s="19"/>
      <c r="D181" s="30"/>
      <c r="E181" s="32"/>
      <c r="F181" s="32"/>
      <c r="G181" s="32"/>
      <c r="I181" s="24"/>
      <c r="J181" s="29"/>
      <c r="K181" s="26"/>
      <c r="L181" s="26"/>
      <c r="M181" s="26"/>
      <c r="N181" s="26"/>
    </row>
    <row r="182" spans="2:14" ht="18" thickBot="1" x14ac:dyDescent="0.5">
      <c r="B182" s="35"/>
      <c r="C182" s="19"/>
      <c r="D182" s="30"/>
      <c r="E182" s="32"/>
      <c r="F182" s="32"/>
      <c r="G182" s="32"/>
      <c r="I182" s="24"/>
      <c r="J182" s="29"/>
      <c r="K182" s="26"/>
      <c r="L182" s="26"/>
      <c r="M182" s="26"/>
      <c r="N182" s="26"/>
    </row>
    <row r="183" spans="2:14" ht="21.6" thickBot="1" x14ac:dyDescent="0.55000000000000004">
      <c r="B183" s="35"/>
      <c r="C183" s="19"/>
      <c r="D183" s="30"/>
      <c r="E183" s="32"/>
      <c r="F183" s="32"/>
      <c r="G183" s="32"/>
      <c r="I183" s="15">
        <f>SUM(I178:I182)</f>
        <v>0</v>
      </c>
      <c r="J183" s="66" t="str">
        <f>IF(I183&gt;=5,"YA NO PUEDE SOLICITAR DIAS CAPACITACION","PUEDE SOLICITAR DIAS CAPACITACION")</f>
        <v>PUEDE SOLICITAR DIAS CAPACITACION</v>
      </c>
      <c r="K183" s="67"/>
      <c r="L183" s="67"/>
      <c r="M183" s="67"/>
      <c r="N183" s="68"/>
    </row>
    <row r="184" spans="2:14" ht="21.6" thickBot="1" x14ac:dyDescent="0.55000000000000004">
      <c r="B184" s="35"/>
      <c r="C184" s="19"/>
      <c r="D184" s="30"/>
      <c r="E184" s="32"/>
      <c r="F184" s="32"/>
      <c r="G184" s="32"/>
      <c r="I184" s="17">
        <f>5-I183</f>
        <v>5</v>
      </c>
      <c r="J184" s="66" t="str">
        <f>IF(I183&gt;5,"EXISTE UN ERROR","OK")</f>
        <v>OK</v>
      </c>
      <c r="K184" s="67"/>
      <c r="L184" s="67"/>
      <c r="M184" s="67"/>
      <c r="N184" s="68"/>
    </row>
    <row r="185" spans="2:14" ht="17.399999999999999" x14ac:dyDescent="0.45">
      <c r="B185" s="35"/>
      <c r="C185" s="19"/>
      <c r="D185" s="30"/>
      <c r="E185" s="32"/>
      <c r="F185" s="32"/>
      <c r="G185" s="32"/>
    </row>
    <row r="186" spans="2:14" ht="17.399999999999999" x14ac:dyDescent="0.45">
      <c r="B186" s="35"/>
      <c r="C186" s="19"/>
      <c r="D186" s="30"/>
      <c r="E186" s="32"/>
      <c r="F186" s="32"/>
      <c r="G186" s="32"/>
    </row>
    <row r="187" spans="2:14" ht="18" thickBot="1" x14ac:dyDescent="0.5">
      <c r="B187" s="35"/>
      <c r="C187" s="42"/>
      <c r="D187" s="41"/>
      <c r="E187" s="34"/>
      <c r="F187" s="34"/>
      <c r="G187" s="34"/>
    </row>
    <row r="188" spans="2:14" ht="21.6" thickBot="1" x14ac:dyDescent="0.55000000000000004">
      <c r="B188" s="8">
        <f>+E162-F162</f>
        <v>24</v>
      </c>
      <c r="C188" s="69" t="str">
        <f>IF(E162&lt;=F162,"YA NO TIENE FERIADOS","PUEDE SOLICITAR DIAS FERIADOS")</f>
        <v>PUEDE SOLICITAR DIAS FERIADOS</v>
      </c>
      <c r="D188" s="70"/>
      <c r="E188" s="70"/>
      <c r="F188" s="70"/>
      <c r="G188" s="71"/>
    </row>
    <row r="189" spans="2:14" ht="19.2" thickBot="1" x14ac:dyDescent="0.5">
      <c r="C189" s="72" t="str">
        <f>IF(F162&gt;E162,"EXISTE UN ERROR","OK")</f>
        <v>OK</v>
      </c>
      <c r="D189" s="73"/>
      <c r="E189" s="73"/>
      <c r="F189" s="73"/>
      <c r="G189" s="74"/>
    </row>
    <row r="191" spans="2:14" ht="19.2" thickBot="1" x14ac:dyDescent="0.5">
      <c r="B191" s="16" t="s">
        <v>79</v>
      </c>
      <c r="I191" s="16" t="s">
        <v>79</v>
      </c>
    </row>
    <row r="192" spans="2:14" ht="18.600000000000001" thickBot="1" x14ac:dyDescent="0.4">
      <c r="B192" s="5" t="s">
        <v>0</v>
      </c>
      <c r="C192" s="5" t="s">
        <v>1</v>
      </c>
      <c r="D192" s="5" t="s">
        <v>224</v>
      </c>
      <c r="E192" s="5" t="s">
        <v>12</v>
      </c>
      <c r="F192" s="6" t="s">
        <v>2</v>
      </c>
      <c r="G192" s="6" t="s">
        <v>7</v>
      </c>
      <c r="I192" s="2" t="s">
        <v>3</v>
      </c>
      <c r="J192" s="3" t="s">
        <v>4</v>
      </c>
      <c r="K192" s="3" t="s">
        <v>5</v>
      </c>
      <c r="L192" s="3" t="s">
        <v>6</v>
      </c>
      <c r="M192" s="3" t="s">
        <v>7</v>
      </c>
      <c r="N192" s="4" t="s">
        <v>8</v>
      </c>
    </row>
    <row r="193" spans="2:14" ht="17.399999999999999" x14ac:dyDescent="0.45">
      <c r="B193" s="9">
        <v>15</v>
      </c>
      <c r="C193" s="9">
        <v>5</v>
      </c>
      <c r="D193" s="9">
        <v>0</v>
      </c>
      <c r="E193" s="11">
        <f>+B193+C193+D193</f>
        <v>20</v>
      </c>
      <c r="F193" s="11">
        <f>SUM(B194:B218)+SUM(D194:D218)</f>
        <v>14</v>
      </c>
      <c r="G193" s="19"/>
      <c r="I193" s="20">
        <v>1</v>
      </c>
      <c r="J193" s="21"/>
      <c r="K193" s="37">
        <v>45674</v>
      </c>
      <c r="L193" s="37">
        <v>45674</v>
      </c>
      <c r="M193" s="54" t="s">
        <v>232</v>
      </c>
      <c r="N193" s="38"/>
    </row>
    <row r="194" spans="2:14" ht="17.399999999999999" x14ac:dyDescent="0.45">
      <c r="B194" s="35">
        <v>13</v>
      </c>
      <c r="C194" s="19"/>
      <c r="D194" s="30"/>
      <c r="E194" s="31">
        <v>45736</v>
      </c>
      <c r="F194" s="31">
        <v>45754</v>
      </c>
      <c r="G194" s="54" t="s">
        <v>278</v>
      </c>
      <c r="I194" s="24">
        <v>0.5</v>
      </c>
      <c r="J194" s="21" t="s">
        <v>10</v>
      </c>
      <c r="K194" s="31">
        <v>45685</v>
      </c>
      <c r="L194" s="31">
        <v>45685</v>
      </c>
      <c r="M194" s="57" t="s">
        <v>247</v>
      </c>
      <c r="N194" s="30"/>
    </row>
    <row r="195" spans="2:14" ht="17.399999999999999" x14ac:dyDescent="0.45">
      <c r="B195" s="35">
        <v>1</v>
      </c>
      <c r="C195" s="19"/>
      <c r="D195" s="30"/>
      <c r="E195" s="31">
        <v>45833</v>
      </c>
      <c r="F195" s="31">
        <v>45833</v>
      </c>
      <c r="G195" s="30"/>
      <c r="I195" s="24">
        <v>0.5</v>
      </c>
      <c r="J195" s="21" t="s">
        <v>10</v>
      </c>
      <c r="K195" s="31">
        <v>45770</v>
      </c>
      <c r="L195" s="31">
        <v>45770</v>
      </c>
      <c r="M195" s="56" t="s">
        <v>296</v>
      </c>
      <c r="N195" s="30"/>
    </row>
    <row r="196" spans="2:14" ht="17.399999999999999" x14ac:dyDescent="0.45">
      <c r="B196" s="35"/>
      <c r="C196" s="19"/>
      <c r="D196" s="30"/>
      <c r="E196" s="30"/>
      <c r="F196" s="30"/>
      <c r="G196" s="30"/>
      <c r="I196" s="24">
        <v>1</v>
      </c>
      <c r="J196" s="21"/>
      <c r="K196" s="31">
        <v>45799</v>
      </c>
      <c r="L196" s="31">
        <v>45799</v>
      </c>
      <c r="M196" s="56" t="s">
        <v>309</v>
      </c>
      <c r="N196" s="30"/>
    </row>
    <row r="197" spans="2:14" ht="17.399999999999999" x14ac:dyDescent="0.45">
      <c r="B197" s="35"/>
      <c r="C197" s="19"/>
      <c r="D197" s="30"/>
      <c r="E197" s="30"/>
      <c r="F197" s="30"/>
      <c r="G197" s="30"/>
      <c r="I197" s="24">
        <v>0.5</v>
      </c>
      <c r="J197" s="21" t="s">
        <v>9</v>
      </c>
      <c r="K197" s="31">
        <v>45866</v>
      </c>
      <c r="L197" s="31">
        <v>45866</v>
      </c>
      <c r="M197" s="26"/>
      <c r="N197" s="30"/>
    </row>
    <row r="198" spans="2:14" ht="17.399999999999999" x14ac:dyDescent="0.45">
      <c r="B198" s="35"/>
      <c r="C198" s="19"/>
      <c r="D198" s="30"/>
      <c r="E198" s="30"/>
      <c r="F198" s="30"/>
      <c r="G198" s="30"/>
      <c r="I198" s="24"/>
      <c r="J198" s="21"/>
      <c r="K198" s="31"/>
      <c r="L198" s="31"/>
      <c r="M198" s="30"/>
      <c r="N198" s="30"/>
    </row>
    <row r="199" spans="2:14" ht="17.399999999999999" x14ac:dyDescent="0.45">
      <c r="B199" s="35"/>
      <c r="C199" s="19"/>
      <c r="D199" s="30"/>
      <c r="E199" s="30"/>
      <c r="F199" s="30"/>
      <c r="G199" s="30"/>
      <c r="I199" s="24"/>
      <c r="J199" s="21"/>
      <c r="K199" s="31"/>
      <c r="L199" s="31"/>
      <c r="M199" s="30"/>
      <c r="N199" s="30"/>
    </row>
    <row r="200" spans="2:14" ht="17.399999999999999" x14ac:dyDescent="0.45">
      <c r="B200" s="35"/>
      <c r="C200" s="19"/>
      <c r="D200" s="30"/>
      <c r="E200" s="30"/>
      <c r="F200" s="30"/>
      <c r="G200" s="30"/>
      <c r="I200" s="24"/>
      <c r="J200" s="21"/>
      <c r="K200" s="31"/>
      <c r="L200" s="31"/>
      <c r="M200" s="30"/>
      <c r="N200" s="30"/>
    </row>
    <row r="201" spans="2:14" ht="17.399999999999999" x14ac:dyDescent="0.45">
      <c r="B201" s="35"/>
      <c r="C201" s="19"/>
      <c r="D201" s="30"/>
      <c r="E201" s="30"/>
      <c r="F201" s="30"/>
      <c r="G201" s="30"/>
      <c r="I201" s="24"/>
      <c r="J201" s="21"/>
      <c r="K201" s="31"/>
      <c r="L201" s="31"/>
      <c r="M201" s="30"/>
      <c r="N201" s="30"/>
    </row>
    <row r="202" spans="2:14" ht="17.399999999999999" x14ac:dyDescent="0.45">
      <c r="B202" s="35"/>
      <c r="C202" s="19"/>
      <c r="D202" s="30"/>
      <c r="E202" s="30"/>
      <c r="F202" s="30"/>
      <c r="G202" s="30"/>
      <c r="I202" s="24"/>
      <c r="J202" s="21"/>
      <c r="K202" s="31"/>
      <c r="L202" s="31"/>
      <c r="M202" s="30"/>
      <c r="N202" s="30"/>
    </row>
    <row r="203" spans="2:14" ht="17.399999999999999" x14ac:dyDescent="0.45">
      <c r="B203" s="35"/>
      <c r="C203" s="19"/>
      <c r="D203" s="30"/>
      <c r="E203" s="30"/>
      <c r="F203" s="30"/>
      <c r="G203" s="30"/>
      <c r="I203" s="24"/>
      <c r="J203" s="21"/>
      <c r="K203" s="30"/>
      <c r="L203" s="30"/>
      <c r="M203" s="30"/>
      <c r="N203" s="30"/>
    </row>
    <row r="204" spans="2:14" ht="18" thickBot="1" x14ac:dyDescent="0.5">
      <c r="B204" s="35"/>
      <c r="C204" s="19"/>
      <c r="D204" s="30"/>
      <c r="E204" s="30"/>
      <c r="F204" s="30"/>
      <c r="G204" s="30"/>
      <c r="I204" s="27"/>
      <c r="J204" s="21"/>
      <c r="K204" s="33"/>
      <c r="L204" s="33"/>
      <c r="M204" s="33"/>
      <c r="N204" s="33"/>
    </row>
    <row r="205" spans="2:14" ht="21.6" thickBot="1" x14ac:dyDescent="0.55000000000000004">
      <c r="B205" s="35"/>
      <c r="C205" s="19"/>
      <c r="D205" s="30"/>
      <c r="E205" s="32"/>
      <c r="F205" s="32"/>
      <c r="G205" s="32"/>
      <c r="I205" s="15">
        <f>SUM(I193:I204)</f>
        <v>3.5</v>
      </c>
      <c r="J205" s="66" t="str">
        <f>IF(I205&gt;=6,"YA NO PUEDE SOLICITAR DIAS ADMINISTRATIVOS","PUEDE SOLICITAR DIAS ADMINISTRATIVOS")</f>
        <v>PUEDE SOLICITAR DIAS ADMINISTRATIVOS</v>
      </c>
      <c r="K205" s="67"/>
      <c r="L205" s="67"/>
      <c r="M205" s="67"/>
      <c r="N205" s="68"/>
    </row>
    <row r="206" spans="2:14" ht="21.6" thickBot="1" x14ac:dyDescent="0.55000000000000004">
      <c r="B206" s="35"/>
      <c r="C206" s="19"/>
      <c r="D206" s="30"/>
      <c r="E206" s="32"/>
      <c r="F206" s="32"/>
      <c r="G206" s="32"/>
      <c r="I206" s="17">
        <f>6-I205</f>
        <v>2.5</v>
      </c>
      <c r="J206" s="66" t="str">
        <f>IF(I205&gt;6,"EXISTE UN ERROR","OK")</f>
        <v>OK</v>
      </c>
      <c r="K206" s="67"/>
      <c r="L206" s="67"/>
      <c r="M206" s="67"/>
      <c r="N206" s="68"/>
    </row>
    <row r="207" spans="2:14" ht="18" thickBot="1" x14ac:dyDescent="0.5">
      <c r="B207" s="35"/>
      <c r="C207" s="19"/>
      <c r="D207" s="30"/>
      <c r="E207" s="32"/>
      <c r="F207" s="32"/>
      <c r="G207" s="32"/>
      <c r="I207" s="1"/>
    </row>
    <row r="208" spans="2:14" ht="19.8" thickBot="1" x14ac:dyDescent="0.5">
      <c r="B208" s="35"/>
      <c r="C208" s="19"/>
      <c r="D208" s="30"/>
      <c r="E208" s="32"/>
      <c r="F208" s="32"/>
      <c r="G208" s="32"/>
      <c r="I208" s="12" t="s">
        <v>3</v>
      </c>
      <c r="J208" s="13"/>
      <c r="K208" s="13" t="s">
        <v>5</v>
      </c>
      <c r="L208" s="13" t="s">
        <v>6</v>
      </c>
      <c r="M208" s="13" t="s">
        <v>7</v>
      </c>
      <c r="N208" s="14" t="s">
        <v>8</v>
      </c>
    </row>
    <row r="209" spans="2:14" ht="17.399999999999999" x14ac:dyDescent="0.45">
      <c r="B209" s="35"/>
      <c r="C209" s="19"/>
      <c r="D209" s="30"/>
      <c r="E209" s="32"/>
      <c r="F209" s="32"/>
      <c r="G209" s="32"/>
      <c r="I209" s="20">
        <v>3</v>
      </c>
      <c r="J209" s="29"/>
      <c r="K209" s="22">
        <v>45695</v>
      </c>
      <c r="L209" s="22">
        <v>45699</v>
      </c>
      <c r="M209" s="23"/>
      <c r="N209" s="23"/>
    </row>
    <row r="210" spans="2:14" ht="17.399999999999999" x14ac:dyDescent="0.45">
      <c r="B210" s="35"/>
      <c r="C210" s="19"/>
      <c r="D210" s="30"/>
      <c r="E210" s="32"/>
      <c r="F210" s="32"/>
      <c r="G210" s="32"/>
      <c r="I210" s="24">
        <v>1</v>
      </c>
      <c r="J210" s="29"/>
      <c r="K210" s="25">
        <v>45786</v>
      </c>
      <c r="L210" s="25">
        <v>45786</v>
      </c>
      <c r="M210" s="26"/>
      <c r="N210" s="26"/>
    </row>
    <row r="211" spans="2:14" ht="17.399999999999999" x14ac:dyDescent="0.45">
      <c r="B211" s="35"/>
      <c r="C211" s="19"/>
      <c r="D211" s="30"/>
      <c r="E211" s="32"/>
      <c r="F211" s="32"/>
      <c r="G211" s="32"/>
      <c r="I211" s="24">
        <v>1</v>
      </c>
      <c r="J211" s="29"/>
      <c r="K211" s="25">
        <v>45838</v>
      </c>
      <c r="L211" s="25">
        <v>45838</v>
      </c>
      <c r="M211" s="26"/>
      <c r="N211" s="26"/>
    </row>
    <row r="212" spans="2:14" ht="17.399999999999999" x14ac:dyDescent="0.45">
      <c r="B212" s="35"/>
      <c r="C212" s="19"/>
      <c r="D212" s="30"/>
      <c r="E212" s="32"/>
      <c r="F212" s="32"/>
      <c r="G212" s="32"/>
      <c r="I212" s="24"/>
      <c r="J212" s="29"/>
      <c r="K212" s="25"/>
      <c r="L212" s="25"/>
      <c r="M212" s="26"/>
      <c r="N212" s="26"/>
    </row>
    <row r="213" spans="2:14" ht="18" thickBot="1" x14ac:dyDescent="0.5">
      <c r="B213" s="35"/>
      <c r="C213" s="19"/>
      <c r="D213" s="30"/>
      <c r="E213" s="32"/>
      <c r="F213" s="32"/>
      <c r="G213" s="32"/>
      <c r="I213" s="24"/>
      <c r="J213" s="29"/>
      <c r="K213" s="25"/>
      <c r="L213" s="25"/>
      <c r="M213" s="26"/>
      <c r="N213" s="26"/>
    </row>
    <row r="214" spans="2:14" ht="21.6" thickBot="1" x14ac:dyDescent="0.55000000000000004">
      <c r="B214" s="35"/>
      <c r="C214" s="19"/>
      <c r="D214" s="30"/>
      <c r="E214" s="32"/>
      <c r="F214" s="32"/>
      <c r="G214" s="32"/>
      <c r="I214" s="15">
        <f>SUM(I209:I213)</f>
        <v>5</v>
      </c>
      <c r="J214" s="66" t="str">
        <f>IF(I214&gt;=5,"YA NO PUEDE SOLICITAR DIAS CAPACITACION","PUEDE SOLICITAR DIAS CAPACITACION")</f>
        <v>YA NO PUEDE SOLICITAR DIAS CAPACITACION</v>
      </c>
      <c r="K214" s="67"/>
      <c r="L214" s="67"/>
      <c r="M214" s="67"/>
      <c r="N214" s="68"/>
    </row>
    <row r="215" spans="2:14" ht="21.6" thickBot="1" x14ac:dyDescent="0.55000000000000004">
      <c r="B215" s="35"/>
      <c r="C215" s="19"/>
      <c r="D215" s="30"/>
      <c r="E215" s="32"/>
      <c r="F215" s="32"/>
      <c r="G215" s="32"/>
      <c r="I215" s="17">
        <f>5-I214</f>
        <v>0</v>
      </c>
      <c r="J215" s="66" t="str">
        <f>IF(I214&gt;5,"EXISTE UN ERROR","OK")</f>
        <v>OK</v>
      </c>
      <c r="K215" s="67"/>
      <c r="L215" s="67"/>
      <c r="M215" s="67"/>
      <c r="N215" s="68"/>
    </row>
    <row r="216" spans="2:14" ht="17.399999999999999" x14ac:dyDescent="0.45">
      <c r="B216" s="35"/>
      <c r="C216" s="19"/>
      <c r="D216" s="30"/>
      <c r="E216" s="32"/>
      <c r="F216" s="32"/>
      <c r="G216" s="32"/>
    </row>
    <row r="217" spans="2:14" ht="17.399999999999999" x14ac:dyDescent="0.45">
      <c r="B217" s="35"/>
      <c r="C217" s="19"/>
      <c r="D217" s="30"/>
      <c r="E217" s="32"/>
      <c r="F217" s="32"/>
      <c r="G217" s="32"/>
    </row>
    <row r="218" spans="2:14" ht="18" thickBot="1" x14ac:dyDescent="0.5">
      <c r="B218" s="35"/>
      <c r="C218" s="40"/>
      <c r="D218" s="39"/>
      <c r="E218" s="34"/>
      <c r="F218" s="34"/>
      <c r="G218" s="34"/>
    </row>
    <row r="219" spans="2:14" ht="21.6" thickBot="1" x14ac:dyDescent="0.55000000000000004">
      <c r="B219" s="8">
        <f>+E193-F193</f>
        <v>6</v>
      </c>
      <c r="C219" s="69" t="str">
        <f>IF(E193&lt;=F193,"YA NO TIENE FERIADOS","PUEDE SOLICITAR DIAS FERIADOS")</f>
        <v>PUEDE SOLICITAR DIAS FERIADOS</v>
      </c>
      <c r="D219" s="70"/>
      <c r="E219" s="70"/>
      <c r="F219" s="70"/>
      <c r="G219" s="71"/>
    </row>
    <row r="220" spans="2:14" ht="19.2" thickBot="1" x14ac:dyDescent="0.5">
      <c r="C220" s="72" t="str">
        <f>IF(F193&gt;E193,"EXISTE UN ERROR","OK")</f>
        <v>OK</v>
      </c>
      <c r="D220" s="73"/>
      <c r="E220" s="73"/>
      <c r="F220" s="73"/>
      <c r="G220" s="74"/>
    </row>
    <row r="222" spans="2:14" ht="19.2" thickBot="1" x14ac:dyDescent="0.5">
      <c r="B222" s="16" t="s">
        <v>80</v>
      </c>
      <c r="I222" s="16" t="s">
        <v>80</v>
      </c>
    </row>
    <row r="223" spans="2:14" ht="18.600000000000001" thickBot="1" x14ac:dyDescent="0.4">
      <c r="B223" s="5" t="s">
        <v>0</v>
      </c>
      <c r="C223" s="5" t="s">
        <v>1</v>
      </c>
      <c r="D223" s="5" t="s">
        <v>224</v>
      </c>
      <c r="E223" s="5" t="s">
        <v>12</v>
      </c>
      <c r="F223" s="6" t="s">
        <v>2</v>
      </c>
      <c r="G223" s="6" t="s">
        <v>7</v>
      </c>
      <c r="I223" s="2" t="s">
        <v>3</v>
      </c>
      <c r="J223" s="3" t="s">
        <v>4</v>
      </c>
      <c r="K223" s="3" t="s">
        <v>5</v>
      </c>
      <c r="L223" s="3" t="s">
        <v>6</v>
      </c>
      <c r="M223" s="3" t="s">
        <v>7</v>
      </c>
      <c r="N223" s="4" t="s">
        <v>8</v>
      </c>
    </row>
    <row r="224" spans="2:14" ht="17.399999999999999" x14ac:dyDescent="0.45">
      <c r="B224" s="9">
        <v>25</v>
      </c>
      <c r="C224" s="9">
        <v>20</v>
      </c>
      <c r="D224" s="9">
        <v>0</v>
      </c>
      <c r="E224" s="11">
        <f>+B224+C224+D224</f>
        <v>45</v>
      </c>
      <c r="F224" s="11">
        <f>SUM(B225:B249)+SUM(D225:D249)</f>
        <v>0</v>
      </c>
      <c r="G224" s="19"/>
      <c r="I224" s="20"/>
      <c r="J224" s="21"/>
      <c r="K224" s="37"/>
      <c r="L224" s="37"/>
      <c r="M224" s="38"/>
      <c r="N224" s="38"/>
    </row>
    <row r="225" spans="2:14" ht="17.399999999999999" x14ac:dyDescent="0.45">
      <c r="B225" s="35"/>
      <c r="C225" s="19"/>
      <c r="D225" s="30"/>
      <c r="E225" s="31"/>
      <c r="F225" s="31"/>
      <c r="G225" s="30"/>
      <c r="I225" s="24"/>
      <c r="J225" s="21"/>
      <c r="K225" s="31"/>
      <c r="L225" s="31"/>
      <c r="M225" s="30"/>
      <c r="N225" s="30"/>
    </row>
    <row r="226" spans="2:14" ht="17.399999999999999" x14ac:dyDescent="0.45">
      <c r="B226" s="35"/>
      <c r="C226" s="19"/>
      <c r="D226" s="30"/>
      <c r="E226" s="31"/>
      <c r="F226" s="31"/>
      <c r="G226" s="30"/>
      <c r="I226" s="24"/>
      <c r="J226" s="21"/>
      <c r="K226" s="31"/>
      <c r="L226" s="31"/>
      <c r="M226" s="26"/>
      <c r="N226" s="30"/>
    </row>
    <row r="227" spans="2:14" ht="17.399999999999999" x14ac:dyDescent="0.45">
      <c r="B227" s="35"/>
      <c r="C227" s="19"/>
      <c r="D227" s="30"/>
      <c r="E227" s="30"/>
      <c r="F227" s="30"/>
      <c r="G227" s="30"/>
      <c r="I227" s="24"/>
      <c r="J227" s="21"/>
      <c r="K227" s="31"/>
      <c r="L227" s="31"/>
      <c r="M227" s="30"/>
      <c r="N227" s="30"/>
    </row>
    <row r="228" spans="2:14" ht="17.399999999999999" x14ac:dyDescent="0.45">
      <c r="B228" s="35"/>
      <c r="C228" s="19"/>
      <c r="D228" s="30"/>
      <c r="E228" s="30"/>
      <c r="F228" s="30"/>
      <c r="G228" s="30"/>
      <c r="I228" s="24"/>
      <c r="J228" s="21"/>
      <c r="K228" s="31"/>
      <c r="L228" s="31"/>
      <c r="M228" s="30"/>
      <c r="N228" s="30"/>
    </row>
    <row r="229" spans="2:14" ht="17.399999999999999" x14ac:dyDescent="0.45">
      <c r="B229" s="35"/>
      <c r="C229" s="19"/>
      <c r="D229" s="30"/>
      <c r="E229" s="30"/>
      <c r="F229" s="30"/>
      <c r="G229" s="30"/>
      <c r="I229" s="24"/>
      <c r="J229" s="21"/>
      <c r="K229" s="31"/>
      <c r="L229" s="31"/>
      <c r="M229" s="30"/>
      <c r="N229" s="30"/>
    </row>
    <row r="230" spans="2:14" ht="17.399999999999999" x14ac:dyDescent="0.45">
      <c r="B230" s="35"/>
      <c r="C230" s="19"/>
      <c r="D230" s="30"/>
      <c r="E230" s="30"/>
      <c r="F230" s="30"/>
      <c r="G230" s="30"/>
      <c r="I230" s="24"/>
      <c r="J230" s="21"/>
      <c r="K230" s="30"/>
      <c r="L230" s="30"/>
      <c r="M230" s="30"/>
      <c r="N230" s="30"/>
    </row>
    <row r="231" spans="2:14" ht="17.399999999999999" x14ac:dyDescent="0.45">
      <c r="B231" s="35"/>
      <c r="C231" s="19"/>
      <c r="D231" s="30"/>
      <c r="E231" s="30"/>
      <c r="F231" s="30"/>
      <c r="G231" s="30"/>
      <c r="I231" s="24"/>
      <c r="J231" s="21"/>
      <c r="K231" s="30"/>
      <c r="L231" s="30"/>
      <c r="M231" s="30"/>
      <c r="N231" s="30"/>
    </row>
    <row r="232" spans="2:14" ht="17.399999999999999" x14ac:dyDescent="0.45">
      <c r="B232" s="35"/>
      <c r="C232" s="19"/>
      <c r="D232" s="30"/>
      <c r="E232" s="30"/>
      <c r="F232" s="30"/>
      <c r="G232" s="30"/>
      <c r="I232" s="24"/>
      <c r="J232" s="21"/>
      <c r="K232" s="30"/>
      <c r="L232" s="30"/>
      <c r="M232" s="30"/>
      <c r="N232" s="30"/>
    </row>
    <row r="233" spans="2:14" ht="17.399999999999999" x14ac:dyDescent="0.45">
      <c r="B233" s="35"/>
      <c r="C233" s="19"/>
      <c r="D233" s="30"/>
      <c r="E233" s="30"/>
      <c r="F233" s="30"/>
      <c r="G233" s="30"/>
      <c r="I233" s="24"/>
      <c r="J233" s="21"/>
      <c r="K233" s="30"/>
      <c r="L233" s="30"/>
      <c r="M233" s="30"/>
      <c r="N233" s="30"/>
    </row>
    <row r="234" spans="2:14" ht="17.399999999999999" x14ac:dyDescent="0.45">
      <c r="B234" s="35"/>
      <c r="C234" s="19"/>
      <c r="D234" s="30"/>
      <c r="E234" s="30"/>
      <c r="F234" s="30"/>
      <c r="G234" s="30"/>
      <c r="I234" s="24"/>
      <c r="J234" s="21"/>
      <c r="K234" s="30"/>
      <c r="L234" s="30"/>
      <c r="M234" s="30"/>
      <c r="N234" s="30"/>
    </row>
    <row r="235" spans="2:14" ht="18" thickBot="1" x14ac:dyDescent="0.5">
      <c r="B235" s="35"/>
      <c r="C235" s="19"/>
      <c r="D235" s="30"/>
      <c r="E235" s="30"/>
      <c r="F235" s="30"/>
      <c r="G235" s="30"/>
      <c r="I235" s="27"/>
      <c r="J235" s="21"/>
      <c r="K235" s="33"/>
      <c r="L235" s="33"/>
      <c r="M235" s="33"/>
      <c r="N235" s="33"/>
    </row>
    <row r="236" spans="2:14" ht="21.6" thickBot="1" x14ac:dyDescent="0.55000000000000004">
      <c r="B236" s="35"/>
      <c r="C236" s="19"/>
      <c r="D236" s="30"/>
      <c r="E236" s="32"/>
      <c r="F236" s="32"/>
      <c r="G236" s="32"/>
      <c r="I236" s="15">
        <f>SUM(I224:I235)</f>
        <v>0</v>
      </c>
      <c r="J236" s="66" t="str">
        <f>IF(I236&gt;=6,"YA NO PUEDE SOLICITAR DIAS ADMINISTRATIVOS","PUEDE SOLICITAR DIAS ADMINISTRATIVOS")</f>
        <v>PUEDE SOLICITAR DIAS ADMINISTRATIVOS</v>
      </c>
      <c r="K236" s="67"/>
      <c r="L236" s="67"/>
      <c r="M236" s="67"/>
      <c r="N236" s="68"/>
    </row>
    <row r="237" spans="2:14" ht="21.6" thickBot="1" x14ac:dyDescent="0.55000000000000004">
      <c r="B237" s="35"/>
      <c r="C237" s="19"/>
      <c r="D237" s="30"/>
      <c r="E237" s="32"/>
      <c r="F237" s="32"/>
      <c r="G237" s="32"/>
      <c r="I237" s="17">
        <f>6-I236</f>
        <v>6</v>
      </c>
      <c r="J237" s="66" t="str">
        <f>IF(I236&gt;6,"EXISTE UN ERROR","OK")</f>
        <v>OK</v>
      </c>
      <c r="K237" s="67"/>
      <c r="L237" s="67"/>
      <c r="M237" s="67"/>
      <c r="N237" s="68"/>
    </row>
    <row r="238" spans="2:14" ht="18" thickBot="1" x14ac:dyDescent="0.5">
      <c r="B238" s="35"/>
      <c r="C238" s="19"/>
      <c r="D238" s="30"/>
      <c r="E238" s="32"/>
      <c r="F238" s="32"/>
      <c r="G238" s="32"/>
      <c r="I238" s="1"/>
    </row>
    <row r="239" spans="2:14" ht="19.8" thickBot="1" x14ac:dyDescent="0.5">
      <c r="B239" s="35"/>
      <c r="C239" s="19"/>
      <c r="D239" s="30"/>
      <c r="E239" s="32"/>
      <c r="F239" s="32"/>
      <c r="G239" s="32"/>
      <c r="I239" s="12" t="s">
        <v>3</v>
      </c>
      <c r="J239" s="13"/>
      <c r="K239" s="13" t="s">
        <v>5</v>
      </c>
      <c r="L239" s="13" t="s">
        <v>6</v>
      </c>
      <c r="M239" s="13" t="s">
        <v>7</v>
      </c>
      <c r="N239" s="14" t="s">
        <v>8</v>
      </c>
    </row>
    <row r="240" spans="2:14" ht="17.399999999999999" x14ac:dyDescent="0.45">
      <c r="B240" s="35"/>
      <c r="C240" s="19"/>
      <c r="D240" s="30"/>
      <c r="E240" s="32"/>
      <c r="F240" s="32"/>
      <c r="G240" s="32"/>
      <c r="I240" s="20"/>
      <c r="J240" s="29"/>
      <c r="K240" s="22"/>
      <c r="L240" s="22"/>
      <c r="M240" s="23"/>
      <c r="N240" s="23"/>
    </row>
    <row r="241" spans="2:14" ht="17.399999999999999" x14ac:dyDescent="0.45">
      <c r="B241" s="35"/>
      <c r="C241" s="19"/>
      <c r="D241" s="30"/>
      <c r="E241" s="32"/>
      <c r="F241" s="32"/>
      <c r="G241" s="32"/>
      <c r="I241" s="24"/>
      <c r="J241" s="29"/>
      <c r="K241" s="25"/>
      <c r="L241" s="25"/>
      <c r="M241" s="26"/>
      <c r="N241" s="26"/>
    </row>
    <row r="242" spans="2:14" ht="17.399999999999999" x14ac:dyDescent="0.45">
      <c r="B242" s="35"/>
      <c r="C242" s="19"/>
      <c r="D242" s="30"/>
      <c r="E242" s="32"/>
      <c r="F242" s="32"/>
      <c r="G242" s="32"/>
      <c r="I242" s="24"/>
      <c r="J242" s="29"/>
      <c r="K242" s="25"/>
      <c r="L242" s="25"/>
      <c r="M242" s="26"/>
      <c r="N242" s="26"/>
    </row>
    <row r="243" spans="2:14" ht="17.399999999999999" x14ac:dyDescent="0.45">
      <c r="B243" s="35"/>
      <c r="C243" s="19"/>
      <c r="D243" s="30"/>
      <c r="E243" s="32"/>
      <c r="F243" s="32"/>
      <c r="G243" s="32"/>
      <c r="I243" s="24"/>
      <c r="J243" s="29"/>
      <c r="K243" s="26"/>
      <c r="L243" s="26"/>
      <c r="M243" s="26"/>
      <c r="N243" s="26"/>
    </row>
    <row r="244" spans="2:14" ht="18" thickBot="1" x14ac:dyDescent="0.5">
      <c r="B244" s="35"/>
      <c r="C244" s="19"/>
      <c r="D244" s="30"/>
      <c r="E244" s="32"/>
      <c r="F244" s="32"/>
      <c r="G244" s="32"/>
      <c r="I244" s="24"/>
      <c r="J244" s="29"/>
      <c r="K244" s="26"/>
      <c r="L244" s="26"/>
      <c r="M244" s="26"/>
      <c r="N244" s="26"/>
    </row>
    <row r="245" spans="2:14" ht="21.6" thickBot="1" x14ac:dyDescent="0.55000000000000004">
      <c r="B245" s="35"/>
      <c r="C245" s="19"/>
      <c r="D245" s="30"/>
      <c r="E245" s="32"/>
      <c r="F245" s="32"/>
      <c r="G245" s="32"/>
      <c r="I245" s="15">
        <f>SUM(I240:I244)</f>
        <v>0</v>
      </c>
      <c r="J245" s="66" t="str">
        <f>IF(I245&gt;=5,"YA NO PUEDE SOLICITAR DIAS CAPACITACION","PUEDE SOLICITAR DIAS CAPACITACION")</f>
        <v>PUEDE SOLICITAR DIAS CAPACITACION</v>
      </c>
      <c r="K245" s="67"/>
      <c r="L245" s="67"/>
      <c r="M245" s="67"/>
      <c r="N245" s="68"/>
    </row>
    <row r="246" spans="2:14" ht="21.6" thickBot="1" x14ac:dyDescent="0.55000000000000004">
      <c r="B246" s="35"/>
      <c r="C246" s="19"/>
      <c r="D246" s="30"/>
      <c r="E246" s="32"/>
      <c r="F246" s="32"/>
      <c r="G246" s="32"/>
      <c r="I246" s="17">
        <f>5-I245</f>
        <v>5</v>
      </c>
      <c r="J246" s="66" t="str">
        <f>IF(I245&gt;5,"EXISTE UN ERROR","OK")</f>
        <v>OK</v>
      </c>
      <c r="K246" s="67"/>
      <c r="L246" s="67"/>
      <c r="M246" s="67"/>
      <c r="N246" s="68"/>
    </row>
    <row r="247" spans="2:14" ht="17.399999999999999" x14ac:dyDescent="0.45">
      <c r="B247" s="35"/>
      <c r="C247" s="19"/>
      <c r="D247" s="30"/>
      <c r="E247" s="32"/>
      <c r="F247" s="32"/>
      <c r="G247" s="32"/>
    </row>
    <row r="248" spans="2:14" ht="17.399999999999999" x14ac:dyDescent="0.45">
      <c r="B248" s="35"/>
      <c r="C248" s="19"/>
      <c r="D248" s="30"/>
      <c r="E248" s="32"/>
      <c r="F248" s="32"/>
      <c r="G248" s="32"/>
    </row>
    <row r="249" spans="2:14" ht="18" thickBot="1" x14ac:dyDescent="0.5">
      <c r="B249" s="35"/>
      <c r="C249" s="42"/>
      <c r="D249" s="41"/>
      <c r="E249" s="34"/>
      <c r="F249" s="34"/>
      <c r="G249" s="34"/>
    </row>
    <row r="250" spans="2:14" ht="21.6" thickBot="1" x14ac:dyDescent="0.55000000000000004">
      <c r="B250" s="8">
        <f>+E224-F224</f>
        <v>45</v>
      </c>
      <c r="C250" s="69" t="str">
        <f>IF(E224&lt;=F224,"YA NO TIENE FERIADOS","PUEDE SOLICITAR DIAS FERIADOS")</f>
        <v>PUEDE SOLICITAR DIAS FERIADOS</v>
      </c>
      <c r="D250" s="70"/>
      <c r="E250" s="70"/>
      <c r="F250" s="70"/>
      <c r="G250" s="71"/>
    </row>
    <row r="251" spans="2:14" ht="19.2" thickBot="1" x14ac:dyDescent="0.5">
      <c r="C251" s="72" t="str">
        <f>IF(F224&gt;E224,"EXISTE UN ERROR","OK")</f>
        <v>OK</v>
      </c>
      <c r="D251" s="73"/>
      <c r="E251" s="73"/>
      <c r="F251" s="73"/>
      <c r="G251" s="74"/>
    </row>
    <row r="254" spans="2:14" ht="19.2" thickBot="1" x14ac:dyDescent="0.5">
      <c r="B254" s="16" t="s">
        <v>81</v>
      </c>
      <c r="I254" s="16" t="s">
        <v>81</v>
      </c>
    </row>
    <row r="255" spans="2:14" ht="18.600000000000001" thickBot="1" x14ac:dyDescent="0.4">
      <c r="B255" s="5" t="s">
        <v>0</v>
      </c>
      <c r="C255" s="5" t="s">
        <v>1</v>
      </c>
      <c r="D255" s="5" t="s">
        <v>224</v>
      </c>
      <c r="E255" s="5" t="s">
        <v>12</v>
      </c>
      <c r="F255" s="6" t="s">
        <v>2</v>
      </c>
      <c r="G255" s="6" t="s">
        <v>7</v>
      </c>
      <c r="I255" s="2" t="s">
        <v>3</v>
      </c>
      <c r="J255" s="3" t="s">
        <v>4</v>
      </c>
      <c r="K255" s="3" t="s">
        <v>5</v>
      </c>
      <c r="L255" s="3" t="s">
        <v>6</v>
      </c>
      <c r="M255" s="3" t="s">
        <v>7</v>
      </c>
      <c r="N255" s="4" t="s">
        <v>8</v>
      </c>
    </row>
    <row r="256" spans="2:14" ht="17.399999999999999" x14ac:dyDescent="0.45">
      <c r="B256" s="9">
        <v>15</v>
      </c>
      <c r="C256" s="9">
        <v>0</v>
      </c>
      <c r="D256" s="9">
        <v>0</v>
      </c>
      <c r="E256" s="11">
        <f>+B256+C256+D256</f>
        <v>15</v>
      </c>
      <c r="F256" s="11">
        <f>SUM(B257:B281)+SUM(D257:D281)</f>
        <v>15</v>
      </c>
      <c r="G256" s="19"/>
      <c r="I256" s="20">
        <v>0.5</v>
      </c>
      <c r="J256" s="21" t="s">
        <v>11</v>
      </c>
      <c r="K256" s="22">
        <v>45666</v>
      </c>
      <c r="L256" s="22">
        <v>45666</v>
      </c>
      <c r="M256" s="54" t="s">
        <v>236</v>
      </c>
      <c r="N256" s="23"/>
    </row>
    <row r="257" spans="2:14" ht="17.399999999999999" x14ac:dyDescent="0.45">
      <c r="B257" s="35">
        <v>15</v>
      </c>
      <c r="C257" s="19"/>
      <c r="D257" s="30"/>
      <c r="E257" s="31">
        <v>45705</v>
      </c>
      <c r="F257" s="31">
        <v>45723</v>
      </c>
      <c r="G257" s="54" t="s">
        <v>262</v>
      </c>
      <c r="I257" s="24">
        <v>0.5</v>
      </c>
      <c r="J257" s="21" t="s">
        <v>10</v>
      </c>
      <c r="K257" s="25">
        <v>45694</v>
      </c>
      <c r="L257" s="25">
        <v>45694</v>
      </c>
      <c r="M257" s="54" t="s">
        <v>256</v>
      </c>
      <c r="N257" s="26"/>
    </row>
    <row r="258" spans="2:14" ht="17.399999999999999" x14ac:dyDescent="0.45">
      <c r="B258" s="35"/>
      <c r="C258" s="19"/>
      <c r="D258" s="30"/>
      <c r="E258" s="31"/>
      <c r="F258" s="31"/>
      <c r="G258" s="30"/>
      <c r="I258" s="24">
        <v>1</v>
      </c>
      <c r="J258" s="21"/>
      <c r="K258" s="25">
        <v>45701</v>
      </c>
      <c r="L258" s="25">
        <v>45701</v>
      </c>
      <c r="M258" s="54" t="s">
        <v>254</v>
      </c>
      <c r="N258" s="26"/>
    </row>
    <row r="259" spans="2:14" ht="17.399999999999999" x14ac:dyDescent="0.45">
      <c r="B259" s="35"/>
      <c r="C259" s="19"/>
      <c r="D259" s="30"/>
      <c r="E259" s="31"/>
      <c r="F259" s="31"/>
      <c r="G259" s="30"/>
      <c r="I259" s="24">
        <v>0.5</v>
      </c>
      <c r="J259" s="21" t="s">
        <v>9</v>
      </c>
      <c r="K259" s="25">
        <v>45747</v>
      </c>
      <c r="L259" s="25">
        <v>45747</v>
      </c>
      <c r="M259" s="55" t="s">
        <v>280</v>
      </c>
      <c r="N259" s="26"/>
    </row>
    <row r="260" spans="2:14" ht="17.399999999999999" x14ac:dyDescent="0.45">
      <c r="B260" s="35"/>
      <c r="C260" s="19"/>
      <c r="D260" s="30"/>
      <c r="E260" s="31"/>
      <c r="F260" s="31"/>
      <c r="G260" s="30"/>
      <c r="I260" s="24">
        <v>1</v>
      </c>
      <c r="J260" s="21"/>
      <c r="K260" s="25">
        <v>45758</v>
      </c>
      <c r="L260" s="25">
        <v>45758</v>
      </c>
      <c r="M260" s="54" t="s">
        <v>284</v>
      </c>
      <c r="N260" s="26"/>
    </row>
    <row r="261" spans="2:14" ht="17.399999999999999" x14ac:dyDescent="0.45">
      <c r="B261" s="35"/>
      <c r="C261" s="19"/>
      <c r="D261" s="30"/>
      <c r="E261" s="30"/>
      <c r="F261" s="30"/>
      <c r="G261" s="30"/>
      <c r="I261" s="24">
        <v>1</v>
      </c>
      <c r="J261" s="21"/>
      <c r="K261" s="25">
        <v>45819</v>
      </c>
      <c r="L261" s="25">
        <v>45819</v>
      </c>
      <c r="M261" s="26"/>
      <c r="N261" s="26"/>
    </row>
    <row r="262" spans="2:14" ht="17.399999999999999" x14ac:dyDescent="0.45">
      <c r="B262" s="35"/>
      <c r="C262" s="19"/>
      <c r="D262" s="30"/>
      <c r="E262" s="30"/>
      <c r="F262" s="30"/>
      <c r="G262" s="30"/>
      <c r="I262" s="24">
        <v>0.5</v>
      </c>
      <c r="J262" s="21" t="s">
        <v>9</v>
      </c>
      <c r="K262" s="25">
        <v>45849</v>
      </c>
      <c r="L262" s="25">
        <v>45849</v>
      </c>
      <c r="M262" s="26"/>
      <c r="N262" s="26"/>
    </row>
    <row r="263" spans="2:14" ht="17.399999999999999" x14ac:dyDescent="0.45">
      <c r="B263" s="35"/>
      <c r="C263" s="19"/>
      <c r="D263" s="30"/>
      <c r="E263" s="30"/>
      <c r="F263" s="30"/>
      <c r="G263" s="30"/>
      <c r="I263" s="24"/>
      <c r="J263" s="21"/>
      <c r="K263" s="26"/>
      <c r="L263" s="26"/>
      <c r="M263" s="26"/>
      <c r="N263" s="26"/>
    </row>
    <row r="264" spans="2:14" ht="17.399999999999999" x14ac:dyDescent="0.45">
      <c r="B264" s="35"/>
      <c r="C264" s="19"/>
      <c r="D264" s="30"/>
      <c r="E264" s="30"/>
      <c r="F264" s="30"/>
      <c r="G264" s="30"/>
      <c r="I264" s="24"/>
      <c r="J264" s="21"/>
      <c r="K264" s="26"/>
      <c r="L264" s="26"/>
      <c r="M264" s="26"/>
      <c r="N264" s="26"/>
    </row>
    <row r="265" spans="2:14" ht="17.399999999999999" x14ac:dyDescent="0.45">
      <c r="B265" s="35"/>
      <c r="C265" s="19"/>
      <c r="D265" s="30"/>
      <c r="E265" s="30"/>
      <c r="F265" s="30"/>
      <c r="G265" s="30"/>
      <c r="I265" s="24"/>
      <c r="J265" s="21"/>
      <c r="K265" s="26"/>
      <c r="L265" s="26"/>
      <c r="M265" s="26"/>
      <c r="N265" s="26"/>
    </row>
    <row r="266" spans="2:14" ht="17.399999999999999" x14ac:dyDescent="0.45">
      <c r="B266" s="35"/>
      <c r="C266" s="19"/>
      <c r="D266" s="30"/>
      <c r="E266" s="30"/>
      <c r="F266" s="30"/>
      <c r="G266" s="30"/>
      <c r="I266" s="24"/>
      <c r="J266" s="21"/>
      <c r="K266" s="26"/>
      <c r="L266" s="26"/>
      <c r="M266" s="26"/>
      <c r="N266" s="26"/>
    </row>
    <row r="267" spans="2:14" ht="18" thickBot="1" x14ac:dyDescent="0.5">
      <c r="B267" s="35"/>
      <c r="C267" s="19"/>
      <c r="D267" s="30"/>
      <c r="E267" s="30"/>
      <c r="F267" s="30"/>
      <c r="G267" s="30"/>
      <c r="I267" s="27"/>
      <c r="J267" s="21"/>
      <c r="K267" s="28"/>
      <c r="L267" s="28"/>
      <c r="M267" s="28"/>
      <c r="N267" s="28"/>
    </row>
    <row r="268" spans="2:14" ht="21.6" thickBot="1" x14ac:dyDescent="0.55000000000000004">
      <c r="B268" s="35"/>
      <c r="C268" s="19"/>
      <c r="D268" s="30"/>
      <c r="E268" s="32"/>
      <c r="F268" s="32"/>
      <c r="G268" s="32"/>
      <c r="I268" s="15">
        <f>SUM(I256:I267)</f>
        <v>5</v>
      </c>
      <c r="J268" s="66" t="str">
        <f>IF(I268&gt;=6,"YA NO PUEDE SOLICITAR DIAS ADMINISTRATIVOS","PUEDE SOLICITAR DIAS ADMINISTRATIVOS")</f>
        <v>PUEDE SOLICITAR DIAS ADMINISTRATIVOS</v>
      </c>
      <c r="K268" s="67"/>
      <c r="L268" s="67"/>
      <c r="M268" s="67"/>
      <c r="N268" s="68"/>
    </row>
    <row r="269" spans="2:14" ht="21.6" thickBot="1" x14ac:dyDescent="0.55000000000000004">
      <c r="B269" s="35"/>
      <c r="C269" s="19"/>
      <c r="D269" s="30"/>
      <c r="E269" s="32"/>
      <c r="F269" s="32"/>
      <c r="G269" s="32"/>
      <c r="I269" s="17">
        <f>6-I268</f>
        <v>1</v>
      </c>
      <c r="J269" s="66" t="str">
        <f>IF(I268&gt;6,"EXISTE UN ERROR","OK")</f>
        <v>OK</v>
      </c>
      <c r="K269" s="67"/>
      <c r="L269" s="67"/>
      <c r="M269" s="67"/>
      <c r="N269" s="68"/>
    </row>
    <row r="270" spans="2:14" ht="18" thickBot="1" x14ac:dyDescent="0.5">
      <c r="B270" s="35"/>
      <c r="C270" s="19"/>
      <c r="D270" s="30"/>
      <c r="E270" s="32"/>
      <c r="F270" s="32"/>
      <c r="G270" s="32"/>
      <c r="I270" s="1"/>
    </row>
    <row r="271" spans="2:14" ht="19.8" thickBot="1" x14ac:dyDescent="0.5">
      <c r="B271" s="35"/>
      <c r="C271" s="19"/>
      <c r="D271" s="30"/>
      <c r="E271" s="32"/>
      <c r="F271" s="32"/>
      <c r="G271" s="32"/>
      <c r="I271" s="12" t="s">
        <v>3</v>
      </c>
      <c r="J271" s="13"/>
      <c r="K271" s="13" t="s">
        <v>5</v>
      </c>
      <c r="L271" s="13" t="s">
        <v>6</v>
      </c>
      <c r="M271" s="13" t="s">
        <v>7</v>
      </c>
      <c r="N271" s="14" t="s">
        <v>8</v>
      </c>
    </row>
    <row r="272" spans="2:14" ht="17.399999999999999" x14ac:dyDescent="0.45">
      <c r="B272" s="35"/>
      <c r="C272" s="19"/>
      <c r="D272" s="30"/>
      <c r="E272" s="32"/>
      <c r="F272" s="32"/>
      <c r="G272" s="32"/>
      <c r="I272" s="20"/>
      <c r="J272" s="29"/>
      <c r="K272" s="22"/>
      <c r="L272" s="22"/>
      <c r="M272" s="23"/>
      <c r="N272" s="23"/>
    </row>
    <row r="273" spans="2:14" ht="17.399999999999999" x14ac:dyDescent="0.45">
      <c r="B273" s="35"/>
      <c r="C273" s="19"/>
      <c r="D273" s="30"/>
      <c r="E273" s="32"/>
      <c r="F273" s="32"/>
      <c r="G273" s="32"/>
      <c r="I273" s="24"/>
      <c r="J273" s="29"/>
      <c r="K273" s="25"/>
      <c r="L273" s="25"/>
      <c r="M273" s="26"/>
      <c r="N273" s="26"/>
    </row>
    <row r="274" spans="2:14" ht="17.399999999999999" x14ac:dyDescent="0.45">
      <c r="B274" s="35"/>
      <c r="C274" s="19"/>
      <c r="D274" s="30"/>
      <c r="E274" s="32"/>
      <c r="F274" s="32"/>
      <c r="G274" s="32"/>
      <c r="I274" s="24"/>
      <c r="J274" s="29"/>
      <c r="K274" s="25"/>
      <c r="L274" s="25"/>
      <c r="M274" s="26"/>
      <c r="N274" s="26"/>
    </row>
    <row r="275" spans="2:14" ht="17.399999999999999" x14ac:dyDescent="0.45">
      <c r="B275" s="35"/>
      <c r="C275" s="19"/>
      <c r="D275" s="30"/>
      <c r="E275" s="32"/>
      <c r="F275" s="32"/>
      <c r="G275" s="32"/>
      <c r="I275" s="24"/>
      <c r="J275" s="29"/>
      <c r="K275" s="25"/>
      <c r="L275" s="25"/>
      <c r="M275" s="26"/>
      <c r="N275" s="26"/>
    </row>
    <row r="276" spans="2:14" ht="18" thickBot="1" x14ac:dyDescent="0.5">
      <c r="B276" s="35"/>
      <c r="C276" s="19"/>
      <c r="D276" s="30"/>
      <c r="E276" s="32"/>
      <c r="F276" s="32"/>
      <c r="G276" s="32"/>
      <c r="I276" s="24"/>
      <c r="J276" s="29"/>
      <c r="K276" s="26"/>
      <c r="L276" s="26"/>
      <c r="M276" s="26"/>
      <c r="N276" s="26"/>
    </row>
    <row r="277" spans="2:14" ht="21.6" thickBot="1" x14ac:dyDescent="0.55000000000000004">
      <c r="B277" s="35"/>
      <c r="C277" s="19"/>
      <c r="D277" s="30"/>
      <c r="E277" s="32"/>
      <c r="F277" s="32"/>
      <c r="G277" s="32"/>
      <c r="I277" s="15">
        <f>SUM(I272:I276)</f>
        <v>0</v>
      </c>
      <c r="J277" s="66" t="str">
        <f>IF(I277&gt;=5,"YA NO PUEDE SOLICITAR DIAS CAPACITACION","PUEDE SOLICITAR DIAS CAPACITACION")</f>
        <v>PUEDE SOLICITAR DIAS CAPACITACION</v>
      </c>
      <c r="K277" s="67"/>
      <c r="L277" s="67"/>
      <c r="M277" s="67"/>
      <c r="N277" s="68"/>
    </row>
    <row r="278" spans="2:14" ht="21.6" thickBot="1" x14ac:dyDescent="0.55000000000000004">
      <c r="B278" s="35"/>
      <c r="C278" s="19"/>
      <c r="D278" s="30"/>
      <c r="E278" s="32"/>
      <c r="F278" s="32"/>
      <c r="G278" s="32"/>
      <c r="I278" s="17">
        <f>5-I277</f>
        <v>5</v>
      </c>
      <c r="J278" s="66" t="str">
        <f>IF(I277&gt;5,"EXISTE UN ERROR","OK")</f>
        <v>OK</v>
      </c>
      <c r="K278" s="67"/>
      <c r="L278" s="67"/>
      <c r="M278" s="67"/>
      <c r="N278" s="68"/>
    </row>
    <row r="279" spans="2:14" ht="17.399999999999999" x14ac:dyDescent="0.45">
      <c r="B279" s="35"/>
      <c r="C279" s="19"/>
      <c r="D279" s="30"/>
      <c r="E279" s="32"/>
      <c r="F279" s="32"/>
      <c r="G279" s="32"/>
    </row>
    <row r="280" spans="2:14" ht="17.399999999999999" x14ac:dyDescent="0.45">
      <c r="B280" s="35"/>
      <c r="C280" s="19"/>
      <c r="D280" s="30"/>
      <c r="E280" s="32"/>
      <c r="F280" s="32"/>
      <c r="G280" s="32"/>
    </row>
    <row r="281" spans="2:14" ht="18" thickBot="1" x14ac:dyDescent="0.5">
      <c r="B281" s="35"/>
      <c r="C281" s="36"/>
      <c r="D281" s="33"/>
      <c r="E281" s="34"/>
      <c r="F281" s="34"/>
      <c r="G281" s="34"/>
    </row>
    <row r="282" spans="2:14" ht="21.6" thickBot="1" x14ac:dyDescent="0.55000000000000004">
      <c r="B282" s="8">
        <f>+E256-F256</f>
        <v>0</v>
      </c>
      <c r="C282" s="69" t="str">
        <f>IF(E256&lt;=F256,"YA NO TIENE FERIADOS","PUEDE SOLICITAR DIAS FERIADOS")</f>
        <v>YA NO TIENE FERIADOS</v>
      </c>
      <c r="D282" s="70"/>
      <c r="E282" s="70"/>
      <c r="F282" s="70"/>
      <c r="G282" s="71"/>
    </row>
    <row r="283" spans="2:14" ht="19.2" thickBot="1" x14ac:dyDescent="0.5">
      <c r="C283" s="72" t="str">
        <f>IF(F256&gt;E256,"EXISTE UN ERROR","OK")</f>
        <v>OK</v>
      </c>
      <c r="D283" s="73"/>
      <c r="E283" s="73"/>
      <c r="F283" s="73"/>
      <c r="G283" s="74"/>
    </row>
    <row r="285" spans="2:14" ht="19.2" thickBot="1" x14ac:dyDescent="0.5">
      <c r="B285" s="16" t="s">
        <v>264</v>
      </c>
      <c r="I285" s="16" t="str">
        <f>+B285</f>
        <v>IRARRAZAVAL INFANTE SOFIA</v>
      </c>
    </row>
    <row r="286" spans="2:14" ht="18.600000000000001" thickBot="1" x14ac:dyDescent="0.4">
      <c r="B286" s="5" t="s">
        <v>0</v>
      </c>
      <c r="C286" s="5" t="s">
        <v>1</v>
      </c>
      <c r="D286" s="5" t="s">
        <v>224</v>
      </c>
      <c r="E286" s="5" t="s">
        <v>12</v>
      </c>
      <c r="F286" s="6" t="s">
        <v>2</v>
      </c>
      <c r="G286" s="6" t="s">
        <v>7</v>
      </c>
      <c r="I286" s="2" t="s">
        <v>3</v>
      </c>
      <c r="J286" s="3" t="s">
        <v>4</v>
      </c>
      <c r="K286" s="3" t="s">
        <v>5</v>
      </c>
      <c r="L286" s="3" t="s">
        <v>6</v>
      </c>
      <c r="M286" s="3" t="s">
        <v>7</v>
      </c>
      <c r="N286" s="4" t="s">
        <v>8</v>
      </c>
    </row>
    <row r="287" spans="2:14" ht="17.399999999999999" x14ac:dyDescent="0.45">
      <c r="B287" s="9">
        <v>0</v>
      </c>
      <c r="C287" s="9">
        <v>0</v>
      </c>
      <c r="D287" s="9">
        <v>0</v>
      </c>
      <c r="E287" s="11">
        <f>+B287+C287+D287</f>
        <v>0</v>
      </c>
      <c r="F287" s="11">
        <f>SUM(B288:B312)+SUM(D288:D312)</f>
        <v>0</v>
      </c>
      <c r="G287" s="19"/>
      <c r="I287" s="20">
        <v>2</v>
      </c>
      <c r="J287" s="21"/>
      <c r="K287" s="22">
        <v>45757</v>
      </c>
      <c r="L287" s="22">
        <v>45758</v>
      </c>
      <c r="M287" s="54" t="s">
        <v>293</v>
      </c>
      <c r="N287" s="23"/>
    </row>
    <row r="288" spans="2:14" ht="17.399999999999999" x14ac:dyDescent="0.45">
      <c r="B288" s="35"/>
      <c r="C288" s="19"/>
      <c r="D288" s="30"/>
      <c r="E288" s="31"/>
      <c r="F288" s="31"/>
      <c r="G288" s="30"/>
      <c r="I288" s="24">
        <v>1</v>
      </c>
      <c r="J288" s="21"/>
      <c r="K288" s="25">
        <v>45800</v>
      </c>
      <c r="L288" s="25">
        <v>45800</v>
      </c>
      <c r="M288" s="56" t="s">
        <v>309</v>
      </c>
      <c r="N288" s="26"/>
    </row>
    <row r="289" spans="2:14" ht="17.399999999999999" x14ac:dyDescent="0.45">
      <c r="B289" s="35"/>
      <c r="C289" s="19"/>
      <c r="D289" s="30"/>
      <c r="E289" s="31"/>
      <c r="F289" s="31"/>
      <c r="G289" s="30"/>
      <c r="I289" s="24">
        <v>1</v>
      </c>
      <c r="J289" s="21"/>
      <c r="K289" s="25">
        <v>45849</v>
      </c>
      <c r="L289" s="25">
        <v>45849</v>
      </c>
      <c r="M289" s="26"/>
      <c r="N289" s="26"/>
    </row>
    <row r="290" spans="2:14" ht="17.399999999999999" x14ac:dyDescent="0.45">
      <c r="B290" s="35"/>
      <c r="C290" s="19"/>
      <c r="D290" s="30"/>
      <c r="E290" s="31"/>
      <c r="F290" s="31"/>
      <c r="G290" s="30"/>
      <c r="I290" s="24">
        <v>2</v>
      </c>
      <c r="J290" s="21"/>
      <c r="K290" s="25">
        <v>45852</v>
      </c>
      <c r="L290" s="25">
        <v>45853</v>
      </c>
      <c r="M290" s="26"/>
      <c r="N290" s="26"/>
    </row>
    <row r="291" spans="2:14" ht="17.399999999999999" x14ac:dyDescent="0.45">
      <c r="B291" s="35"/>
      <c r="C291" s="19"/>
      <c r="D291" s="30"/>
      <c r="E291" s="31"/>
      <c r="F291" s="31"/>
      <c r="G291" s="30"/>
      <c r="I291" s="24"/>
      <c r="J291" s="21"/>
      <c r="K291" s="25"/>
      <c r="L291" s="25"/>
      <c r="M291" s="30"/>
      <c r="N291" s="26"/>
    </row>
    <row r="292" spans="2:14" ht="17.399999999999999" x14ac:dyDescent="0.45">
      <c r="B292" s="35"/>
      <c r="C292" s="19"/>
      <c r="D292" s="30"/>
      <c r="E292" s="30"/>
      <c r="F292" s="30"/>
      <c r="G292" s="30"/>
      <c r="I292" s="24"/>
      <c r="J292" s="21"/>
      <c r="K292" s="25"/>
      <c r="L292" s="25"/>
      <c r="M292" s="26"/>
      <c r="N292" s="26"/>
    </row>
    <row r="293" spans="2:14" ht="17.399999999999999" x14ac:dyDescent="0.45">
      <c r="B293" s="35"/>
      <c r="C293" s="19"/>
      <c r="D293" s="30"/>
      <c r="E293" s="30"/>
      <c r="F293" s="30"/>
      <c r="G293" s="30"/>
      <c r="I293" s="24"/>
      <c r="J293" s="21"/>
      <c r="K293" s="26"/>
      <c r="L293" s="26"/>
      <c r="M293" s="26"/>
      <c r="N293" s="26"/>
    </row>
    <row r="294" spans="2:14" ht="17.399999999999999" x14ac:dyDescent="0.45">
      <c r="B294" s="35"/>
      <c r="C294" s="19"/>
      <c r="D294" s="30"/>
      <c r="E294" s="30"/>
      <c r="F294" s="30"/>
      <c r="G294" s="30"/>
      <c r="I294" s="24"/>
      <c r="J294" s="21"/>
      <c r="K294" s="26"/>
      <c r="L294" s="26"/>
      <c r="M294" s="26"/>
      <c r="N294" s="26"/>
    </row>
    <row r="295" spans="2:14" ht="17.399999999999999" x14ac:dyDescent="0.45">
      <c r="B295" s="35"/>
      <c r="C295" s="19"/>
      <c r="D295" s="30"/>
      <c r="E295" s="30"/>
      <c r="F295" s="30"/>
      <c r="G295" s="30"/>
      <c r="I295" s="24"/>
      <c r="J295" s="21"/>
      <c r="K295" s="26"/>
      <c r="L295" s="26"/>
      <c r="M295" s="26"/>
      <c r="N295" s="26"/>
    </row>
    <row r="296" spans="2:14" ht="17.399999999999999" x14ac:dyDescent="0.45">
      <c r="B296" s="35"/>
      <c r="C296" s="19"/>
      <c r="D296" s="30"/>
      <c r="E296" s="30"/>
      <c r="F296" s="30"/>
      <c r="G296" s="30"/>
      <c r="I296" s="24"/>
      <c r="J296" s="21"/>
      <c r="K296" s="26"/>
      <c r="L296" s="26"/>
      <c r="M296" s="26"/>
      <c r="N296" s="26"/>
    </row>
    <row r="297" spans="2:14" ht="17.399999999999999" x14ac:dyDescent="0.45">
      <c r="B297" s="35"/>
      <c r="C297" s="19"/>
      <c r="D297" s="30"/>
      <c r="E297" s="30"/>
      <c r="F297" s="30"/>
      <c r="G297" s="30"/>
      <c r="I297" s="24"/>
      <c r="J297" s="21"/>
      <c r="K297" s="26"/>
      <c r="L297" s="26"/>
      <c r="M297" s="26"/>
      <c r="N297" s="26"/>
    </row>
    <row r="298" spans="2:14" ht="18" thickBot="1" x14ac:dyDescent="0.5">
      <c r="B298" s="35"/>
      <c r="C298" s="19"/>
      <c r="D298" s="30"/>
      <c r="E298" s="30"/>
      <c r="F298" s="30"/>
      <c r="G298" s="30"/>
      <c r="I298" s="27"/>
      <c r="J298" s="21"/>
      <c r="K298" s="28"/>
      <c r="L298" s="28"/>
      <c r="M298" s="28"/>
      <c r="N298" s="28"/>
    </row>
    <row r="299" spans="2:14" ht="21.6" thickBot="1" x14ac:dyDescent="0.55000000000000004">
      <c r="B299" s="35"/>
      <c r="C299" s="19"/>
      <c r="D299" s="30"/>
      <c r="E299" s="32"/>
      <c r="F299" s="32"/>
      <c r="G299" s="32"/>
      <c r="I299" s="15">
        <f>SUM(I287:I298)</f>
        <v>6</v>
      </c>
      <c r="J299" s="66" t="str">
        <f>IF(I299&gt;=6,"YA NO PUEDE SOLICITAR DIAS ADMINISTRATIVOS","PUEDE SOLICITAR DIAS ADMINISTRATIVOS")</f>
        <v>YA NO PUEDE SOLICITAR DIAS ADMINISTRATIVOS</v>
      </c>
      <c r="K299" s="67"/>
      <c r="L299" s="67"/>
      <c r="M299" s="67"/>
      <c r="N299" s="68"/>
    </row>
    <row r="300" spans="2:14" ht="21.6" thickBot="1" x14ac:dyDescent="0.55000000000000004">
      <c r="B300" s="35"/>
      <c r="C300" s="19"/>
      <c r="D300" s="30"/>
      <c r="E300" s="32"/>
      <c r="F300" s="32"/>
      <c r="G300" s="32"/>
      <c r="I300" s="17">
        <f>6-I299</f>
        <v>0</v>
      </c>
      <c r="J300" s="66" t="str">
        <f>IF(I299&gt;6,"EXISTE UN ERROR","OK")</f>
        <v>OK</v>
      </c>
      <c r="K300" s="67"/>
      <c r="L300" s="67"/>
      <c r="M300" s="67"/>
      <c r="N300" s="68"/>
    </row>
    <row r="301" spans="2:14" ht="18" thickBot="1" x14ac:dyDescent="0.5">
      <c r="B301" s="35"/>
      <c r="C301" s="19"/>
      <c r="D301" s="30"/>
      <c r="E301" s="32"/>
      <c r="F301" s="32"/>
      <c r="G301" s="32"/>
      <c r="I301" s="1"/>
    </row>
    <row r="302" spans="2:14" ht="19.8" thickBot="1" x14ac:dyDescent="0.5">
      <c r="B302" s="35"/>
      <c r="C302" s="19"/>
      <c r="D302" s="30"/>
      <c r="E302" s="32"/>
      <c r="F302" s="32"/>
      <c r="G302" s="32"/>
      <c r="I302" s="12" t="s">
        <v>3</v>
      </c>
      <c r="J302" s="13"/>
      <c r="K302" s="13" t="s">
        <v>5</v>
      </c>
      <c r="L302" s="13" t="s">
        <v>6</v>
      </c>
      <c r="M302" s="13" t="s">
        <v>7</v>
      </c>
      <c r="N302" s="14" t="s">
        <v>8</v>
      </c>
    </row>
    <row r="303" spans="2:14" ht="17.399999999999999" x14ac:dyDescent="0.45">
      <c r="B303" s="35"/>
      <c r="C303" s="19"/>
      <c r="D303" s="30"/>
      <c r="E303" s="32"/>
      <c r="F303" s="32"/>
      <c r="G303" s="32"/>
      <c r="I303" s="20"/>
      <c r="J303" s="29"/>
      <c r="K303" s="22"/>
      <c r="L303" s="22"/>
      <c r="M303" s="23"/>
      <c r="N303" s="23"/>
    </row>
    <row r="304" spans="2:14" ht="17.399999999999999" x14ac:dyDescent="0.45">
      <c r="B304" s="35"/>
      <c r="C304" s="19"/>
      <c r="D304" s="30"/>
      <c r="E304" s="32"/>
      <c r="F304" s="32"/>
      <c r="G304" s="32"/>
      <c r="I304" s="24"/>
      <c r="J304" s="29"/>
      <c r="K304" s="25"/>
      <c r="L304" s="25"/>
      <c r="M304" s="26"/>
      <c r="N304" s="26"/>
    </row>
    <row r="305" spans="2:14" ht="17.399999999999999" x14ac:dyDescent="0.45">
      <c r="B305" s="35"/>
      <c r="C305" s="19"/>
      <c r="D305" s="30"/>
      <c r="E305" s="32"/>
      <c r="F305" s="32"/>
      <c r="G305" s="32"/>
      <c r="I305" s="24"/>
      <c r="J305" s="29"/>
      <c r="K305" s="25"/>
      <c r="L305" s="25"/>
      <c r="M305" s="26"/>
      <c r="N305" s="26"/>
    </row>
    <row r="306" spans="2:14" ht="17.399999999999999" x14ac:dyDescent="0.45">
      <c r="B306" s="35"/>
      <c r="C306" s="19"/>
      <c r="D306" s="30"/>
      <c r="E306" s="32"/>
      <c r="F306" s="32"/>
      <c r="G306" s="32"/>
      <c r="I306" s="24"/>
      <c r="J306" s="29"/>
      <c r="K306" s="25"/>
      <c r="L306" s="25"/>
      <c r="M306" s="26"/>
      <c r="N306" s="26"/>
    </row>
    <row r="307" spans="2:14" ht="18" thickBot="1" x14ac:dyDescent="0.5">
      <c r="B307" s="35"/>
      <c r="C307" s="19"/>
      <c r="D307" s="30"/>
      <c r="E307" s="32"/>
      <c r="F307" s="32"/>
      <c r="G307" s="32"/>
      <c r="I307" s="24"/>
      <c r="J307" s="29"/>
      <c r="K307" s="26"/>
      <c r="L307" s="26"/>
      <c r="M307" s="26"/>
      <c r="N307" s="26"/>
    </row>
    <row r="308" spans="2:14" ht="21.6" thickBot="1" x14ac:dyDescent="0.55000000000000004">
      <c r="B308" s="35"/>
      <c r="C308" s="19"/>
      <c r="D308" s="30"/>
      <c r="E308" s="32"/>
      <c r="F308" s="32"/>
      <c r="G308" s="32"/>
      <c r="I308" s="15">
        <f>SUM(I303:I307)</f>
        <v>0</v>
      </c>
      <c r="J308" s="66" t="str">
        <f>IF(I308&gt;=5,"YA NO PUEDE SOLICITAR DIAS CAPACITACION","PUEDE SOLICITAR DIAS CAPACITACION")</f>
        <v>PUEDE SOLICITAR DIAS CAPACITACION</v>
      </c>
      <c r="K308" s="67"/>
      <c r="L308" s="67"/>
      <c r="M308" s="67"/>
      <c r="N308" s="68"/>
    </row>
    <row r="309" spans="2:14" ht="21.6" thickBot="1" x14ac:dyDescent="0.55000000000000004">
      <c r="B309" s="35"/>
      <c r="C309" s="19"/>
      <c r="D309" s="30"/>
      <c r="E309" s="32"/>
      <c r="F309" s="32"/>
      <c r="G309" s="32"/>
      <c r="I309" s="17">
        <f>5-I308</f>
        <v>5</v>
      </c>
      <c r="J309" s="66" t="str">
        <f>IF(I308&gt;5,"EXISTE UN ERROR","OK")</f>
        <v>OK</v>
      </c>
      <c r="K309" s="67"/>
      <c r="L309" s="67"/>
      <c r="M309" s="67"/>
      <c r="N309" s="68"/>
    </row>
    <row r="310" spans="2:14" ht="17.399999999999999" x14ac:dyDescent="0.45">
      <c r="B310" s="35"/>
      <c r="C310" s="19"/>
      <c r="D310" s="30"/>
      <c r="E310" s="32"/>
      <c r="F310" s="32"/>
      <c r="G310" s="32"/>
    </row>
    <row r="311" spans="2:14" ht="17.399999999999999" x14ac:dyDescent="0.45">
      <c r="B311" s="35"/>
      <c r="C311" s="19"/>
      <c r="D311" s="30"/>
      <c r="E311" s="32"/>
      <c r="F311" s="32"/>
      <c r="G311" s="32"/>
    </row>
    <row r="312" spans="2:14" ht="18" thickBot="1" x14ac:dyDescent="0.5">
      <c r="B312" s="35"/>
      <c r="C312" s="36"/>
      <c r="D312" s="33"/>
      <c r="E312" s="34"/>
      <c r="F312" s="34"/>
      <c r="G312" s="34"/>
    </row>
    <row r="313" spans="2:14" ht="21.6" thickBot="1" x14ac:dyDescent="0.55000000000000004">
      <c r="B313" s="8">
        <f>+E287-F287</f>
        <v>0</v>
      </c>
      <c r="C313" s="69" t="str">
        <f>IF(E287&lt;=F287,"YA NO TIENE FERIADOS","PUEDE SOLICITAR DIAS FERIADOS")</f>
        <v>YA NO TIENE FERIADOS</v>
      </c>
      <c r="D313" s="70"/>
      <c r="E313" s="70"/>
      <c r="F313" s="70"/>
      <c r="G313" s="71"/>
    </row>
    <row r="314" spans="2:14" ht="19.2" thickBot="1" x14ac:dyDescent="0.5">
      <c r="C314" s="72" t="str">
        <f>IF(F287&gt;E287,"EXISTE UN ERROR","OK")</f>
        <v>OK</v>
      </c>
      <c r="D314" s="73"/>
      <c r="E314" s="73"/>
      <c r="F314" s="73"/>
      <c r="G314" s="74"/>
    </row>
    <row r="318" spans="2:14" ht="19.2" thickBot="1" x14ac:dyDescent="0.5">
      <c r="B318" s="16" t="s">
        <v>82</v>
      </c>
      <c r="I318" s="16" t="s">
        <v>82</v>
      </c>
    </row>
    <row r="319" spans="2:14" ht="18.600000000000001" thickBot="1" x14ac:dyDescent="0.4">
      <c r="B319" s="5" t="s">
        <v>0</v>
      </c>
      <c r="C319" s="5" t="s">
        <v>1</v>
      </c>
      <c r="D319" s="5" t="s">
        <v>224</v>
      </c>
      <c r="E319" s="5" t="s">
        <v>12</v>
      </c>
      <c r="F319" s="6" t="s">
        <v>2</v>
      </c>
      <c r="G319" s="6" t="s">
        <v>7</v>
      </c>
      <c r="I319" s="2" t="s">
        <v>3</v>
      </c>
      <c r="J319" s="3" t="s">
        <v>4</v>
      </c>
      <c r="K319" s="3" t="s">
        <v>5</v>
      </c>
      <c r="L319" s="3" t="s">
        <v>6</v>
      </c>
      <c r="M319" s="3" t="s">
        <v>7</v>
      </c>
      <c r="N319" s="4" t="s">
        <v>8</v>
      </c>
    </row>
    <row r="320" spans="2:14" ht="17.399999999999999" x14ac:dyDescent="0.45">
      <c r="B320" s="9">
        <v>15</v>
      </c>
      <c r="C320" s="9">
        <v>5</v>
      </c>
      <c r="D320" s="9">
        <v>0</v>
      </c>
      <c r="E320" s="11">
        <f>+B320+C320+D320</f>
        <v>20</v>
      </c>
      <c r="F320" s="11">
        <f>SUM(B321:B345)+SUM(D321:D345)</f>
        <v>18</v>
      </c>
      <c r="G320" s="19"/>
      <c r="I320" s="20"/>
      <c r="J320" s="21"/>
      <c r="K320" s="22"/>
      <c r="L320" s="22"/>
      <c r="M320" s="30"/>
      <c r="N320" s="23"/>
    </row>
    <row r="321" spans="2:14" ht="17.399999999999999" x14ac:dyDescent="0.45">
      <c r="B321" s="35">
        <v>18</v>
      </c>
      <c r="C321" s="19"/>
      <c r="D321" s="30"/>
      <c r="E321" s="31">
        <v>45679</v>
      </c>
      <c r="F321" s="31">
        <v>45702</v>
      </c>
      <c r="G321" s="54" t="s">
        <v>229</v>
      </c>
      <c r="I321" s="24"/>
      <c r="J321" s="21"/>
      <c r="K321" s="25"/>
      <c r="L321" s="25"/>
      <c r="M321" s="26"/>
      <c r="N321" s="26"/>
    </row>
    <row r="322" spans="2:14" ht="17.399999999999999" x14ac:dyDescent="0.45">
      <c r="B322" s="35"/>
      <c r="C322" s="19"/>
      <c r="D322" s="30"/>
      <c r="E322" s="30"/>
      <c r="F322" s="30"/>
      <c r="G322" s="30"/>
      <c r="I322" s="24"/>
      <c r="J322" s="21"/>
      <c r="K322" s="25"/>
      <c r="L322" s="25"/>
      <c r="M322" s="30"/>
      <c r="N322" s="26"/>
    </row>
    <row r="323" spans="2:14" ht="17.399999999999999" x14ac:dyDescent="0.45">
      <c r="B323" s="35"/>
      <c r="C323" s="19"/>
      <c r="D323" s="30"/>
      <c r="E323" s="30"/>
      <c r="F323" s="30"/>
      <c r="G323" s="30"/>
      <c r="I323" s="24"/>
      <c r="J323" s="21"/>
      <c r="K323" s="25"/>
      <c r="L323" s="25"/>
      <c r="M323" s="26"/>
      <c r="N323" s="26"/>
    </row>
    <row r="324" spans="2:14" ht="17.399999999999999" x14ac:dyDescent="0.45">
      <c r="B324" s="35"/>
      <c r="C324" s="19"/>
      <c r="D324" s="30"/>
      <c r="E324" s="30"/>
      <c r="F324" s="30"/>
      <c r="G324" s="30"/>
      <c r="I324" s="24"/>
      <c r="J324" s="21"/>
      <c r="K324" s="25"/>
      <c r="L324" s="25"/>
      <c r="M324" s="26"/>
      <c r="N324" s="26"/>
    </row>
    <row r="325" spans="2:14" ht="17.399999999999999" x14ac:dyDescent="0.45">
      <c r="B325" s="35"/>
      <c r="C325" s="19"/>
      <c r="D325" s="30"/>
      <c r="E325" s="30"/>
      <c r="F325" s="30"/>
      <c r="G325" s="30"/>
      <c r="I325" s="24"/>
      <c r="J325" s="21"/>
      <c r="K325" s="25"/>
      <c r="L325" s="25"/>
      <c r="M325" s="26"/>
      <c r="N325" s="26"/>
    </row>
    <row r="326" spans="2:14" ht="17.399999999999999" x14ac:dyDescent="0.45">
      <c r="B326" s="35"/>
      <c r="C326" s="19"/>
      <c r="D326" s="30"/>
      <c r="E326" s="30"/>
      <c r="F326" s="30"/>
      <c r="G326" s="30"/>
      <c r="I326" s="24"/>
      <c r="J326" s="21"/>
      <c r="K326" s="26"/>
      <c r="L326" s="26"/>
      <c r="M326" s="26"/>
      <c r="N326" s="26"/>
    </row>
    <row r="327" spans="2:14" ht="17.399999999999999" x14ac:dyDescent="0.45">
      <c r="B327" s="35"/>
      <c r="C327" s="19"/>
      <c r="D327" s="30"/>
      <c r="E327" s="30"/>
      <c r="F327" s="30"/>
      <c r="G327" s="30"/>
      <c r="I327" s="24"/>
      <c r="J327" s="21"/>
      <c r="K327" s="26"/>
      <c r="L327" s="26"/>
      <c r="M327" s="26"/>
      <c r="N327" s="26"/>
    </row>
    <row r="328" spans="2:14" ht="17.399999999999999" x14ac:dyDescent="0.45">
      <c r="B328" s="35"/>
      <c r="C328" s="19"/>
      <c r="D328" s="30"/>
      <c r="E328" s="30"/>
      <c r="F328" s="30"/>
      <c r="G328" s="30"/>
      <c r="I328" s="24"/>
      <c r="J328" s="21"/>
      <c r="K328" s="26"/>
      <c r="L328" s="26"/>
      <c r="M328" s="26"/>
      <c r="N328" s="26"/>
    </row>
    <row r="329" spans="2:14" ht="17.399999999999999" x14ac:dyDescent="0.45">
      <c r="B329" s="35"/>
      <c r="C329" s="19"/>
      <c r="D329" s="30"/>
      <c r="E329" s="30"/>
      <c r="F329" s="30"/>
      <c r="G329" s="30"/>
      <c r="I329" s="24"/>
      <c r="J329" s="21"/>
      <c r="K329" s="26"/>
      <c r="L329" s="26"/>
      <c r="M329" s="26"/>
      <c r="N329" s="26"/>
    </row>
    <row r="330" spans="2:14" ht="17.399999999999999" x14ac:dyDescent="0.45">
      <c r="B330" s="35"/>
      <c r="C330" s="19"/>
      <c r="D330" s="30"/>
      <c r="E330" s="30"/>
      <c r="F330" s="30"/>
      <c r="G330" s="30"/>
      <c r="I330" s="24"/>
      <c r="J330" s="21"/>
      <c r="K330" s="26"/>
      <c r="L330" s="26"/>
      <c r="M330" s="26"/>
      <c r="N330" s="26"/>
    </row>
    <row r="331" spans="2:14" ht="18" thickBot="1" x14ac:dyDescent="0.5">
      <c r="B331" s="35"/>
      <c r="C331" s="19"/>
      <c r="D331" s="30"/>
      <c r="E331" s="30"/>
      <c r="F331" s="30"/>
      <c r="G331" s="30"/>
      <c r="I331" s="27"/>
      <c r="J331" s="21"/>
      <c r="K331" s="28"/>
      <c r="L331" s="28"/>
      <c r="M331" s="28"/>
      <c r="N331" s="28"/>
    </row>
    <row r="332" spans="2:14" ht="21.6" thickBot="1" x14ac:dyDescent="0.55000000000000004">
      <c r="B332" s="35"/>
      <c r="C332" s="19"/>
      <c r="D332" s="30"/>
      <c r="E332" s="32"/>
      <c r="F332" s="32"/>
      <c r="G332" s="32"/>
      <c r="I332" s="15">
        <f>SUM(I320:I331)</f>
        <v>0</v>
      </c>
      <c r="J332" s="66" t="str">
        <f>IF(I332&gt;=6,"YA NO PUEDE SOLICITAR DIAS ADMINISTRATIVOS","PUEDE SOLICITAR DIAS ADMINISTRATIVOS")</f>
        <v>PUEDE SOLICITAR DIAS ADMINISTRATIVOS</v>
      </c>
      <c r="K332" s="67"/>
      <c r="L332" s="67"/>
      <c r="M332" s="67"/>
      <c r="N332" s="68"/>
    </row>
    <row r="333" spans="2:14" ht="21.6" thickBot="1" x14ac:dyDescent="0.55000000000000004">
      <c r="B333" s="35"/>
      <c r="C333" s="19"/>
      <c r="D333" s="30"/>
      <c r="E333" s="32"/>
      <c r="F333" s="32"/>
      <c r="G333" s="32"/>
      <c r="I333" s="17">
        <f>6-I332</f>
        <v>6</v>
      </c>
      <c r="J333" s="66" t="str">
        <f>IF(I332&gt;6,"EXISTE UN ERROR","OK")</f>
        <v>OK</v>
      </c>
      <c r="K333" s="67"/>
      <c r="L333" s="67"/>
      <c r="M333" s="67"/>
      <c r="N333" s="68"/>
    </row>
    <row r="334" spans="2:14" ht="18" thickBot="1" x14ac:dyDescent="0.5">
      <c r="B334" s="35"/>
      <c r="C334" s="19"/>
      <c r="D334" s="30"/>
      <c r="E334" s="32"/>
      <c r="F334" s="32"/>
      <c r="G334" s="32"/>
      <c r="I334" s="1"/>
    </row>
    <row r="335" spans="2:14" ht="19.8" thickBot="1" x14ac:dyDescent="0.5">
      <c r="B335" s="35"/>
      <c r="C335" s="19"/>
      <c r="D335" s="30"/>
      <c r="E335" s="32"/>
      <c r="F335" s="32"/>
      <c r="G335" s="32"/>
      <c r="I335" s="12" t="s">
        <v>3</v>
      </c>
      <c r="J335" s="13"/>
      <c r="K335" s="13" t="s">
        <v>5</v>
      </c>
      <c r="L335" s="13" t="s">
        <v>6</v>
      </c>
      <c r="M335" s="13" t="s">
        <v>7</v>
      </c>
      <c r="N335" s="14" t="s">
        <v>8</v>
      </c>
    </row>
    <row r="336" spans="2:14" ht="17.399999999999999" x14ac:dyDescent="0.45">
      <c r="B336" s="35"/>
      <c r="C336" s="19"/>
      <c r="D336" s="30"/>
      <c r="E336" s="32"/>
      <c r="F336" s="32"/>
      <c r="G336" s="32"/>
      <c r="I336" s="24">
        <v>2</v>
      </c>
      <c r="J336" s="29"/>
      <c r="K336" s="25">
        <v>45866</v>
      </c>
      <c r="L336" s="25">
        <v>45867</v>
      </c>
      <c r="M336" s="23"/>
      <c r="N336" s="23"/>
    </row>
    <row r="337" spans="2:14" ht="17.399999999999999" x14ac:dyDescent="0.45">
      <c r="B337" s="35"/>
      <c r="C337" s="19"/>
      <c r="D337" s="30"/>
      <c r="E337" s="32"/>
      <c r="F337" s="32"/>
      <c r="G337" s="32"/>
      <c r="I337" s="20"/>
      <c r="J337" s="29"/>
      <c r="K337" s="22"/>
      <c r="L337" s="22"/>
      <c r="M337" s="26"/>
      <c r="N337" s="26"/>
    </row>
    <row r="338" spans="2:14" ht="17.399999999999999" x14ac:dyDescent="0.45">
      <c r="B338" s="35"/>
      <c r="C338" s="19"/>
      <c r="D338" s="30"/>
      <c r="E338" s="32"/>
      <c r="F338" s="32"/>
      <c r="G338" s="32"/>
      <c r="I338" s="24"/>
      <c r="J338" s="29"/>
      <c r="K338" s="25"/>
      <c r="L338" s="25"/>
      <c r="M338" s="26"/>
      <c r="N338" s="26"/>
    </row>
    <row r="339" spans="2:14" ht="17.399999999999999" x14ac:dyDescent="0.45">
      <c r="B339" s="35"/>
      <c r="C339" s="19"/>
      <c r="D339" s="30"/>
      <c r="E339" s="32"/>
      <c r="F339" s="32"/>
      <c r="G339" s="32"/>
      <c r="I339" s="20"/>
      <c r="J339" s="29"/>
      <c r="K339" s="22"/>
      <c r="L339" s="22"/>
      <c r="M339" s="26"/>
      <c r="N339" s="26"/>
    </row>
    <row r="340" spans="2:14" ht="18" thickBot="1" x14ac:dyDescent="0.5">
      <c r="B340" s="35"/>
      <c r="C340" s="19"/>
      <c r="D340" s="30"/>
      <c r="E340" s="32"/>
      <c r="F340" s="32"/>
      <c r="G340" s="32"/>
      <c r="I340" s="24"/>
      <c r="J340" s="29"/>
      <c r="K340" s="26"/>
      <c r="L340" s="26"/>
      <c r="M340" s="26"/>
      <c r="N340" s="26"/>
    </row>
    <row r="341" spans="2:14" ht="21.6" thickBot="1" x14ac:dyDescent="0.55000000000000004">
      <c r="B341" s="35"/>
      <c r="C341" s="19"/>
      <c r="D341" s="30"/>
      <c r="E341" s="32"/>
      <c r="F341" s="32"/>
      <c r="G341" s="32"/>
      <c r="I341" s="15">
        <f>SUM(I336:I340)</f>
        <v>2</v>
      </c>
      <c r="J341" s="66" t="str">
        <f>IF(I341&gt;=5,"YA NO PUEDE SOLICITAR DIAS CAPACITACION","PUEDE SOLICITAR DIAS CAPACITACION")</f>
        <v>PUEDE SOLICITAR DIAS CAPACITACION</v>
      </c>
      <c r="K341" s="67"/>
      <c r="L341" s="67"/>
      <c r="M341" s="67"/>
      <c r="N341" s="68"/>
    </row>
    <row r="342" spans="2:14" ht="21.6" thickBot="1" x14ac:dyDescent="0.55000000000000004">
      <c r="B342" s="35"/>
      <c r="C342" s="19"/>
      <c r="D342" s="30"/>
      <c r="E342" s="32"/>
      <c r="F342" s="32"/>
      <c r="G342" s="32"/>
      <c r="I342" s="17">
        <f>5-I341</f>
        <v>3</v>
      </c>
      <c r="J342" s="66" t="str">
        <f>IF(I341&gt;5,"EXISTE UN ERROR","OK")</f>
        <v>OK</v>
      </c>
      <c r="K342" s="67"/>
      <c r="L342" s="67"/>
      <c r="M342" s="67"/>
      <c r="N342" s="68"/>
    </row>
    <row r="343" spans="2:14" ht="17.399999999999999" x14ac:dyDescent="0.45">
      <c r="B343" s="35"/>
      <c r="C343" s="19"/>
      <c r="D343" s="30"/>
      <c r="E343" s="32"/>
      <c r="F343" s="32"/>
      <c r="G343" s="32"/>
    </row>
    <row r="344" spans="2:14" ht="17.399999999999999" x14ac:dyDescent="0.45">
      <c r="B344" s="35"/>
      <c r="C344" s="19"/>
      <c r="D344" s="30"/>
      <c r="E344" s="32"/>
      <c r="F344" s="32"/>
      <c r="G344" s="32"/>
    </row>
    <row r="345" spans="2:14" ht="18" thickBot="1" x14ac:dyDescent="0.5">
      <c r="B345" s="35"/>
      <c r="C345" s="40"/>
      <c r="D345" s="39"/>
      <c r="E345" s="34"/>
      <c r="F345" s="34"/>
      <c r="G345" s="34"/>
    </row>
    <row r="346" spans="2:14" ht="21.6" thickBot="1" x14ac:dyDescent="0.55000000000000004">
      <c r="B346" s="8">
        <f>+E320-F320</f>
        <v>2</v>
      </c>
      <c r="C346" s="69" t="str">
        <f>IF(E320&lt;=F320,"YA NO TIENE FERIADOS","PUEDE SOLICITAR DIAS FERIADOS")</f>
        <v>PUEDE SOLICITAR DIAS FERIADOS</v>
      </c>
      <c r="D346" s="70"/>
      <c r="E346" s="70"/>
      <c r="F346" s="70"/>
      <c r="G346" s="71"/>
    </row>
    <row r="347" spans="2:14" ht="19.2" thickBot="1" x14ac:dyDescent="0.5">
      <c r="C347" s="72" t="str">
        <f>IF(F320&gt;E320,"EXISTE UN ERROR","OK")</f>
        <v>OK</v>
      </c>
      <c r="D347" s="73"/>
      <c r="E347" s="73"/>
      <c r="F347" s="73"/>
      <c r="G347" s="74"/>
    </row>
    <row r="349" spans="2:14" ht="19.2" thickBot="1" x14ac:dyDescent="0.5">
      <c r="B349" s="16" t="s">
        <v>83</v>
      </c>
      <c r="I349" s="16" t="s">
        <v>83</v>
      </c>
    </row>
    <row r="350" spans="2:14" ht="18.600000000000001" thickBot="1" x14ac:dyDescent="0.4">
      <c r="B350" s="5" t="s">
        <v>0</v>
      </c>
      <c r="C350" s="5" t="s">
        <v>1</v>
      </c>
      <c r="D350" s="5" t="s">
        <v>224</v>
      </c>
      <c r="E350" s="5" t="s">
        <v>12</v>
      </c>
      <c r="F350" s="6" t="s">
        <v>2</v>
      </c>
      <c r="G350" s="6" t="s">
        <v>7</v>
      </c>
      <c r="I350" s="2" t="s">
        <v>3</v>
      </c>
      <c r="J350" s="3" t="s">
        <v>4</v>
      </c>
      <c r="K350" s="3" t="s">
        <v>5</v>
      </c>
      <c r="L350" s="3" t="s">
        <v>6</v>
      </c>
      <c r="M350" s="3" t="s">
        <v>7</v>
      </c>
      <c r="N350" s="4" t="s">
        <v>8</v>
      </c>
    </row>
    <row r="351" spans="2:14" ht="17.399999999999999" x14ac:dyDescent="0.45">
      <c r="B351" s="9">
        <v>15</v>
      </c>
      <c r="C351" s="9">
        <v>5</v>
      </c>
      <c r="D351" s="9">
        <v>0</v>
      </c>
      <c r="E351" s="11">
        <f>+B351+C351+D351</f>
        <v>20</v>
      </c>
      <c r="F351" s="11">
        <f>SUM(B352:B376)+SUM(D352:D376)</f>
        <v>15</v>
      </c>
      <c r="G351" s="19"/>
      <c r="I351" s="20">
        <v>1</v>
      </c>
      <c r="J351" s="21"/>
      <c r="K351" s="22">
        <v>45740</v>
      </c>
      <c r="L351" s="22">
        <v>45740</v>
      </c>
      <c r="M351" s="56" t="s">
        <v>274</v>
      </c>
      <c r="N351" s="23"/>
    </row>
    <row r="352" spans="2:14" ht="17.399999999999999" x14ac:dyDescent="0.45">
      <c r="B352" s="35">
        <v>15</v>
      </c>
      <c r="C352" s="19"/>
      <c r="D352" s="30"/>
      <c r="E352" s="31">
        <v>45705</v>
      </c>
      <c r="F352" s="31">
        <v>45723</v>
      </c>
      <c r="G352" s="54" t="s">
        <v>262</v>
      </c>
      <c r="I352" s="24">
        <v>1</v>
      </c>
      <c r="J352" s="21"/>
      <c r="K352" s="25">
        <v>45818</v>
      </c>
      <c r="L352" s="25">
        <v>45818</v>
      </c>
      <c r="M352" s="54" t="s">
        <v>311</v>
      </c>
      <c r="N352" s="26"/>
    </row>
    <row r="353" spans="2:14" ht="17.399999999999999" x14ac:dyDescent="0.45">
      <c r="B353" s="35"/>
      <c r="C353" s="19"/>
      <c r="D353" s="30"/>
      <c r="E353" s="31"/>
      <c r="F353" s="31"/>
      <c r="G353" s="30"/>
      <c r="I353" s="24">
        <v>4</v>
      </c>
      <c r="J353" s="21"/>
      <c r="K353" s="25">
        <v>45841</v>
      </c>
      <c r="L353" s="25">
        <v>45846</v>
      </c>
      <c r="M353" s="30"/>
      <c r="N353" s="26"/>
    </row>
    <row r="354" spans="2:14" ht="17.399999999999999" x14ac:dyDescent="0.45">
      <c r="B354" s="35"/>
      <c r="C354" s="19"/>
      <c r="D354" s="30"/>
      <c r="E354" s="30"/>
      <c r="F354" s="30"/>
      <c r="G354" s="30"/>
      <c r="I354" s="24"/>
      <c r="J354" s="21"/>
      <c r="K354" s="25"/>
      <c r="L354" s="25"/>
      <c r="M354" s="26"/>
      <c r="N354" s="26"/>
    </row>
    <row r="355" spans="2:14" ht="17.399999999999999" x14ac:dyDescent="0.45">
      <c r="B355" s="35"/>
      <c r="C355" s="19"/>
      <c r="D355" s="30"/>
      <c r="E355" s="30"/>
      <c r="F355" s="30"/>
      <c r="G355" s="30"/>
      <c r="I355" s="24"/>
      <c r="J355" s="21"/>
      <c r="K355" s="26"/>
      <c r="L355" s="26"/>
      <c r="M355" s="26"/>
      <c r="N355" s="26"/>
    </row>
    <row r="356" spans="2:14" ht="17.399999999999999" x14ac:dyDescent="0.45">
      <c r="B356" s="35"/>
      <c r="C356" s="19"/>
      <c r="D356" s="30"/>
      <c r="E356" s="30"/>
      <c r="F356" s="30"/>
      <c r="G356" s="30"/>
      <c r="I356" s="24"/>
      <c r="J356" s="21"/>
      <c r="K356" s="26"/>
      <c r="L356" s="26"/>
      <c r="M356" s="26"/>
      <c r="N356" s="26"/>
    </row>
    <row r="357" spans="2:14" ht="17.399999999999999" x14ac:dyDescent="0.45">
      <c r="B357" s="35"/>
      <c r="C357" s="19"/>
      <c r="D357" s="30"/>
      <c r="E357" s="30"/>
      <c r="F357" s="30"/>
      <c r="G357" s="30"/>
      <c r="I357" s="24"/>
      <c r="J357" s="21"/>
      <c r="K357" s="26"/>
      <c r="L357" s="26"/>
      <c r="M357" s="26"/>
      <c r="N357" s="26"/>
    </row>
    <row r="358" spans="2:14" ht="17.399999999999999" x14ac:dyDescent="0.45">
      <c r="B358" s="35"/>
      <c r="C358" s="19"/>
      <c r="D358" s="30"/>
      <c r="E358" s="30"/>
      <c r="F358" s="30"/>
      <c r="G358" s="30"/>
      <c r="I358" s="24"/>
      <c r="J358" s="21"/>
      <c r="K358" s="26"/>
      <c r="L358" s="26"/>
      <c r="M358" s="26"/>
      <c r="N358" s="26"/>
    </row>
    <row r="359" spans="2:14" ht="17.399999999999999" x14ac:dyDescent="0.45">
      <c r="B359" s="35"/>
      <c r="C359" s="19"/>
      <c r="D359" s="30"/>
      <c r="E359" s="30"/>
      <c r="F359" s="30"/>
      <c r="G359" s="30"/>
      <c r="I359" s="24"/>
      <c r="J359" s="21"/>
      <c r="K359" s="26"/>
      <c r="L359" s="26"/>
      <c r="M359" s="26"/>
      <c r="N359" s="26"/>
    </row>
    <row r="360" spans="2:14" ht="17.399999999999999" x14ac:dyDescent="0.45">
      <c r="B360" s="35"/>
      <c r="C360" s="19"/>
      <c r="D360" s="30"/>
      <c r="E360" s="30"/>
      <c r="F360" s="30"/>
      <c r="G360" s="30"/>
      <c r="I360" s="24"/>
      <c r="J360" s="21"/>
      <c r="K360" s="26"/>
      <c r="L360" s="26"/>
      <c r="M360" s="26"/>
      <c r="N360" s="26"/>
    </row>
    <row r="361" spans="2:14" ht="17.399999999999999" x14ac:dyDescent="0.45">
      <c r="B361" s="35"/>
      <c r="C361" s="19"/>
      <c r="D361" s="30"/>
      <c r="E361" s="30"/>
      <c r="F361" s="30"/>
      <c r="G361" s="30"/>
      <c r="I361" s="24"/>
      <c r="J361" s="21"/>
      <c r="K361" s="26"/>
      <c r="L361" s="26"/>
      <c r="M361" s="26"/>
      <c r="N361" s="26"/>
    </row>
    <row r="362" spans="2:14" ht="18" thickBot="1" x14ac:dyDescent="0.5">
      <c r="B362" s="35"/>
      <c r="C362" s="19"/>
      <c r="D362" s="30"/>
      <c r="E362" s="30"/>
      <c r="F362" s="30"/>
      <c r="G362" s="30"/>
      <c r="I362" s="27"/>
      <c r="J362" s="21"/>
      <c r="K362" s="28"/>
      <c r="L362" s="28"/>
      <c r="M362" s="28"/>
      <c r="N362" s="28"/>
    </row>
    <row r="363" spans="2:14" ht="21.6" thickBot="1" x14ac:dyDescent="0.55000000000000004">
      <c r="B363" s="35"/>
      <c r="C363" s="19"/>
      <c r="D363" s="30"/>
      <c r="E363" s="32"/>
      <c r="F363" s="32"/>
      <c r="G363" s="32"/>
      <c r="I363" s="15">
        <f>SUM(I351:I362)</f>
        <v>6</v>
      </c>
      <c r="J363" s="66" t="str">
        <f>IF(I363&gt;=6,"YA NO PUEDE SOLICITAR DIAS ADMINISTRATIVOS","PUEDE SOLICITAR DIAS ADMINISTRATIVOS")</f>
        <v>YA NO PUEDE SOLICITAR DIAS ADMINISTRATIVOS</v>
      </c>
      <c r="K363" s="67"/>
      <c r="L363" s="67"/>
      <c r="M363" s="67"/>
      <c r="N363" s="68"/>
    </row>
    <row r="364" spans="2:14" ht="21.6" thickBot="1" x14ac:dyDescent="0.55000000000000004">
      <c r="B364" s="35"/>
      <c r="C364" s="19"/>
      <c r="D364" s="30"/>
      <c r="E364" s="32"/>
      <c r="F364" s="32"/>
      <c r="G364" s="32"/>
      <c r="I364" s="17">
        <f>6-I363</f>
        <v>0</v>
      </c>
      <c r="J364" s="66" t="str">
        <f>IF(I363&gt;6,"EXISTE UN ERROR","OK")</f>
        <v>OK</v>
      </c>
      <c r="K364" s="67"/>
      <c r="L364" s="67"/>
      <c r="M364" s="67"/>
      <c r="N364" s="68"/>
    </row>
    <row r="365" spans="2:14" ht="18" thickBot="1" x14ac:dyDescent="0.5">
      <c r="B365" s="35"/>
      <c r="C365" s="19"/>
      <c r="D365" s="30"/>
      <c r="E365" s="32"/>
      <c r="F365" s="32"/>
      <c r="G365" s="32"/>
      <c r="I365" s="1"/>
    </row>
    <row r="366" spans="2:14" ht="19.8" thickBot="1" x14ac:dyDescent="0.5">
      <c r="B366" s="35"/>
      <c r="C366" s="19"/>
      <c r="D366" s="30"/>
      <c r="E366" s="32"/>
      <c r="F366" s="32"/>
      <c r="G366" s="32"/>
      <c r="I366" s="12" t="s">
        <v>3</v>
      </c>
      <c r="J366" s="13"/>
      <c r="K366" s="13" t="s">
        <v>5</v>
      </c>
      <c r="L366" s="13" t="s">
        <v>6</v>
      </c>
      <c r="M366" s="13" t="s">
        <v>7</v>
      </c>
      <c r="N366" s="14" t="s">
        <v>8</v>
      </c>
    </row>
    <row r="367" spans="2:14" ht="17.399999999999999" x14ac:dyDescent="0.45">
      <c r="B367" s="35"/>
      <c r="C367" s="19"/>
      <c r="D367" s="30"/>
      <c r="E367" s="32"/>
      <c r="F367" s="32"/>
      <c r="G367" s="32"/>
      <c r="I367" s="20"/>
      <c r="J367" s="29"/>
      <c r="K367" s="22"/>
      <c r="L367" s="22"/>
      <c r="M367" s="23"/>
      <c r="N367" s="23"/>
    </row>
    <row r="368" spans="2:14" ht="17.399999999999999" x14ac:dyDescent="0.45">
      <c r="B368" s="35"/>
      <c r="C368" s="19"/>
      <c r="D368" s="30"/>
      <c r="E368" s="32"/>
      <c r="F368" s="32"/>
      <c r="G368" s="32"/>
      <c r="I368" s="24"/>
      <c r="J368" s="29"/>
      <c r="K368" s="25"/>
      <c r="L368" s="25"/>
      <c r="M368" s="26"/>
      <c r="N368" s="26"/>
    </row>
    <row r="369" spans="2:14" ht="17.399999999999999" x14ac:dyDescent="0.45">
      <c r="B369" s="35"/>
      <c r="C369" s="19"/>
      <c r="D369" s="30"/>
      <c r="E369" s="32"/>
      <c r="F369" s="32"/>
      <c r="G369" s="32"/>
      <c r="I369" s="24"/>
      <c r="J369" s="29"/>
      <c r="K369" s="25"/>
      <c r="L369" s="25"/>
      <c r="M369" s="26"/>
      <c r="N369" s="26"/>
    </row>
    <row r="370" spans="2:14" ht="17.399999999999999" x14ac:dyDescent="0.45">
      <c r="B370" s="35"/>
      <c r="C370" s="19"/>
      <c r="D370" s="30"/>
      <c r="E370" s="32"/>
      <c r="F370" s="32"/>
      <c r="G370" s="32"/>
      <c r="I370" s="24"/>
      <c r="J370" s="29"/>
      <c r="K370" s="25"/>
      <c r="L370" s="25"/>
      <c r="M370" s="26"/>
      <c r="N370" s="26"/>
    </row>
    <row r="371" spans="2:14" ht="18" thickBot="1" x14ac:dyDescent="0.5">
      <c r="B371" s="35"/>
      <c r="C371" s="19"/>
      <c r="D371" s="30"/>
      <c r="E371" s="32"/>
      <c r="F371" s="32"/>
      <c r="G371" s="32"/>
      <c r="I371" s="24"/>
      <c r="J371" s="29"/>
      <c r="K371" s="26"/>
      <c r="L371" s="26"/>
      <c r="M371" s="26"/>
      <c r="N371" s="26"/>
    </row>
    <row r="372" spans="2:14" ht="21.6" thickBot="1" x14ac:dyDescent="0.55000000000000004">
      <c r="B372" s="35"/>
      <c r="C372" s="19"/>
      <c r="D372" s="30"/>
      <c r="E372" s="32"/>
      <c r="F372" s="32"/>
      <c r="G372" s="32"/>
      <c r="I372" s="15">
        <f>SUM(I367:I371)</f>
        <v>0</v>
      </c>
      <c r="J372" s="66" t="str">
        <f>IF(I372&gt;=5,"YA NO PUEDE SOLICITAR DIAS CAPACITACION","PUEDE SOLICITAR DIAS CAPACITACION")</f>
        <v>PUEDE SOLICITAR DIAS CAPACITACION</v>
      </c>
      <c r="K372" s="67"/>
      <c r="L372" s="67"/>
      <c r="M372" s="67"/>
      <c r="N372" s="68"/>
    </row>
    <row r="373" spans="2:14" ht="21.6" thickBot="1" x14ac:dyDescent="0.55000000000000004">
      <c r="B373" s="35"/>
      <c r="C373" s="19"/>
      <c r="D373" s="30"/>
      <c r="E373" s="32"/>
      <c r="F373" s="32"/>
      <c r="G373" s="32"/>
      <c r="I373" s="17">
        <f>5-I372</f>
        <v>5</v>
      </c>
      <c r="J373" s="66" t="str">
        <f>IF(I372&gt;5,"EXISTE UN ERROR","OK")</f>
        <v>OK</v>
      </c>
      <c r="K373" s="67"/>
      <c r="L373" s="67"/>
      <c r="M373" s="67"/>
      <c r="N373" s="68"/>
    </row>
    <row r="374" spans="2:14" ht="17.399999999999999" x14ac:dyDescent="0.45">
      <c r="B374" s="35"/>
      <c r="C374" s="19"/>
      <c r="D374" s="30"/>
      <c r="E374" s="32"/>
      <c r="F374" s="32"/>
      <c r="G374" s="32"/>
    </row>
    <row r="375" spans="2:14" ht="17.399999999999999" x14ac:dyDescent="0.45">
      <c r="B375" s="35"/>
      <c r="C375" s="19"/>
      <c r="D375" s="30"/>
      <c r="E375" s="32"/>
      <c r="F375" s="32"/>
      <c r="G375" s="32"/>
    </row>
    <row r="376" spans="2:14" ht="18" thickBot="1" x14ac:dyDescent="0.5">
      <c r="B376" s="35"/>
      <c r="C376" s="40"/>
      <c r="D376" s="39"/>
      <c r="E376" s="34"/>
      <c r="F376" s="34"/>
      <c r="G376" s="34"/>
    </row>
    <row r="377" spans="2:14" ht="21.6" thickBot="1" x14ac:dyDescent="0.55000000000000004">
      <c r="B377" s="8">
        <f>+E351-F351</f>
        <v>5</v>
      </c>
      <c r="C377" s="69" t="str">
        <f>IF(E351&lt;=F351,"YA NO TIENE FERIADOS","PUEDE SOLICITAR DIAS FERIADOS")</f>
        <v>PUEDE SOLICITAR DIAS FERIADOS</v>
      </c>
      <c r="D377" s="70"/>
      <c r="E377" s="70"/>
      <c r="F377" s="70"/>
      <c r="G377" s="71"/>
    </row>
    <row r="378" spans="2:14" ht="19.2" thickBot="1" x14ac:dyDescent="0.5">
      <c r="C378" s="72" t="str">
        <f>IF(F351&gt;E351,"EXISTE UN ERROR","OK")</f>
        <v>OK</v>
      </c>
      <c r="D378" s="73"/>
      <c r="E378" s="73"/>
      <c r="F378" s="73"/>
      <c r="G378" s="74"/>
    </row>
    <row r="380" spans="2:14" ht="19.2" thickBot="1" x14ac:dyDescent="0.5">
      <c r="B380" s="16" t="s">
        <v>84</v>
      </c>
      <c r="I380" s="16" t="s">
        <v>84</v>
      </c>
    </row>
    <row r="381" spans="2:14" ht="18.600000000000001" thickBot="1" x14ac:dyDescent="0.4">
      <c r="B381" s="5" t="s">
        <v>0</v>
      </c>
      <c r="C381" s="5" t="s">
        <v>1</v>
      </c>
      <c r="D381" s="5" t="s">
        <v>224</v>
      </c>
      <c r="E381" s="5" t="s">
        <v>12</v>
      </c>
      <c r="F381" s="6" t="s">
        <v>2</v>
      </c>
      <c r="G381" s="6" t="s">
        <v>7</v>
      </c>
      <c r="I381" s="2" t="s">
        <v>3</v>
      </c>
      <c r="J381" s="3" t="s">
        <v>4</v>
      </c>
      <c r="K381" s="3" t="s">
        <v>5</v>
      </c>
      <c r="L381" s="3" t="s">
        <v>6</v>
      </c>
      <c r="M381" s="3" t="s">
        <v>7</v>
      </c>
      <c r="N381" s="4" t="s">
        <v>8</v>
      </c>
    </row>
    <row r="382" spans="2:14" ht="17.399999999999999" x14ac:dyDescent="0.45">
      <c r="B382" s="9">
        <v>15</v>
      </c>
      <c r="C382" s="9">
        <v>1</v>
      </c>
      <c r="D382" s="9">
        <v>0</v>
      </c>
      <c r="E382" s="11">
        <f>+B382+C382+D382</f>
        <v>16</v>
      </c>
      <c r="F382" s="11">
        <f>SUM(B383:B407)+SUM(D383:D407)</f>
        <v>1</v>
      </c>
      <c r="G382" s="19"/>
      <c r="I382" s="20">
        <v>1</v>
      </c>
      <c r="J382" s="21"/>
      <c r="K382" s="22">
        <v>45660</v>
      </c>
      <c r="L382" s="22">
        <v>45660</v>
      </c>
      <c r="M382" s="54" t="s">
        <v>236</v>
      </c>
      <c r="N382" s="23"/>
    </row>
    <row r="383" spans="2:14" ht="17.399999999999999" x14ac:dyDescent="0.45">
      <c r="B383" s="35">
        <v>1</v>
      </c>
      <c r="C383" s="19"/>
      <c r="D383" s="30"/>
      <c r="E383" s="31">
        <v>45659</v>
      </c>
      <c r="F383" s="31">
        <v>45659</v>
      </c>
      <c r="G383" s="54" t="s">
        <v>233</v>
      </c>
      <c r="I383" s="24">
        <v>1</v>
      </c>
      <c r="J383" s="21"/>
      <c r="K383" s="25">
        <v>45831</v>
      </c>
      <c r="L383" s="25">
        <v>45831</v>
      </c>
      <c r="M383" s="30"/>
      <c r="N383" s="26"/>
    </row>
    <row r="384" spans="2:14" ht="17.399999999999999" x14ac:dyDescent="0.45">
      <c r="B384" s="35"/>
      <c r="C384" s="19"/>
      <c r="D384" s="30"/>
      <c r="E384" s="31"/>
      <c r="F384" s="31"/>
      <c r="G384" s="30"/>
      <c r="I384" s="24"/>
      <c r="J384" s="21"/>
      <c r="K384" s="25"/>
      <c r="L384" s="25"/>
      <c r="M384" s="30"/>
      <c r="N384" s="26"/>
    </row>
    <row r="385" spans="2:14" ht="17.399999999999999" x14ac:dyDescent="0.45">
      <c r="B385" s="35"/>
      <c r="C385" s="19"/>
      <c r="D385" s="30"/>
      <c r="E385" s="31"/>
      <c r="F385" s="31"/>
      <c r="G385" s="30"/>
      <c r="I385" s="24"/>
      <c r="J385" s="21"/>
      <c r="K385" s="25"/>
      <c r="L385" s="25"/>
      <c r="M385" s="30"/>
      <c r="N385" s="26"/>
    </row>
    <row r="386" spans="2:14" ht="17.399999999999999" x14ac:dyDescent="0.45">
      <c r="B386" s="35"/>
      <c r="C386" s="19"/>
      <c r="D386" s="30"/>
      <c r="E386" s="31"/>
      <c r="F386" s="31"/>
      <c r="G386" s="30"/>
      <c r="I386" s="24"/>
      <c r="J386" s="21"/>
      <c r="K386" s="25"/>
      <c r="L386" s="25"/>
      <c r="M386" s="30"/>
      <c r="N386" s="26"/>
    </row>
    <row r="387" spans="2:14" ht="17.399999999999999" x14ac:dyDescent="0.45">
      <c r="B387" s="35"/>
      <c r="C387" s="19"/>
      <c r="D387" s="30"/>
      <c r="E387" s="30"/>
      <c r="F387" s="30"/>
      <c r="G387" s="30"/>
      <c r="I387" s="24"/>
      <c r="J387" s="21"/>
      <c r="K387" s="25"/>
      <c r="L387" s="25"/>
      <c r="M387" s="26"/>
      <c r="N387" s="26"/>
    </row>
    <row r="388" spans="2:14" ht="17.399999999999999" x14ac:dyDescent="0.45">
      <c r="B388" s="35"/>
      <c r="C388" s="19"/>
      <c r="D388" s="30"/>
      <c r="E388" s="30"/>
      <c r="F388" s="30"/>
      <c r="G388" s="30"/>
      <c r="I388" s="24"/>
      <c r="J388" s="21"/>
      <c r="K388" s="26"/>
      <c r="L388" s="26"/>
      <c r="M388" s="26"/>
      <c r="N388" s="26"/>
    </row>
    <row r="389" spans="2:14" ht="17.399999999999999" x14ac:dyDescent="0.45">
      <c r="B389" s="35"/>
      <c r="C389" s="19"/>
      <c r="D389" s="30"/>
      <c r="E389" s="30"/>
      <c r="F389" s="30"/>
      <c r="G389" s="30"/>
      <c r="I389" s="24"/>
      <c r="J389" s="21"/>
      <c r="K389" s="26"/>
      <c r="L389" s="26"/>
      <c r="M389" s="26"/>
      <c r="N389" s="26"/>
    </row>
    <row r="390" spans="2:14" ht="17.399999999999999" x14ac:dyDescent="0.45">
      <c r="B390" s="35"/>
      <c r="C390" s="19"/>
      <c r="D390" s="30"/>
      <c r="E390" s="30"/>
      <c r="F390" s="30"/>
      <c r="G390" s="30"/>
      <c r="I390" s="24"/>
      <c r="J390" s="21"/>
      <c r="K390" s="26"/>
      <c r="L390" s="26"/>
      <c r="M390" s="26"/>
      <c r="N390" s="26"/>
    </row>
    <row r="391" spans="2:14" ht="17.399999999999999" x14ac:dyDescent="0.45">
      <c r="B391" s="35"/>
      <c r="C391" s="19"/>
      <c r="D391" s="30"/>
      <c r="E391" s="30"/>
      <c r="F391" s="30"/>
      <c r="G391" s="30"/>
      <c r="I391" s="24"/>
      <c r="J391" s="21"/>
      <c r="K391" s="26"/>
      <c r="L391" s="26"/>
      <c r="M391" s="26"/>
      <c r="N391" s="26"/>
    </row>
    <row r="392" spans="2:14" ht="17.399999999999999" x14ac:dyDescent="0.45">
      <c r="B392" s="35"/>
      <c r="C392" s="19"/>
      <c r="D392" s="30"/>
      <c r="E392" s="30"/>
      <c r="F392" s="30"/>
      <c r="G392" s="30"/>
      <c r="I392" s="24"/>
      <c r="J392" s="21"/>
      <c r="K392" s="26"/>
      <c r="L392" s="26"/>
      <c r="M392" s="26"/>
      <c r="N392" s="26"/>
    </row>
    <row r="393" spans="2:14" ht="18" thickBot="1" x14ac:dyDescent="0.5">
      <c r="B393" s="35"/>
      <c r="C393" s="19"/>
      <c r="D393" s="30"/>
      <c r="E393" s="30"/>
      <c r="F393" s="30"/>
      <c r="G393" s="30"/>
      <c r="I393" s="27"/>
      <c r="J393" s="21"/>
      <c r="K393" s="28"/>
      <c r="L393" s="28"/>
      <c r="M393" s="28"/>
      <c r="N393" s="28"/>
    </row>
    <row r="394" spans="2:14" ht="21.6" thickBot="1" x14ac:dyDescent="0.55000000000000004">
      <c r="B394" s="35"/>
      <c r="C394" s="19"/>
      <c r="D394" s="30"/>
      <c r="E394" s="32"/>
      <c r="F394" s="32"/>
      <c r="G394" s="32"/>
      <c r="I394" s="15">
        <f>SUM(I382:I393)</f>
        <v>2</v>
      </c>
      <c r="J394" s="66" t="str">
        <f>IF(I394&gt;=6,"YA NO PUEDE SOLICITAR DIAS ADMINISTRATIVOS","PUEDE SOLICITAR DIAS ADMINISTRATIVOS")</f>
        <v>PUEDE SOLICITAR DIAS ADMINISTRATIVOS</v>
      </c>
      <c r="K394" s="67"/>
      <c r="L394" s="67"/>
      <c r="M394" s="67"/>
      <c r="N394" s="68"/>
    </row>
    <row r="395" spans="2:14" ht="21.6" thickBot="1" x14ac:dyDescent="0.55000000000000004">
      <c r="B395" s="35"/>
      <c r="C395" s="19"/>
      <c r="D395" s="30"/>
      <c r="E395" s="32"/>
      <c r="F395" s="32"/>
      <c r="G395" s="32"/>
      <c r="I395" s="17">
        <f>6-I394</f>
        <v>4</v>
      </c>
      <c r="J395" s="66" t="str">
        <f>IF(I394&gt;6,"EXISTE UN ERROR","OK")</f>
        <v>OK</v>
      </c>
      <c r="K395" s="67"/>
      <c r="L395" s="67"/>
      <c r="M395" s="67"/>
      <c r="N395" s="68"/>
    </row>
    <row r="396" spans="2:14" ht="18" thickBot="1" x14ac:dyDescent="0.5">
      <c r="B396" s="35"/>
      <c r="C396" s="19"/>
      <c r="D396" s="30"/>
      <c r="E396" s="32"/>
      <c r="F396" s="32"/>
      <c r="G396" s="32"/>
      <c r="I396" s="1"/>
    </row>
    <row r="397" spans="2:14" ht="19.8" thickBot="1" x14ac:dyDescent="0.5">
      <c r="B397" s="35"/>
      <c r="C397" s="19"/>
      <c r="D397" s="30"/>
      <c r="E397" s="32"/>
      <c r="F397" s="32"/>
      <c r="G397" s="32"/>
      <c r="I397" s="12" t="s">
        <v>3</v>
      </c>
      <c r="J397" s="13"/>
      <c r="K397" s="13" t="s">
        <v>5</v>
      </c>
      <c r="L397" s="13" t="s">
        <v>6</v>
      </c>
      <c r="M397" s="13" t="s">
        <v>7</v>
      </c>
      <c r="N397" s="14" t="s">
        <v>8</v>
      </c>
    </row>
    <row r="398" spans="2:14" ht="17.399999999999999" x14ac:dyDescent="0.45">
      <c r="B398" s="35"/>
      <c r="C398" s="19"/>
      <c r="D398" s="30"/>
      <c r="E398" s="32"/>
      <c r="F398" s="32"/>
      <c r="G398" s="32"/>
      <c r="I398" s="20"/>
      <c r="J398" s="29"/>
      <c r="K398" s="22"/>
      <c r="L398" s="22"/>
      <c r="M398" s="23"/>
      <c r="N398" s="23"/>
    </row>
    <row r="399" spans="2:14" ht="17.399999999999999" x14ac:dyDescent="0.45">
      <c r="B399" s="35"/>
      <c r="C399" s="19"/>
      <c r="D399" s="30"/>
      <c r="E399" s="32"/>
      <c r="F399" s="32"/>
      <c r="G399" s="32"/>
      <c r="I399" s="24"/>
      <c r="J399" s="29"/>
      <c r="K399" s="25"/>
      <c r="L399" s="25"/>
      <c r="M399" s="26"/>
      <c r="N399" s="26"/>
    </row>
    <row r="400" spans="2:14" ht="17.399999999999999" x14ac:dyDescent="0.45">
      <c r="B400" s="35"/>
      <c r="C400" s="19"/>
      <c r="D400" s="30"/>
      <c r="E400" s="32"/>
      <c r="F400" s="32"/>
      <c r="G400" s="32"/>
      <c r="I400" s="24"/>
      <c r="J400" s="29"/>
      <c r="K400" s="25"/>
      <c r="L400" s="25"/>
      <c r="M400" s="26"/>
      <c r="N400" s="26"/>
    </row>
    <row r="401" spans="2:14" ht="17.399999999999999" x14ac:dyDescent="0.45">
      <c r="B401" s="35"/>
      <c r="C401" s="19"/>
      <c r="D401" s="30"/>
      <c r="E401" s="32"/>
      <c r="F401" s="32"/>
      <c r="G401" s="32"/>
      <c r="I401" s="24"/>
      <c r="J401" s="29"/>
      <c r="K401" s="26"/>
      <c r="L401" s="26"/>
      <c r="M401" s="26"/>
      <c r="N401" s="26"/>
    </row>
    <row r="402" spans="2:14" ht="18" thickBot="1" x14ac:dyDescent="0.5">
      <c r="B402" s="35"/>
      <c r="C402" s="19"/>
      <c r="D402" s="30"/>
      <c r="E402" s="32"/>
      <c r="F402" s="32"/>
      <c r="G402" s="32"/>
      <c r="I402" s="24"/>
      <c r="J402" s="29"/>
      <c r="K402" s="26"/>
      <c r="L402" s="26"/>
      <c r="M402" s="26"/>
      <c r="N402" s="26"/>
    </row>
    <row r="403" spans="2:14" ht="21.6" thickBot="1" x14ac:dyDescent="0.55000000000000004">
      <c r="B403" s="35"/>
      <c r="C403" s="19"/>
      <c r="D403" s="30"/>
      <c r="E403" s="32"/>
      <c r="F403" s="32"/>
      <c r="G403" s="32"/>
      <c r="I403" s="15">
        <f>SUM(I398:I402)</f>
        <v>0</v>
      </c>
      <c r="J403" s="66" t="str">
        <f>IF(I403&gt;=5,"YA NO PUEDE SOLICITAR DIAS CAPACITACION","PUEDE SOLICITAR DIAS CAPACITACION")</f>
        <v>PUEDE SOLICITAR DIAS CAPACITACION</v>
      </c>
      <c r="K403" s="67"/>
      <c r="L403" s="67"/>
      <c r="M403" s="67"/>
      <c r="N403" s="68"/>
    </row>
    <row r="404" spans="2:14" ht="21.6" thickBot="1" x14ac:dyDescent="0.55000000000000004">
      <c r="B404" s="35"/>
      <c r="C404" s="19"/>
      <c r="D404" s="30"/>
      <c r="E404" s="32"/>
      <c r="F404" s="32"/>
      <c r="G404" s="32"/>
      <c r="I404" s="17">
        <f>5-I403</f>
        <v>5</v>
      </c>
      <c r="J404" s="66" t="str">
        <f>IF(I403&gt;5,"EXISTE UN ERROR","OK")</f>
        <v>OK</v>
      </c>
      <c r="K404" s="67"/>
      <c r="L404" s="67"/>
      <c r="M404" s="67"/>
      <c r="N404" s="68"/>
    </row>
    <row r="405" spans="2:14" ht="17.399999999999999" x14ac:dyDescent="0.45">
      <c r="B405" s="35"/>
      <c r="C405" s="19"/>
      <c r="D405" s="30"/>
      <c r="E405" s="32"/>
      <c r="F405" s="32"/>
      <c r="G405" s="32"/>
    </row>
    <row r="406" spans="2:14" ht="17.399999999999999" x14ac:dyDescent="0.45">
      <c r="B406" s="35"/>
      <c r="C406" s="19"/>
      <c r="D406" s="30"/>
      <c r="E406" s="32"/>
      <c r="F406" s="32"/>
      <c r="G406" s="32"/>
    </row>
    <row r="407" spans="2:14" ht="18" thickBot="1" x14ac:dyDescent="0.5">
      <c r="B407" s="35"/>
      <c r="C407" s="40"/>
      <c r="D407" s="39"/>
      <c r="E407" s="34"/>
      <c r="F407" s="34"/>
      <c r="G407" s="34"/>
    </row>
    <row r="408" spans="2:14" ht="21.6" thickBot="1" x14ac:dyDescent="0.55000000000000004">
      <c r="B408" s="8">
        <f>+E382-F382</f>
        <v>15</v>
      </c>
      <c r="C408" s="69" t="str">
        <f>IF(E382&lt;=F382,"YA NO TIENE FERIADOS","PUEDE SOLICITAR DIAS FERIADOS")</f>
        <v>PUEDE SOLICITAR DIAS FERIADOS</v>
      </c>
      <c r="D408" s="70"/>
      <c r="E408" s="70"/>
      <c r="F408" s="70"/>
      <c r="G408" s="71"/>
    </row>
    <row r="409" spans="2:14" ht="19.2" thickBot="1" x14ac:dyDescent="0.5">
      <c r="C409" s="72" t="str">
        <f>IF(F382&gt;E382,"EXISTE UN ERROR","OK")</f>
        <v>OK</v>
      </c>
      <c r="D409" s="73"/>
      <c r="E409" s="73"/>
      <c r="F409" s="73"/>
      <c r="G409" s="74"/>
    </row>
    <row r="411" spans="2:14" ht="19.2" thickBot="1" x14ac:dyDescent="0.5">
      <c r="B411" s="16" t="s">
        <v>85</v>
      </c>
      <c r="I411" s="16" t="s">
        <v>85</v>
      </c>
    </row>
    <row r="412" spans="2:14" ht="18.600000000000001" thickBot="1" x14ac:dyDescent="0.4">
      <c r="B412" s="5" t="s">
        <v>0</v>
      </c>
      <c r="C412" s="5" t="s">
        <v>1</v>
      </c>
      <c r="D412" s="5" t="s">
        <v>224</v>
      </c>
      <c r="E412" s="5" t="s">
        <v>12</v>
      </c>
      <c r="F412" s="6" t="s">
        <v>2</v>
      </c>
      <c r="G412" s="6" t="s">
        <v>7</v>
      </c>
      <c r="I412" s="2" t="s">
        <v>3</v>
      </c>
      <c r="J412" s="3" t="s">
        <v>4</v>
      </c>
      <c r="K412" s="3" t="s">
        <v>5</v>
      </c>
      <c r="L412" s="3" t="s">
        <v>6</v>
      </c>
      <c r="M412" s="3" t="s">
        <v>7</v>
      </c>
      <c r="N412" s="4" t="s">
        <v>8</v>
      </c>
    </row>
    <row r="413" spans="2:14" ht="17.399999999999999" x14ac:dyDescent="0.45">
      <c r="B413" s="9">
        <v>15</v>
      </c>
      <c r="C413" s="9">
        <v>4</v>
      </c>
      <c r="D413" s="9">
        <v>0</v>
      </c>
      <c r="E413" s="11">
        <f>+B413+C413+D413</f>
        <v>19</v>
      </c>
      <c r="F413" s="11">
        <f>SUM(B414:B438)+SUM(D414:D438)</f>
        <v>10</v>
      </c>
      <c r="G413" s="19"/>
      <c r="I413" s="20">
        <v>0.5</v>
      </c>
      <c r="J413" s="21" t="s">
        <v>9</v>
      </c>
      <c r="K413" s="22">
        <v>45678</v>
      </c>
      <c r="L413" s="22">
        <v>45678</v>
      </c>
      <c r="M413" s="56" t="s">
        <v>231</v>
      </c>
      <c r="N413" s="23"/>
    </row>
    <row r="414" spans="2:14" ht="17.399999999999999" x14ac:dyDescent="0.45">
      <c r="B414" s="35">
        <v>10</v>
      </c>
      <c r="C414" s="19"/>
      <c r="D414" s="30"/>
      <c r="E414" s="31">
        <v>45719</v>
      </c>
      <c r="F414" s="31">
        <v>45730</v>
      </c>
      <c r="G414" s="54" t="s">
        <v>279</v>
      </c>
      <c r="I414" s="24">
        <v>1</v>
      </c>
      <c r="J414" s="21"/>
      <c r="K414" s="25">
        <v>45709</v>
      </c>
      <c r="L414" s="25">
        <v>45709</v>
      </c>
      <c r="M414" s="57" t="s">
        <v>253</v>
      </c>
      <c r="N414" s="26"/>
    </row>
    <row r="415" spans="2:14" ht="17.399999999999999" x14ac:dyDescent="0.45">
      <c r="B415" s="35"/>
      <c r="C415" s="19"/>
      <c r="D415" s="30"/>
      <c r="E415" s="31"/>
      <c r="F415" s="31"/>
      <c r="G415" s="30"/>
      <c r="I415" s="24">
        <v>3</v>
      </c>
      <c r="J415" s="21"/>
      <c r="K415" s="25">
        <v>45775</v>
      </c>
      <c r="L415" s="25">
        <v>45777</v>
      </c>
      <c r="M415" s="54" t="s">
        <v>290</v>
      </c>
      <c r="N415" s="26"/>
    </row>
    <row r="416" spans="2:14" ht="17.399999999999999" x14ac:dyDescent="0.45">
      <c r="B416" s="35"/>
      <c r="C416" s="19"/>
      <c r="D416" s="30"/>
      <c r="E416" s="31"/>
      <c r="F416" s="31"/>
      <c r="G416" s="30"/>
      <c r="I416" s="24">
        <v>0.5</v>
      </c>
      <c r="J416" s="21" t="s">
        <v>10</v>
      </c>
      <c r="K416" s="25">
        <v>45791</v>
      </c>
      <c r="L416" s="25">
        <v>45791</v>
      </c>
      <c r="M416" s="54" t="s">
        <v>308</v>
      </c>
      <c r="N416" s="26"/>
    </row>
    <row r="417" spans="2:14" ht="17.399999999999999" x14ac:dyDescent="0.45">
      <c r="B417" s="35"/>
      <c r="C417" s="19"/>
      <c r="D417" s="30"/>
      <c r="E417" s="31"/>
      <c r="F417" s="31"/>
      <c r="G417" s="30"/>
      <c r="I417" s="24">
        <v>0.5</v>
      </c>
      <c r="J417" s="21" t="s">
        <v>9</v>
      </c>
      <c r="K417" s="25">
        <v>45859</v>
      </c>
      <c r="L417" s="25">
        <v>45859</v>
      </c>
      <c r="M417" s="30"/>
      <c r="N417" s="26"/>
    </row>
    <row r="418" spans="2:14" ht="17.399999999999999" x14ac:dyDescent="0.45">
      <c r="B418" s="35"/>
      <c r="C418" s="19"/>
      <c r="D418" s="30"/>
      <c r="E418" s="31"/>
      <c r="F418" s="31"/>
      <c r="G418" s="30"/>
      <c r="I418" s="24"/>
      <c r="J418" s="21"/>
      <c r="K418" s="25"/>
      <c r="L418" s="25"/>
      <c r="M418" s="26"/>
      <c r="N418" s="26"/>
    </row>
    <row r="419" spans="2:14" ht="17.399999999999999" x14ac:dyDescent="0.45">
      <c r="B419" s="35"/>
      <c r="C419" s="19"/>
      <c r="D419" s="30"/>
      <c r="E419" s="31"/>
      <c r="F419" s="31"/>
      <c r="G419" s="30"/>
      <c r="I419" s="24"/>
      <c r="J419" s="21"/>
      <c r="K419" s="26"/>
      <c r="L419" s="26"/>
      <c r="M419" s="26"/>
      <c r="N419" s="26"/>
    </row>
    <row r="420" spans="2:14" ht="17.399999999999999" x14ac:dyDescent="0.45">
      <c r="B420" s="35"/>
      <c r="C420" s="19"/>
      <c r="D420" s="30"/>
      <c r="E420" s="31"/>
      <c r="F420" s="31"/>
      <c r="G420" s="30"/>
      <c r="I420" s="24"/>
      <c r="J420" s="21"/>
      <c r="K420" s="26"/>
      <c r="L420" s="26"/>
      <c r="M420" s="26"/>
      <c r="N420" s="26"/>
    </row>
    <row r="421" spans="2:14" ht="17.399999999999999" x14ac:dyDescent="0.45">
      <c r="B421" s="35"/>
      <c r="C421" s="19"/>
      <c r="D421" s="30"/>
      <c r="E421" s="31"/>
      <c r="F421" s="31"/>
      <c r="G421" s="30"/>
      <c r="I421" s="24"/>
      <c r="J421" s="21"/>
      <c r="K421" s="26"/>
      <c r="L421" s="26"/>
      <c r="M421" s="26"/>
      <c r="N421" s="26"/>
    </row>
    <row r="422" spans="2:14" ht="17.399999999999999" x14ac:dyDescent="0.45">
      <c r="B422" s="35"/>
      <c r="C422" s="19"/>
      <c r="D422" s="30"/>
      <c r="E422" s="30"/>
      <c r="F422" s="30"/>
      <c r="G422" s="30"/>
      <c r="I422" s="24"/>
      <c r="J422" s="21"/>
      <c r="K422" s="26"/>
      <c r="L422" s="26"/>
      <c r="M422" s="26"/>
      <c r="N422" s="26"/>
    </row>
    <row r="423" spans="2:14" ht="17.399999999999999" x14ac:dyDescent="0.45">
      <c r="B423" s="35"/>
      <c r="C423" s="19"/>
      <c r="D423" s="30"/>
      <c r="E423" s="30"/>
      <c r="F423" s="30"/>
      <c r="G423" s="30"/>
      <c r="I423" s="24"/>
      <c r="J423" s="21"/>
      <c r="K423" s="26"/>
      <c r="L423" s="26"/>
      <c r="M423" s="26"/>
      <c r="N423" s="26"/>
    </row>
    <row r="424" spans="2:14" ht="18" thickBot="1" x14ac:dyDescent="0.5">
      <c r="B424" s="35"/>
      <c r="C424" s="19"/>
      <c r="D424" s="30"/>
      <c r="E424" s="30"/>
      <c r="F424" s="30"/>
      <c r="G424" s="30"/>
      <c r="I424" s="27"/>
      <c r="J424" s="21"/>
      <c r="K424" s="28"/>
      <c r="L424" s="28"/>
      <c r="M424" s="28"/>
      <c r="N424" s="28"/>
    </row>
    <row r="425" spans="2:14" ht="21.6" thickBot="1" x14ac:dyDescent="0.55000000000000004">
      <c r="B425" s="35"/>
      <c r="C425" s="19"/>
      <c r="D425" s="30"/>
      <c r="E425" s="32"/>
      <c r="F425" s="32"/>
      <c r="G425" s="32"/>
      <c r="I425" s="15">
        <f>SUM(I413:I424)</f>
        <v>5.5</v>
      </c>
      <c r="J425" s="66" t="str">
        <f>IF(I425&gt;=6,"YA NO PUEDE SOLICITAR DIAS ADMINISTRATIVOS","PUEDE SOLICITAR DIAS ADMINISTRATIVOS")</f>
        <v>PUEDE SOLICITAR DIAS ADMINISTRATIVOS</v>
      </c>
      <c r="K425" s="67"/>
      <c r="L425" s="67"/>
      <c r="M425" s="67"/>
      <c r="N425" s="68"/>
    </row>
    <row r="426" spans="2:14" ht="21.6" thickBot="1" x14ac:dyDescent="0.55000000000000004">
      <c r="B426" s="35"/>
      <c r="C426" s="19"/>
      <c r="D426" s="30"/>
      <c r="E426" s="32"/>
      <c r="F426" s="32"/>
      <c r="G426" s="32"/>
      <c r="I426" s="17">
        <f>6-I425</f>
        <v>0.5</v>
      </c>
      <c r="J426" s="66" t="str">
        <f>IF(I425&gt;6,"EXISTE UN ERROR","OK")</f>
        <v>OK</v>
      </c>
      <c r="K426" s="67"/>
      <c r="L426" s="67"/>
      <c r="M426" s="67"/>
      <c r="N426" s="68"/>
    </row>
    <row r="427" spans="2:14" ht="18" thickBot="1" x14ac:dyDescent="0.5">
      <c r="B427" s="35"/>
      <c r="C427" s="19"/>
      <c r="D427" s="30"/>
      <c r="E427" s="32"/>
      <c r="F427" s="32"/>
      <c r="G427" s="32"/>
      <c r="I427" s="1"/>
    </row>
    <row r="428" spans="2:14" ht="19.8" thickBot="1" x14ac:dyDescent="0.5">
      <c r="B428" s="35"/>
      <c r="C428" s="19"/>
      <c r="D428" s="30"/>
      <c r="E428" s="32"/>
      <c r="F428" s="32"/>
      <c r="G428" s="32"/>
      <c r="I428" s="12" t="s">
        <v>3</v>
      </c>
      <c r="J428" s="13"/>
      <c r="K428" s="13" t="s">
        <v>5</v>
      </c>
      <c r="L428" s="13" t="s">
        <v>6</v>
      </c>
      <c r="M428" s="13" t="s">
        <v>7</v>
      </c>
      <c r="N428" s="14" t="s">
        <v>8</v>
      </c>
    </row>
    <row r="429" spans="2:14" ht="17.399999999999999" x14ac:dyDescent="0.45">
      <c r="B429" s="35"/>
      <c r="C429" s="19"/>
      <c r="D429" s="30"/>
      <c r="E429" s="32"/>
      <c r="F429" s="32"/>
      <c r="G429" s="32"/>
      <c r="I429" s="20">
        <v>2</v>
      </c>
      <c r="J429" s="23"/>
      <c r="K429" s="22">
        <v>45813</v>
      </c>
      <c r="L429" s="22">
        <v>45814</v>
      </c>
      <c r="M429" s="23"/>
      <c r="N429" s="23"/>
    </row>
    <row r="430" spans="2:14" ht="17.399999999999999" x14ac:dyDescent="0.45">
      <c r="B430" s="35"/>
      <c r="C430" s="19"/>
      <c r="D430" s="30"/>
      <c r="E430" s="32"/>
      <c r="F430" s="32"/>
      <c r="G430" s="32"/>
      <c r="I430" s="24"/>
      <c r="J430" s="23"/>
      <c r="K430" s="26"/>
      <c r="L430" s="26"/>
      <c r="M430" s="26"/>
      <c r="N430" s="26"/>
    </row>
    <row r="431" spans="2:14" ht="17.399999999999999" x14ac:dyDescent="0.45">
      <c r="B431" s="35"/>
      <c r="C431" s="19"/>
      <c r="D431" s="30"/>
      <c r="E431" s="32"/>
      <c r="F431" s="32"/>
      <c r="G431" s="32"/>
      <c r="I431" s="24"/>
      <c r="J431" s="23"/>
      <c r="K431" s="26"/>
      <c r="L431" s="26"/>
      <c r="M431" s="26"/>
      <c r="N431" s="26"/>
    </row>
    <row r="432" spans="2:14" ht="17.399999999999999" x14ac:dyDescent="0.45">
      <c r="B432" s="35"/>
      <c r="C432" s="19"/>
      <c r="D432" s="30"/>
      <c r="E432" s="32"/>
      <c r="F432" s="32"/>
      <c r="G432" s="32"/>
      <c r="I432" s="24"/>
      <c r="J432" s="23"/>
      <c r="K432" s="26"/>
      <c r="L432" s="26"/>
      <c r="M432" s="26"/>
      <c r="N432" s="26"/>
    </row>
    <row r="433" spans="2:14" ht="18" thickBot="1" x14ac:dyDescent="0.5">
      <c r="B433" s="35"/>
      <c r="C433" s="19"/>
      <c r="D433" s="30"/>
      <c r="E433" s="32"/>
      <c r="F433" s="32"/>
      <c r="G433" s="32"/>
      <c r="I433" s="24"/>
      <c r="J433" s="23"/>
      <c r="K433" s="26"/>
      <c r="L433" s="26"/>
      <c r="M433" s="26"/>
      <c r="N433" s="26"/>
    </row>
    <row r="434" spans="2:14" ht="21.6" thickBot="1" x14ac:dyDescent="0.55000000000000004">
      <c r="B434" s="35"/>
      <c r="C434" s="19"/>
      <c r="D434" s="30"/>
      <c r="E434" s="32"/>
      <c r="F434" s="32"/>
      <c r="G434" s="32"/>
      <c r="I434" s="15">
        <f>SUM(I429:I433)</f>
        <v>2</v>
      </c>
      <c r="J434" s="66" t="str">
        <f>IF(I434&gt;=5,"YA NO PUEDE SOLICITAR DIAS CAPACITACION","PUEDE SOLICITAR DIAS CAPACITACION")</f>
        <v>PUEDE SOLICITAR DIAS CAPACITACION</v>
      </c>
      <c r="K434" s="67"/>
      <c r="L434" s="67"/>
      <c r="M434" s="67"/>
      <c r="N434" s="68"/>
    </row>
    <row r="435" spans="2:14" ht="21.6" thickBot="1" x14ac:dyDescent="0.55000000000000004">
      <c r="B435" s="35"/>
      <c r="C435" s="19"/>
      <c r="D435" s="30"/>
      <c r="E435" s="32"/>
      <c r="F435" s="32"/>
      <c r="G435" s="32"/>
      <c r="I435" s="17">
        <f>5-I434</f>
        <v>3</v>
      </c>
      <c r="J435" s="66" t="str">
        <f>IF(I434&gt;5,"EXISTE UN ERROR","OK")</f>
        <v>OK</v>
      </c>
      <c r="K435" s="67"/>
      <c r="L435" s="67"/>
      <c r="M435" s="67"/>
      <c r="N435" s="68"/>
    </row>
    <row r="436" spans="2:14" ht="17.399999999999999" x14ac:dyDescent="0.45">
      <c r="B436" s="35"/>
      <c r="C436" s="19"/>
      <c r="D436" s="30"/>
      <c r="E436" s="32"/>
      <c r="F436" s="32"/>
      <c r="G436" s="32"/>
    </row>
    <row r="437" spans="2:14" ht="17.399999999999999" x14ac:dyDescent="0.45">
      <c r="B437" s="35"/>
      <c r="C437" s="19"/>
      <c r="D437" s="30"/>
      <c r="E437" s="32"/>
      <c r="F437" s="32"/>
      <c r="G437" s="32"/>
    </row>
    <row r="438" spans="2:14" ht="18" thickBot="1" x14ac:dyDescent="0.5">
      <c r="B438" s="35"/>
      <c r="C438" s="40"/>
      <c r="D438" s="39"/>
      <c r="E438" s="34"/>
      <c r="F438" s="34"/>
      <c r="G438" s="34"/>
    </row>
    <row r="439" spans="2:14" ht="21.6" thickBot="1" x14ac:dyDescent="0.55000000000000004">
      <c r="B439" s="8">
        <f>+E413-F413</f>
        <v>9</v>
      </c>
      <c r="C439" s="69" t="str">
        <f>IF(E413&lt;=F413,"YA NO TIENE FERIADOS","PUEDE SOLICITAR DIAS FERIADOS")</f>
        <v>PUEDE SOLICITAR DIAS FERIADOS</v>
      </c>
      <c r="D439" s="70"/>
      <c r="E439" s="70"/>
      <c r="F439" s="70"/>
      <c r="G439" s="71"/>
    </row>
    <row r="440" spans="2:14" ht="19.2" thickBot="1" x14ac:dyDescent="0.5">
      <c r="C440" s="72" t="str">
        <f>IF(F413&gt;E413,"EXISTE UN ERROR","OK")</f>
        <v>OK</v>
      </c>
      <c r="D440" s="73"/>
      <c r="E440" s="73"/>
      <c r="F440" s="73"/>
      <c r="G440" s="74"/>
    </row>
    <row r="442" spans="2:14" ht="19.2" thickBot="1" x14ac:dyDescent="0.5">
      <c r="B442" s="16" t="s">
        <v>86</v>
      </c>
      <c r="I442" s="16" t="s">
        <v>86</v>
      </c>
    </row>
    <row r="443" spans="2:14" ht="18.600000000000001" thickBot="1" x14ac:dyDescent="0.4">
      <c r="B443" s="5" t="s">
        <v>0</v>
      </c>
      <c r="C443" s="5" t="s">
        <v>1</v>
      </c>
      <c r="D443" s="5" t="s">
        <v>224</v>
      </c>
      <c r="E443" s="5" t="s">
        <v>12</v>
      </c>
      <c r="F443" s="6" t="s">
        <v>2</v>
      </c>
      <c r="G443" s="6" t="s">
        <v>7</v>
      </c>
      <c r="I443" s="2" t="s">
        <v>3</v>
      </c>
      <c r="J443" s="3" t="s">
        <v>4</v>
      </c>
      <c r="K443" s="3" t="s">
        <v>5</v>
      </c>
      <c r="L443" s="3" t="s">
        <v>6</v>
      </c>
      <c r="M443" s="3" t="s">
        <v>7</v>
      </c>
      <c r="N443" s="4" t="s">
        <v>8</v>
      </c>
    </row>
    <row r="444" spans="2:14" ht="17.399999999999999" x14ac:dyDescent="0.45">
      <c r="B444" s="9">
        <v>20</v>
      </c>
      <c r="C444" s="9">
        <v>0</v>
      </c>
      <c r="D444" s="9">
        <v>0</v>
      </c>
      <c r="E444" s="11">
        <f>+B444+C444+D444</f>
        <v>20</v>
      </c>
      <c r="F444" s="11">
        <f>SUM(B445:B469)+SUM(D445:D469)</f>
        <v>20</v>
      </c>
      <c r="G444" s="19"/>
      <c r="I444" s="20">
        <v>1</v>
      </c>
      <c r="J444" s="21"/>
      <c r="K444" s="49">
        <v>45705</v>
      </c>
      <c r="L444" s="49">
        <v>45705</v>
      </c>
      <c r="M444" s="54" t="s">
        <v>261</v>
      </c>
      <c r="N444" s="29"/>
    </row>
    <row r="445" spans="2:14" ht="17.399999999999999" x14ac:dyDescent="0.45">
      <c r="B445" s="35">
        <v>10</v>
      </c>
      <c r="C445" s="19"/>
      <c r="D445" s="30"/>
      <c r="E445" s="31">
        <v>45691</v>
      </c>
      <c r="F445" s="31">
        <v>45702</v>
      </c>
      <c r="G445" s="54" t="s">
        <v>259</v>
      </c>
      <c r="I445" s="24">
        <v>1</v>
      </c>
      <c r="J445" s="21"/>
      <c r="K445" s="50">
        <v>45820</v>
      </c>
      <c r="L445" s="50">
        <v>45820</v>
      </c>
      <c r="M445" s="56" t="s">
        <v>320</v>
      </c>
      <c r="N445" s="32"/>
    </row>
    <row r="446" spans="2:14" ht="17.399999999999999" x14ac:dyDescent="0.45">
      <c r="B446" s="35">
        <v>1</v>
      </c>
      <c r="C446" s="19"/>
      <c r="D446" s="30"/>
      <c r="E446" s="31">
        <v>45750</v>
      </c>
      <c r="F446" s="31">
        <v>45750</v>
      </c>
      <c r="G446" s="54" t="s">
        <v>298</v>
      </c>
      <c r="I446" s="64"/>
      <c r="J446" s="21"/>
      <c r="K446" s="50">
        <v>45827</v>
      </c>
      <c r="L446" s="50">
        <v>45827</v>
      </c>
      <c r="M446" s="32"/>
      <c r="N446" s="56" t="s">
        <v>307</v>
      </c>
    </row>
    <row r="447" spans="2:14" ht="17.399999999999999" x14ac:dyDescent="0.45">
      <c r="B447" s="35">
        <v>1</v>
      </c>
      <c r="C447" s="19"/>
      <c r="D447" s="30"/>
      <c r="E447" s="31">
        <v>45757</v>
      </c>
      <c r="F447" s="31">
        <v>45757</v>
      </c>
      <c r="G447" s="54" t="s">
        <v>298</v>
      </c>
      <c r="I447" s="64"/>
      <c r="J447" s="21"/>
      <c r="K447" s="50">
        <v>45834</v>
      </c>
      <c r="L447" s="50">
        <v>45834</v>
      </c>
      <c r="M447" s="32"/>
      <c r="N447" s="56" t="s">
        <v>307</v>
      </c>
    </row>
    <row r="448" spans="2:14" ht="17.399999999999999" x14ac:dyDescent="0.45">
      <c r="B448" s="35">
        <v>1</v>
      </c>
      <c r="C448" s="19"/>
      <c r="D448" s="30"/>
      <c r="E448" s="31">
        <v>45764</v>
      </c>
      <c r="F448" s="31">
        <v>45764</v>
      </c>
      <c r="G448" s="54" t="s">
        <v>298</v>
      </c>
      <c r="I448" s="64"/>
      <c r="J448" s="21"/>
      <c r="K448" s="50">
        <v>45841</v>
      </c>
      <c r="L448" s="50">
        <v>45841</v>
      </c>
      <c r="M448" s="32"/>
      <c r="N448" s="56" t="s">
        <v>307</v>
      </c>
    </row>
    <row r="449" spans="2:14" ht="17.399999999999999" x14ac:dyDescent="0.45">
      <c r="B449" s="35">
        <v>1</v>
      </c>
      <c r="C449" s="19"/>
      <c r="D449" s="30"/>
      <c r="E449" s="31">
        <v>45771</v>
      </c>
      <c r="F449" s="31">
        <v>45771</v>
      </c>
      <c r="G449" s="54" t="s">
        <v>289</v>
      </c>
      <c r="I449" s="24">
        <v>1</v>
      </c>
      <c r="J449" s="21"/>
      <c r="K449" s="50">
        <v>45848</v>
      </c>
      <c r="L449" s="50">
        <v>45848</v>
      </c>
      <c r="M449" s="32"/>
      <c r="N449" s="32"/>
    </row>
    <row r="450" spans="2:14" ht="17.399999999999999" x14ac:dyDescent="0.45">
      <c r="B450" s="35">
        <v>1</v>
      </c>
      <c r="C450" s="19"/>
      <c r="D450" s="30"/>
      <c r="E450" s="31">
        <v>45779</v>
      </c>
      <c r="F450" s="31">
        <v>45779</v>
      </c>
      <c r="G450" s="54" t="s">
        <v>297</v>
      </c>
      <c r="I450" s="24">
        <v>0.5</v>
      </c>
      <c r="J450" s="21" t="s">
        <v>10</v>
      </c>
      <c r="K450" s="50">
        <v>45852</v>
      </c>
      <c r="L450" s="50">
        <v>45852</v>
      </c>
      <c r="M450" s="32"/>
      <c r="N450" s="32"/>
    </row>
    <row r="451" spans="2:14" ht="17.399999999999999" x14ac:dyDescent="0.45">
      <c r="B451" s="35">
        <v>1</v>
      </c>
      <c r="C451" s="19"/>
      <c r="D451" s="30"/>
      <c r="E451" s="31">
        <v>45785</v>
      </c>
      <c r="F451" s="31">
        <v>45785</v>
      </c>
      <c r="G451" s="54" t="s">
        <v>297</v>
      </c>
      <c r="I451" s="24">
        <v>1</v>
      </c>
      <c r="J451" s="21"/>
      <c r="K451" s="50">
        <v>45855</v>
      </c>
      <c r="L451" s="50">
        <v>45855</v>
      </c>
      <c r="M451" s="32"/>
      <c r="N451" s="32"/>
    </row>
    <row r="452" spans="2:14" ht="17.399999999999999" x14ac:dyDescent="0.45">
      <c r="B452" s="35">
        <v>1</v>
      </c>
      <c r="C452" s="19"/>
      <c r="D452" s="30"/>
      <c r="E452" s="31">
        <v>45792</v>
      </c>
      <c r="F452" s="31">
        <v>45792</v>
      </c>
      <c r="G452" s="54" t="s">
        <v>305</v>
      </c>
      <c r="I452" s="24">
        <v>1</v>
      </c>
      <c r="J452" s="21"/>
      <c r="K452" s="50">
        <v>45862</v>
      </c>
      <c r="L452" s="50">
        <v>45862</v>
      </c>
      <c r="M452" s="32"/>
      <c r="N452" s="32"/>
    </row>
    <row r="453" spans="2:14" ht="17.399999999999999" x14ac:dyDescent="0.45">
      <c r="B453" s="35">
        <v>1</v>
      </c>
      <c r="C453" s="19"/>
      <c r="D453" s="30"/>
      <c r="E453" s="31">
        <v>45799</v>
      </c>
      <c r="F453" s="31">
        <v>45799</v>
      </c>
      <c r="G453" s="54" t="s">
        <v>305</v>
      </c>
      <c r="I453" s="24"/>
      <c r="J453" s="21"/>
      <c r="K453" s="51"/>
      <c r="L453" s="51"/>
      <c r="M453" s="32"/>
      <c r="N453" s="32"/>
    </row>
    <row r="454" spans="2:14" ht="17.399999999999999" x14ac:dyDescent="0.45">
      <c r="B454" s="35">
        <v>1</v>
      </c>
      <c r="C454" s="19"/>
      <c r="D454" s="30"/>
      <c r="E454" s="31">
        <v>45806</v>
      </c>
      <c r="F454" s="31">
        <v>45806</v>
      </c>
      <c r="G454" s="54" t="s">
        <v>319</v>
      </c>
      <c r="I454" s="24"/>
      <c r="J454" s="21"/>
      <c r="K454" s="51"/>
      <c r="L454" s="51"/>
      <c r="M454" s="32"/>
      <c r="N454" s="32"/>
    </row>
    <row r="455" spans="2:14" ht="18" thickBot="1" x14ac:dyDescent="0.5">
      <c r="B455" s="35">
        <v>1</v>
      </c>
      <c r="C455" s="19"/>
      <c r="D455" s="30"/>
      <c r="E455" s="31">
        <v>45813</v>
      </c>
      <c r="F455" s="31">
        <v>45813</v>
      </c>
      <c r="G455" s="54" t="s">
        <v>315</v>
      </c>
      <c r="I455" s="27"/>
      <c r="J455" s="21"/>
      <c r="K455" s="41"/>
      <c r="L455" s="41"/>
      <c r="M455" s="34"/>
      <c r="N455" s="34"/>
    </row>
    <row r="456" spans="2:14" ht="21.6" thickBot="1" x14ac:dyDescent="0.55000000000000004">
      <c r="B456" s="35"/>
      <c r="C456" s="19"/>
      <c r="D456" s="30"/>
      <c r="E456" s="32"/>
      <c r="F456" s="32"/>
      <c r="G456" s="32"/>
      <c r="I456" s="15">
        <f>SUM(I444:I455)</f>
        <v>5.5</v>
      </c>
      <c r="J456" s="66" t="str">
        <f>IF(I456&gt;=6,"YA NO PUEDE SOLICITAR DIAS ADMINISTRATIVOS","PUEDE SOLICITAR DIAS ADMINISTRATIVOS")</f>
        <v>PUEDE SOLICITAR DIAS ADMINISTRATIVOS</v>
      </c>
      <c r="K456" s="67"/>
      <c r="L456" s="67"/>
      <c r="M456" s="67"/>
      <c r="N456" s="68"/>
    </row>
    <row r="457" spans="2:14" ht="21.6" thickBot="1" x14ac:dyDescent="0.55000000000000004">
      <c r="B457" s="35"/>
      <c r="C457" s="19"/>
      <c r="D457" s="30"/>
      <c r="E457" s="32"/>
      <c r="F457" s="32"/>
      <c r="G457" s="32"/>
      <c r="I457" s="17">
        <f>6-I456</f>
        <v>0.5</v>
      </c>
      <c r="J457" s="66" t="str">
        <f>IF(I456&gt;6,"EXISTE UN ERROR","OK")</f>
        <v>OK</v>
      </c>
      <c r="K457" s="67"/>
      <c r="L457" s="67"/>
      <c r="M457" s="67"/>
      <c r="N457" s="68"/>
    </row>
    <row r="458" spans="2:14" ht="18" thickBot="1" x14ac:dyDescent="0.5">
      <c r="B458" s="35"/>
      <c r="C458" s="19"/>
      <c r="D458" s="30"/>
      <c r="E458" s="32"/>
      <c r="F458" s="32"/>
      <c r="G458" s="32"/>
      <c r="I458" s="1"/>
    </row>
    <row r="459" spans="2:14" ht="19.8" thickBot="1" x14ac:dyDescent="0.5">
      <c r="B459" s="35"/>
      <c r="C459" s="19"/>
      <c r="D459" s="30"/>
      <c r="E459" s="32"/>
      <c r="F459" s="32"/>
      <c r="G459" s="32"/>
      <c r="I459" s="12" t="s">
        <v>3</v>
      </c>
      <c r="J459" s="13"/>
      <c r="K459" s="13" t="s">
        <v>5</v>
      </c>
      <c r="L459" s="13" t="s">
        <v>6</v>
      </c>
      <c r="M459" s="13" t="s">
        <v>7</v>
      </c>
      <c r="N459" s="14" t="s">
        <v>8</v>
      </c>
    </row>
    <row r="460" spans="2:14" ht="17.399999999999999" x14ac:dyDescent="0.45">
      <c r="B460" s="35"/>
      <c r="C460" s="19"/>
      <c r="D460" s="30"/>
      <c r="E460" s="32"/>
      <c r="F460" s="32"/>
      <c r="G460" s="32"/>
      <c r="I460" s="53"/>
      <c r="J460" s="29"/>
      <c r="K460" s="22">
        <v>45831</v>
      </c>
      <c r="L460" s="22">
        <v>45833</v>
      </c>
      <c r="M460" s="23"/>
      <c r="N460" s="56" t="s">
        <v>307</v>
      </c>
    </row>
    <row r="461" spans="2:14" ht="17.399999999999999" x14ac:dyDescent="0.45">
      <c r="B461" s="35"/>
      <c r="C461" s="19"/>
      <c r="D461" s="30"/>
      <c r="E461" s="32"/>
      <c r="F461" s="32"/>
      <c r="G461" s="32"/>
      <c r="I461" s="64"/>
      <c r="J461" s="29"/>
      <c r="K461" s="25">
        <v>45835</v>
      </c>
      <c r="L461" s="25">
        <v>45835</v>
      </c>
      <c r="M461" s="26"/>
      <c r="N461" s="56" t="s">
        <v>307</v>
      </c>
    </row>
    <row r="462" spans="2:14" ht="17.399999999999999" x14ac:dyDescent="0.45">
      <c r="B462" s="35"/>
      <c r="C462" s="19"/>
      <c r="D462" s="30"/>
      <c r="E462" s="32"/>
      <c r="F462" s="32"/>
      <c r="G462" s="32"/>
      <c r="I462" s="24"/>
      <c r="J462" s="29"/>
      <c r="K462" s="26"/>
      <c r="L462" s="26"/>
      <c r="M462" s="26"/>
      <c r="N462" s="26"/>
    </row>
    <row r="463" spans="2:14" ht="17.399999999999999" x14ac:dyDescent="0.45">
      <c r="B463" s="35"/>
      <c r="C463" s="19"/>
      <c r="D463" s="30"/>
      <c r="E463" s="32"/>
      <c r="F463" s="32"/>
      <c r="G463" s="32"/>
      <c r="I463" s="24"/>
      <c r="J463" s="29"/>
      <c r="K463" s="26"/>
      <c r="L463" s="26"/>
      <c r="M463" s="26"/>
      <c r="N463" s="26"/>
    </row>
    <row r="464" spans="2:14" ht="18" thickBot="1" x14ac:dyDescent="0.5">
      <c r="B464" s="35"/>
      <c r="C464" s="19"/>
      <c r="D464" s="30"/>
      <c r="E464" s="32"/>
      <c r="F464" s="32"/>
      <c r="G464" s="32"/>
      <c r="I464" s="24"/>
      <c r="J464" s="29"/>
      <c r="K464" s="26"/>
      <c r="L464" s="26"/>
      <c r="M464" s="26"/>
      <c r="N464" s="26"/>
    </row>
    <row r="465" spans="2:14" ht="21.6" thickBot="1" x14ac:dyDescent="0.55000000000000004">
      <c r="B465" s="35"/>
      <c r="C465" s="19"/>
      <c r="D465" s="30"/>
      <c r="E465" s="32"/>
      <c r="F465" s="32"/>
      <c r="G465" s="32"/>
      <c r="I465" s="15">
        <f>SUM(I460:I464)</f>
        <v>0</v>
      </c>
      <c r="J465" s="66" t="str">
        <f>IF(I465&gt;=5,"YA NO PUEDE SOLICITAR DIAS CAPACITACION","PUEDE SOLICITAR DIAS CAPACITACION")</f>
        <v>PUEDE SOLICITAR DIAS CAPACITACION</v>
      </c>
      <c r="K465" s="67"/>
      <c r="L465" s="67"/>
      <c r="M465" s="67"/>
      <c r="N465" s="68"/>
    </row>
    <row r="466" spans="2:14" ht="21.6" thickBot="1" x14ac:dyDescent="0.55000000000000004">
      <c r="B466" s="35"/>
      <c r="C466" s="19"/>
      <c r="D466" s="30"/>
      <c r="E466" s="32"/>
      <c r="F466" s="32"/>
      <c r="G466" s="32"/>
      <c r="I466" s="17">
        <f>5-I465</f>
        <v>5</v>
      </c>
      <c r="J466" s="66" t="str">
        <f>IF(I465&gt;5,"EXISTE UN ERROR","OK")</f>
        <v>OK</v>
      </c>
      <c r="K466" s="67"/>
      <c r="L466" s="67"/>
      <c r="M466" s="67"/>
      <c r="N466" s="68"/>
    </row>
    <row r="467" spans="2:14" ht="17.399999999999999" x14ac:dyDescent="0.45">
      <c r="B467" s="35"/>
      <c r="C467" s="19"/>
      <c r="D467" s="30"/>
      <c r="E467" s="32"/>
      <c r="F467" s="32"/>
      <c r="G467" s="32"/>
    </row>
    <row r="468" spans="2:14" ht="17.399999999999999" x14ac:dyDescent="0.45">
      <c r="B468" s="35"/>
      <c r="C468" s="19"/>
      <c r="D468" s="30"/>
      <c r="E468" s="32"/>
      <c r="F468" s="32"/>
      <c r="G468" s="32"/>
    </row>
    <row r="469" spans="2:14" ht="18" thickBot="1" x14ac:dyDescent="0.5">
      <c r="B469" s="35"/>
      <c r="C469" s="36"/>
      <c r="D469" s="33"/>
      <c r="E469" s="34"/>
      <c r="F469" s="34"/>
      <c r="G469" s="34"/>
    </row>
    <row r="470" spans="2:14" ht="21.6" thickBot="1" x14ac:dyDescent="0.55000000000000004">
      <c r="B470" s="8">
        <f>+E444-F444</f>
        <v>0</v>
      </c>
      <c r="C470" s="69" t="str">
        <f>IF(E444&lt;=F444,"YA NO TIENE FERIADOS","PUEDE SOLICITAR DIAS FERIADOS")</f>
        <v>YA NO TIENE FERIADOS</v>
      </c>
      <c r="D470" s="70"/>
      <c r="E470" s="70"/>
      <c r="F470" s="70"/>
      <c r="G470" s="71"/>
    </row>
    <row r="471" spans="2:14" ht="19.2" thickBot="1" x14ac:dyDescent="0.5">
      <c r="C471" s="72" t="str">
        <f>IF(F444&gt;E444,"EXISTE UN ERROR","OK")</f>
        <v>OK</v>
      </c>
      <c r="D471" s="73"/>
      <c r="E471" s="73"/>
      <c r="F471" s="73"/>
      <c r="G471" s="74"/>
    </row>
    <row r="473" spans="2:14" ht="19.2" thickBot="1" x14ac:dyDescent="0.5">
      <c r="B473" s="16" t="s">
        <v>225</v>
      </c>
      <c r="I473" s="16" t="str">
        <f>+B473</f>
        <v>LOBOS SANCHEZ PATRICIO E.</v>
      </c>
    </row>
    <row r="474" spans="2:14" ht="18.600000000000001" thickBot="1" x14ac:dyDescent="0.4">
      <c r="B474" s="5" t="s">
        <v>0</v>
      </c>
      <c r="C474" s="5" t="s">
        <v>1</v>
      </c>
      <c r="D474" s="5" t="s">
        <v>224</v>
      </c>
      <c r="E474" s="5" t="s">
        <v>12</v>
      </c>
      <c r="F474" s="6" t="s">
        <v>2</v>
      </c>
      <c r="G474" s="6" t="s">
        <v>7</v>
      </c>
      <c r="I474" s="2" t="s">
        <v>3</v>
      </c>
      <c r="J474" s="3" t="s">
        <v>4</v>
      </c>
      <c r="K474" s="3" t="s">
        <v>5</v>
      </c>
      <c r="L474" s="3" t="s">
        <v>6</v>
      </c>
      <c r="M474" s="3" t="s">
        <v>7</v>
      </c>
      <c r="N474" s="4" t="s">
        <v>8</v>
      </c>
    </row>
    <row r="475" spans="2:14" ht="17.399999999999999" x14ac:dyDescent="0.45">
      <c r="B475" s="9">
        <v>0</v>
      </c>
      <c r="C475" s="9">
        <v>0</v>
      </c>
      <c r="D475" s="9">
        <v>0</v>
      </c>
      <c r="E475" s="11">
        <f>+B475+C475+D475</f>
        <v>0</v>
      </c>
      <c r="F475" s="11">
        <f>SUM(B476:B500)+SUM(D476:D500)</f>
        <v>0</v>
      </c>
      <c r="G475" s="19"/>
      <c r="I475" s="20">
        <v>1</v>
      </c>
      <c r="J475" s="21"/>
      <c r="K475" s="49">
        <v>45680</v>
      </c>
      <c r="L475" s="49">
        <v>45680</v>
      </c>
      <c r="M475" s="56" t="s">
        <v>231</v>
      </c>
      <c r="N475" s="29"/>
    </row>
    <row r="476" spans="2:14" ht="17.399999999999999" x14ac:dyDescent="0.45">
      <c r="B476" s="35"/>
      <c r="C476" s="19"/>
      <c r="D476" s="30"/>
      <c r="E476" s="31"/>
      <c r="F476" s="31"/>
      <c r="G476" s="30"/>
      <c r="I476" s="24">
        <v>1</v>
      </c>
      <c r="J476" s="21"/>
      <c r="K476" s="50">
        <v>45744</v>
      </c>
      <c r="L476" s="50">
        <v>45744</v>
      </c>
      <c r="M476" s="55" t="s">
        <v>280</v>
      </c>
      <c r="N476" s="32"/>
    </row>
    <row r="477" spans="2:14" ht="17.399999999999999" x14ac:dyDescent="0.45">
      <c r="B477" s="35"/>
      <c r="C477" s="19"/>
      <c r="D477" s="30"/>
      <c r="E477" s="30"/>
      <c r="F477" s="30"/>
      <c r="G477" s="30"/>
      <c r="I477" s="24">
        <v>1</v>
      </c>
      <c r="J477" s="21"/>
      <c r="K477" s="50">
        <v>45763</v>
      </c>
      <c r="L477" s="50">
        <v>45763</v>
      </c>
      <c r="M477" s="56" t="s">
        <v>294</v>
      </c>
      <c r="N477" s="32"/>
    </row>
    <row r="478" spans="2:14" ht="17.399999999999999" x14ac:dyDescent="0.45">
      <c r="B478" s="35"/>
      <c r="C478" s="19"/>
      <c r="D478" s="30"/>
      <c r="E478" s="30"/>
      <c r="F478" s="30"/>
      <c r="G478" s="30"/>
      <c r="I478" s="24"/>
      <c r="J478" s="21"/>
      <c r="K478" s="50"/>
      <c r="L478" s="50"/>
      <c r="M478" s="32"/>
      <c r="N478" s="32"/>
    </row>
    <row r="479" spans="2:14" ht="17.399999999999999" x14ac:dyDescent="0.45">
      <c r="B479" s="35"/>
      <c r="C479" s="19"/>
      <c r="D479" s="30"/>
      <c r="E479" s="30"/>
      <c r="F479" s="30"/>
      <c r="G479" s="30"/>
      <c r="I479" s="24"/>
      <c r="J479" s="21"/>
      <c r="K479" s="50"/>
      <c r="L479" s="50"/>
      <c r="M479" s="32"/>
      <c r="N479" s="32"/>
    </row>
    <row r="480" spans="2:14" ht="17.399999999999999" x14ac:dyDescent="0.45">
      <c r="B480" s="35"/>
      <c r="C480" s="19"/>
      <c r="D480" s="30"/>
      <c r="E480" s="30"/>
      <c r="F480" s="30"/>
      <c r="G480" s="30"/>
      <c r="I480" s="24"/>
      <c r="J480" s="21"/>
      <c r="K480" s="51"/>
      <c r="L480" s="51"/>
      <c r="M480" s="32"/>
      <c r="N480" s="32"/>
    </row>
    <row r="481" spans="2:14" ht="17.399999999999999" x14ac:dyDescent="0.45">
      <c r="B481" s="35"/>
      <c r="C481" s="19"/>
      <c r="D481" s="30"/>
      <c r="E481" s="30"/>
      <c r="F481" s="30"/>
      <c r="G481" s="30"/>
      <c r="I481" s="24"/>
      <c r="J481" s="21"/>
      <c r="K481" s="51"/>
      <c r="L481" s="51"/>
      <c r="M481" s="32"/>
      <c r="N481" s="32"/>
    </row>
    <row r="482" spans="2:14" ht="17.399999999999999" x14ac:dyDescent="0.45">
      <c r="B482" s="35"/>
      <c r="C482" s="19"/>
      <c r="D482" s="30"/>
      <c r="E482" s="30"/>
      <c r="F482" s="30"/>
      <c r="G482" s="30"/>
      <c r="I482" s="24"/>
      <c r="J482" s="21"/>
      <c r="K482" s="51"/>
      <c r="L482" s="51"/>
      <c r="M482" s="32"/>
      <c r="N482" s="32"/>
    </row>
    <row r="483" spans="2:14" ht="17.399999999999999" x14ac:dyDescent="0.45">
      <c r="B483" s="35"/>
      <c r="C483" s="19"/>
      <c r="D483" s="30"/>
      <c r="E483" s="30"/>
      <c r="F483" s="30"/>
      <c r="G483" s="30"/>
      <c r="I483" s="24"/>
      <c r="J483" s="21"/>
      <c r="K483" s="51"/>
      <c r="L483" s="51"/>
      <c r="M483" s="32"/>
      <c r="N483" s="32"/>
    </row>
    <row r="484" spans="2:14" ht="17.399999999999999" x14ac:dyDescent="0.45">
      <c r="B484" s="35"/>
      <c r="C484" s="19"/>
      <c r="D484" s="30"/>
      <c r="E484" s="30"/>
      <c r="F484" s="30"/>
      <c r="G484" s="30"/>
      <c r="I484" s="24"/>
      <c r="J484" s="21"/>
      <c r="K484" s="51"/>
      <c r="L484" s="51"/>
      <c r="M484" s="32"/>
      <c r="N484" s="32"/>
    </row>
    <row r="485" spans="2:14" ht="17.399999999999999" x14ac:dyDescent="0.45">
      <c r="B485" s="35"/>
      <c r="C485" s="19"/>
      <c r="D485" s="30"/>
      <c r="E485" s="30"/>
      <c r="F485" s="30"/>
      <c r="G485" s="30"/>
      <c r="I485" s="24"/>
      <c r="J485" s="21"/>
      <c r="K485" s="51"/>
      <c r="L485" s="51"/>
      <c r="M485" s="32"/>
      <c r="N485" s="32"/>
    </row>
    <row r="486" spans="2:14" ht="18" thickBot="1" x14ac:dyDescent="0.5">
      <c r="B486" s="35"/>
      <c r="C486" s="19"/>
      <c r="D486" s="30"/>
      <c r="E486" s="30"/>
      <c r="F486" s="30"/>
      <c r="G486" s="30"/>
      <c r="I486" s="27"/>
      <c r="J486" s="21"/>
      <c r="K486" s="41"/>
      <c r="L486" s="41"/>
      <c r="M486" s="34"/>
      <c r="N486" s="34"/>
    </row>
    <row r="487" spans="2:14" ht="21.6" thickBot="1" x14ac:dyDescent="0.55000000000000004">
      <c r="B487" s="35"/>
      <c r="C487" s="19"/>
      <c r="D487" s="30"/>
      <c r="E487" s="32"/>
      <c r="F487" s="32"/>
      <c r="G487" s="32"/>
      <c r="I487" s="15">
        <f>SUM(I475:I486)</f>
        <v>3</v>
      </c>
      <c r="J487" s="66" t="str">
        <f>IF(I487&gt;=6,"YA NO PUEDE SOLICITAR DIAS ADMINISTRATIVOS","PUEDE SOLICITAR DIAS ADMINISTRATIVOS")</f>
        <v>PUEDE SOLICITAR DIAS ADMINISTRATIVOS</v>
      </c>
      <c r="K487" s="67"/>
      <c r="L487" s="67"/>
      <c r="M487" s="67"/>
      <c r="N487" s="68"/>
    </row>
    <row r="488" spans="2:14" ht="21.6" thickBot="1" x14ac:dyDescent="0.55000000000000004">
      <c r="B488" s="35"/>
      <c r="C488" s="19"/>
      <c r="D488" s="30"/>
      <c r="E488" s="32"/>
      <c r="F488" s="32"/>
      <c r="G488" s="32"/>
      <c r="I488" s="17">
        <f>6-I487</f>
        <v>3</v>
      </c>
      <c r="J488" s="66" t="str">
        <f>IF(I487&gt;6,"EXISTE UN ERROR","OK")</f>
        <v>OK</v>
      </c>
      <c r="K488" s="67"/>
      <c r="L488" s="67"/>
      <c r="M488" s="67"/>
      <c r="N488" s="68"/>
    </row>
    <row r="489" spans="2:14" ht="18" thickBot="1" x14ac:dyDescent="0.5">
      <c r="B489" s="35"/>
      <c r="C489" s="19"/>
      <c r="D489" s="30"/>
      <c r="E489" s="32"/>
      <c r="F489" s="32"/>
      <c r="G489" s="32"/>
      <c r="I489" s="1"/>
    </row>
    <row r="490" spans="2:14" ht="19.8" thickBot="1" x14ac:dyDescent="0.5">
      <c r="B490" s="35"/>
      <c r="C490" s="19"/>
      <c r="D490" s="30"/>
      <c r="E490" s="32"/>
      <c r="F490" s="32"/>
      <c r="G490" s="32"/>
      <c r="I490" s="12" t="s">
        <v>3</v>
      </c>
      <c r="J490" s="13"/>
      <c r="K490" s="13" t="s">
        <v>5</v>
      </c>
      <c r="L490" s="13" t="s">
        <v>6</v>
      </c>
      <c r="M490" s="13" t="s">
        <v>7</v>
      </c>
      <c r="N490" s="14" t="s">
        <v>8</v>
      </c>
    </row>
    <row r="491" spans="2:14" ht="17.399999999999999" x14ac:dyDescent="0.45">
      <c r="B491" s="35"/>
      <c r="C491" s="19"/>
      <c r="D491" s="30"/>
      <c r="E491" s="32"/>
      <c r="F491" s="32"/>
      <c r="G491" s="32"/>
      <c r="I491" s="20"/>
      <c r="J491" s="29"/>
      <c r="K491" s="22"/>
      <c r="L491" s="22"/>
      <c r="M491" s="23"/>
      <c r="N491" s="23"/>
    </row>
    <row r="492" spans="2:14" ht="17.399999999999999" x14ac:dyDescent="0.45">
      <c r="B492" s="35"/>
      <c r="C492" s="19"/>
      <c r="D492" s="30"/>
      <c r="E492" s="32"/>
      <c r="F492" s="32"/>
      <c r="G492" s="32"/>
      <c r="I492" s="24"/>
      <c r="J492" s="29"/>
      <c r="K492" s="26"/>
      <c r="L492" s="26"/>
      <c r="M492" s="26"/>
      <c r="N492" s="26"/>
    </row>
    <row r="493" spans="2:14" ht="17.399999999999999" x14ac:dyDescent="0.45">
      <c r="B493" s="35"/>
      <c r="C493" s="19"/>
      <c r="D493" s="30"/>
      <c r="E493" s="32"/>
      <c r="F493" s="32"/>
      <c r="G493" s="32"/>
      <c r="I493" s="24"/>
      <c r="J493" s="29"/>
      <c r="K493" s="26"/>
      <c r="L493" s="26"/>
      <c r="M493" s="26"/>
      <c r="N493" s="26"/>
    </row>
    <row r="494" spans="2:14" ht="17.399999999999999" x14ac:dyDescent="0.45">
      <c r="B494" s="35"/>
      <c r="C494" s="19"/>
      <c r="D494" s="30"/>
      <c r="E494" s="32"/>
      <c r="F494" s="32"/>
      <c r="G494" s="32"/>
      <c r="I494" s="24"/>
      <c r="J494" s="29"/>
      <c r="K494" s="26"/>
      <c r="L494" s="26"/>
      <c r="M494" s="26"/>
      <c r="N494" s="26"/>
    </row>
    <row r="495" spans="2:14" ht="18" thickBot="1" x14ac:dyDescent="0.5">
      <c r="B495" s="35"/>
      <c r="C495" s="19"/>
      <c r="D495" s="30"/>
      <c r="E495" s="32"/>
      <c r="F495" s="32"/>
      <c r="G495" s="32"/>
      <c r="I495" s="24"/>
      <c r="J495" s="29"/>
      <c r="K495" s="26"/>
      <c r="L495" s="26"/>
      <c r="M495" s="26"/>
      <c r="N495" s="26"/>
    </row>
    <row r="496" spans="2:14" ht="21.6" thickBot="1" x14ac:dyDescent="0.55000000000000004">
      <c r="B496" s="35"/>
      <c r="C496" s="19"/>
      <c r="D496" s="30"/>
      <c r="E496" s="32"/>
      <c r="F496" s="32"/>
      <c r="G496" s="32"/>
      <c r="I496" s="15">
        <f>SUM(I491:I495)</f>
        <v>0</v>
      </c>
      <c r="J496" s="66" t="str">
        <f>IF(I496&gt;=5,"YA NO PUEDE SOLICITAR DIAS CAPACITACION","PUEDE SOLICITAR DIAS CAPACITACION")</f>
        <v>PUEDE SOLICITAR DIAS CAPACITACION</v>
      </c>
      <c r="K496" s="67"/>
      <c r="L496" s="67"/>
      <c r="M496" s="67"/>
      <c r="N496" s="68"/>
    </row>
    <row r="497" spans="2:14" ht="21.6" thickBot="1" x14ac:dyDescent="0.55000000000000004">
      <c r="B497" s="35"/>
      <c r="C497" s="19"/>
      <c r="D497" s="30"/>
      <c r="E497" s="32"/>
      <c r="F497" s="32"/>
      <c r="G497" s="32"/>
      <c r="I497" s="17">
        <f>5-I496</f>
        <v>5</v>
      </c>
      <c r="J497" s="66" t="str">
        <f>IF(I496&gt;5,"EXISTE UN ERROR","OK")</f>
        <v>OK</v>
      </c>
      <c r="K497" s="67"/>
      <c r="L497" s="67"/>
      <c r="M497" s="67"/>
      <c r="N497" s="68"/>
    </row>
    <row r="498" spans="2:14" ht="17.399999999999999" x14ac:dyDescent="0.45">
      <c r="B498" s="35"/>
      <c r="C498" s="19"/>
      <c r="D498" s="30"/>
      <c r="E498" s="32"/>
      <c r="F498" s="32"/>
      <c r="G498" s="32"/>
    </row>
    <row r="499" spans="2:14" ht="17.399999999999999" x14ac:dyDescent="0.45">
      <c r="B499" s="35"/>
      <c r="C499" s="19"/>
      <c r="D499" s="30"/>
      <c r="E499" s="32"/>
      <c r="F499" s="32"/>
      <c r="G499" s="32"/>
    </row>
    <row r="500" spans="2:14" ht="18" thickBot="1" x14ac:dyDescent="0.5">
      <c r="B500" s="35"/>
      <c r="C500" s="36"/>
      <c r="D500" s="33"/>
      <c r="E500" s="34"/>
      <c r="F500" s="34"/>
      <c r="G500" s="34"/>
    </row>
    <row r="501" spans="2:14" ht="21.6" thickBot="1" x14ac:dyDescent="0.55000000000000004">
      <c r="B501" s="8">
        <f>+E475-F475</f>
        <v>0</v>
      </c>
      <c r="C501" s="69" t="str">
        <f>IF(E475&lt;=F475,"YA NO TIENE FERIADOS","PUEDE SOLICITAR DIAS FERIADOS")</f>
        <v>YA NO TIENE FERIADOS</v>
      </c>
      <c r="D501" s="70"/>
      <c r="E501" s="70"/>
      <c r="F501" s="70"/>
      <c r="G501" s="71"/>
    </row>
    <row r="502" spans="2:14" ht="19.2" thickBot="1" x14ac:dyDescent="0.5">
      <c r="C502" s="72" t="str">
        <f>IF(F475&gt;E475,"EXISTE UN ERROR","OK")</f>
        <v>OK</v>
      </c>
      <c r="D502" s="73"/>
      <c r="E502" s="73"/>
      <c r="F502" s="73"/>
      <c r="G502" s="74"/>
    </row>
    <row r="507" spans="2:14" ht="19.2" thickBot="1" x14ac:dyDescent="0.5">
      <c r="B507" s="16" t="s">
        <v>87</v>
      </c>
      <c r="I507" s="16" t="s">
        <v>87</v>
      </c>
    </row>
    <row r="508" spans="2:14" ht="18.600000000000001" thickBot="1" x14ac:dyDescent="0.4">
      <c r="B508" s="5" t="s">
        <v>0</v>
      </c>
      <c r="C508" s="5" t="s">
        <v>1</v>
      </c>
      <c r="D508" s="5" t="s">
        <v>224</v>
      </c>
      <c r="E508" s="5" t="s">
        <v>12</v>
      </c>
      <c r="F508" s="6" t="s">
        <v>2</v>
      </c>
      <c r="G508" s="6" t="s">
        <v>7</v>
      </c>
      <c r="I508" s="2" t="s">
        <v>3</v>
      </c>
      <c r="J508" s="3" t="s">
        <v>4</v>
      </c>
      <c r="K508" s="3" t="s">
        <v>5</v>
      </c>
      <c r="L508" s="3" t="s">
        <v>6</v>
      </c>
      <c r="M508" s="3" t="s">
        <v>7</v>
      </c>
      <c r="N508" s="4" t="s">
        <v>8</v>
      </c>
    </row>
    <row r="509" spans="2:14" ht="17.399999999999999" x14ac:dyDescent="0.45">
      <c r="B509" s="9">
        <v>20</v>
      </c>
      <c r="C509" s="9">
        <v>12</v>
      </c>
      <c r="D509" s="9">
        <v>0</v>
      </c>
      <c r="E509" s="11">
        <f>+B509+C509+D509</f>
        <v>32</v>
      </c>
      <c r="F509" s="11">
        <f>SUM(B510:B534)+SUM(D510:D534)</f>
        <v>14</v>
      </c>
      <c r="G509" s="19"/>
      <c r="I509" s="20">
        <v>0.5</v>
      </c>
      <c r="J509" s="21" t="s">
        <v>10</v>
      </c>
      <c r="K509" s="22">
        <v>45686</v>
      </c>
      <c r="L509" s="22">
        <v>45686</v>
      </c>
      <c r="M509" s="55" t="s">
        <v>245</v>
      </c>
      <c r="N509" s="23"/>
    </row>
    <row r="510" spans="2:14" ht="17.399999999999999" x14ac:dyDescent="0.45">
      <c r="B510" s="35">
        <v>1</v>
      </c>
      <c r="C510" s="19"/>
      <c r="D510" s="30"/>
      <c r="E510" s="31">
        <v>45659</v>
      </c>
      <c r="F510" s="31">
        <v>45659</v>
      </c>
      <c r="G510" s="54" t="s">
        <v>233</v>
      </c>
      <c r="I510" s="24">
        <v>0.5</v>
      </c>
      <c r="J510" s="21" t="s">
        <v>10</v>
      </c>
      <c r="K510" s="25">
        <v>45768</v>
      </c>
      <c r="L510" s="25">
        <v>45768</v>
      </c>
      <c r="M510" s="56" t="s">
        <v>296</v>
      </c>
      <c r="N510" s="26"/>
    </row>
    <row r="511" spans="2:14" ht="17.399999999999999" x14ac:dyDescent="0.45">
      <c r="B511" s="35">
        <v>1</v>
      </c>
      <c r="C511" s="19"/>
      <c r="D511" s="30"/>
      <c r="E511" s="31">
        <v>45687</v>
      </c>
      <c r="F511" s="31">
        <v>45687</v>
      </c>
      <c r="G511" s="54" t="s">
        <v>249</v>
      </c>
      <c r="I511" s="24">
        <v>0.5</v>
      </c>
      <c r="J511" s="21" t="s">
        <v>9</v>
      </c>
      <c r="K511" s="25">
        <v>45817</v>
      </c>
      <c r="L511" s="25">
        <v>45817</v>
      </c>
      <c r="M511" s="56" t="s">
        <v>310</v>
      </c>
      <c r="N511" s="26"/>
    </row>
    <row r="512" spans="2:14" ht="17.399999999999999" x14ac:dyDescent="0.45">
      <c r="B512" s="35">
        <v>12</v>
      </c>
      <c r="C512" s="19"/>
      <c r="D512" s="30"/>
      <c r="E512" s="31">
        <v>45691</v>
      </c>
      <c r="F512" s="31">
        <v>45706</v>
      </c>
      <c r="G512" s="54" t="s">
        <v>259</v>
      </c>
      <c r="I512" s="24"/>
      <c r="J512" s="21"/>
      <c r="K512" s="25"/>
      <c r="L512" s="25"/>
      <c r="M512" s="30"/>
      <c r="N512" s="26"/>
    </row>
    <row r="513" spans="2:14" ht="17.399999999999999" x14ac:dyDescent="0.45">
      <c r="B513" s="35"/>
      <c r="C513" s="19"/>
      <c r="D513" s="30"/>
      <c r="E513" s="30"/>
      <c r="F513" s="30"/>
      <c r="G513" s="30"/>
      <c r="I513" s="24"/>
      <c r="J513" s="21"/>
      <c r="K513" s="25"/>
      <c r="L513" s="25"/>
      <c r="M513" s="26"/>
      <c r="N513" s="26"/>
    </row>
    <row r="514" spans="2:14" ht="17.399999999999999" x14ac:dyDescent="0.45">
      <c r="B514" s="35"/>
      <c r="C514" s="19"/>
      <c r="D514" s="30"/>
      <c r="E514" s="30"/>
      <c r="F514" s="30"/>
      <c r="G514" s="30"/>
      <c r="I514" s="24"/>
      <c r="J514" s="21"/>
      <c r="K514" s="25"/>
      <c r="L514" s="25"/>
      <c r="M514" s="26"/>
      <c r="N514" s="26"/>
    </row>
    <row r="515" spans="2:14" ht="17.399999999999999" x14ac:dyDescent="0.45">
      <c r="B515" s="35"/>
      <c r="C515" s="19"/>
      <c r="D515" s="30"/>
      <c r="E515" s="30"/>
      <c r="F515" s="30"/>
      <c r="G515" s="30"/>
      <c r="I515" s="24"/>
      <c r="J515" s="21"/>
      <c r="K515" s="25"/>
      <c r="L515" s="25"/>
      <c r="M515" s="26"/>
      <c r="N515" s="26"/>
    </row>
    <row r="516" spans="2:14" ht="17.399999999999999" x14ac:dyDescent="0.45">
      <c r="B516" s="35"/>
      <c r="C516" s="19"/>
      <c r="D516" s="30"/>
      <c r="E516" s="30"/>
      <c r="F516" s="30"/>
      <c r="G516" s="30"/>
      <c r="I516" s="24"/>
      <c r="J516" s="21"/>
      <c r="K516" s="25"/>
      <c r="L516" s="25"/>
      <c r="M516" s="26"/>
      <c r="N516" s="26"/>
    </row>
    <row r="517" spans="2:14" ht="17.399999999999999" x14ac:dyDescent="0.45">
      <c r="B517" s="35"/>
      <c r="C517" s="19"/>
      <c r="D517" s="30"/>
      <c r="E517" s="30"/>
      <c r="F517" s="30"/>
      <c r="G517" s="30"/>
      <c r="I517" s="24"/>
      <c r="J517" s="21"/>
      <c r="K517" s="25"/>
      <c r="L517" s="25"/>
      <c r="M517" s="26"/>
      <c r="N517" s="26"/>
    </row>
    <row r="518" spans="2:14" ht="17.399999999999999" x14ac:dyDescent="0.45">
      <c r="B518" s="35"/>
      <c r="C518" s="19"/>
      <c r="D518" s="30"/>
      <c r="E518" s="30"/>
      <c r="F518" s="30"/>
      <c r="G518" s="30"/>
      <c r="I518" s="24"/>
      <c r="J518" s="21"/>
      <c r="K518" s="26"/>
      <c r="L518" s="26"/>
      <c r="M518" s="26"/>
      <c r="N518" s="26"/>
    </row>
    <row r="519" spans="2:14" ht="17.399999999999999" x14ac:dyDescent="0.45">
      <c r="B519" s="35"/>
      <c r="C519" s="19"/>
      <c r="D519" s="30"/>
      <c r="E519" s="30"/>
      <c r="F519" s="30"/>
      <c r="G519" s="30"/>
      <c r="I519" s="24"/>
      <c r="J519" s="21"/>
      <c r="K519" s="26"/>
      <c r="L519" s="26"/>
      <c r="M519" s="26"/>
      <c r="N519" s="26"/>
    </row>
    <row r="520" spans="2:14" ht="18" thickBot="1" x14ac:dyDescent="0.5">
      <c r="B520" s="35"/>
      <c r="C520" s="19"/>
      <c r="D520" s="30"/>
      <c r="E520" s="30"/>
      <c r="F520" s="30"/>
      <c r="G520" s="30"/>
      <c r="I520" s="27"/>
      <c r="J520" s="21"/>
      <c r="K520" s="28"/>
      <c r="L520" s="28"/>
      <c r="M520" s="28"/>
      <c r="N520" s="28"/>
    </row>
    <row r="521" spans="2:14" ht="21.6" thickBot="1" x14ac:dyDescent="0.55000000000000004">
      <c r="B521" s="35"/>
      <c r="C521" s="19"/>
      <c r="D521" s="30"/>
      <c r="E521" s="32"/>
      <c r="F521" s="32"/>
      <c r="G521" s="32"/>
      <c r="I521" s="15">
        <f>SUM(I509:I520)</f>
        <v>1.5</v>
      </c>
      <c r="J521" s="66" t="str">
        <f>IF(I521&gt;=6,"YA NO PUEDE SOLICITAR DIAS ADMINISTRATIVOS","PUEDE SOLICITAR DIAS ADMINISTRATIVOS")</f>
        <v>PUEDE SOLICITAR DIAS ADMINISTRATIVOS</v>
      </c>
      <c r="K521" s="67"/>
      <c r="L521" s="67"/>
      <c r="M521" s="67"/>
      <c r="N521" s="68"/>
    </row>
    <row r="522" spans="2:14" ht="21.6" thickBot="1" x14ac:dyDescent="0.55000000000000004">
      <c r="B522" s="35"/>
      <c r="C522" s="19"/>
      <c r="D522" s="30"/>
      <c r="E522" s="32"/>
      <c r="F522" s="32"/>
      <c r="G522" s="32"/>
      <c r="I522" s="17">
        <f>6-I521</f>
        <v>4.5</v>
      </c>
      <c r="J522" s="66" t="str">
        <f>IF(I521&gt;6,"EXISTE UN ERROR","OK")</f>
        <v>OK</v>
      </c>
      <c r="K522" s="67"/>
      <c r="L522" s="67"/>
      <c r="M522" s="67"/>
      <c r="N522" s="68"/>
    </row>
    <row r="523" spans="2:14" ht="18" thickBot="1" x14ac:dyDescent="0.5">
      <c r="B523" s="35"/>
      <c r="C523" s="19"/>
      <c r="D523" s="30"/>
      <c r="E523" s="32"/>
      <c r="F523" s="32"/>
      <c r="G523" s="32"/>
      <c r="I523" s="1"/>
    </row>
    <row r="524" spans="2:14" ht="19.8" thickBot="1" x14ac:dyDescent="0.5">
      <c r="B524" s="35"/>
      <c r="C524" s="19"/>
      <c r="D524" s="30"/>
      <c r="E524" s="32"/>
      <c r="F524" s="32"/>
      <c r="G524" s="32"/>
      <c r="I524" s="12" t="s">
        <v>3</v>
      </c>
      <c r="J524" s="13"/>
      <c r="K524" s="13" t="s">
        <v>5</v>
      </c>
      <c r="L524" s="13" t="s">
        <v>6</v>
      </c>
      <c r="M524" s="13" t="s">
        <v>7</v>
      </c>
      <c r="N524" s="14" t="s">
        <v>8</v>
      </c>
    </row>
    <row r="525" spans="2:14" ht="17.399999999999999" x14ac:dyDescent="0.45">
      <c r="B525" s="35"/>
      <c r="C525" s="19"/>
      <c r="D525" s="30"/>
      <c r="E525" s="32"/>
      <c r="F525" s="32"/>
      <c r="G525" s="32"/>
      <c r="I525" s="20">
        <v>2</v>
      </c>
      <c r="J525" s="29"/>
      <c r="K525" s="22">
        <v>45831</v>
      </c>
      <c r="L525" s="22">
        <v>45832</v>
      </c>
      <c r="M525" s="23"/>
      <c r="N525" s="23"/>
    </row>
    <row r="526" spans="2:14" ht="17.399999999999999" x14ac:dyDescent="0.45">
      <c r="B526" s="35"/>
      <c r="C526" s="19"/>
      <c r="D526" s="30"/>
      <c r="E526" s="32"/>
      <c r="F526" s="32"/>
      <c r="G526" s="32"/>
      <c r="I526" s="24">
        <v>2</v>
      </c>
      <c r="J526" s="29"/>
      <c r="K526" s="25">
        <v>45838</v>
      </c>
      <c r="L526" s="25">
        <v>45839</v>
      </c>
      <c r="M526" s="26"/>
      <c r="N526" s="26"/>
    </row>
    <row r="527" spans="2:14" ht="17.399999999999999" x14ac:dyDescent="0.45">
      <c r="B527" s="35"/>
      <c r="C527" s="19"/>
      <c r="D527" s="30"/>
      <c r="E527" s="32"/>
      <c r="F527" s="32"/>
      <c r="G527" s="32"/>
      <c r="I527" s="24"/>
      <c r="J527" s="29"/>
      <c r="K527" s="26"/>
      <c r="L527" s="26"/>
      <c r="M527" s="26"/>
      <c r="N527" s="26"/>
    </row>
    <row r="528" spans="2:14" ht="17.399999999999999" x14ac:dyDescent="0.45">
      <c r="B528" s="35"/>
      <c r="C528" s="19"/>
      <c r="D528" s="30"/>
      <c r="E528" s="32"/>
      <c r="F528" s="32"/>
      <c r="G528" s="32"/>
      <c r="I528" s="24"/>
      <c r="J528" s="29"/>
      <c r="K528" s="26"/>
      <c r="L528" s="26"/>
      <c r="M528" s="26"/>
      <c r="N528" s="26"/>
    </row>
    <row r="529" spans="2:14" ht="18" thickBot="1" x14ac:dyDescent="0.5">
      <c r="B529" s="35"/>
      <c r="C529" s="19"/>
      <c r="D529" s="30"/>
      <c r="E529" s="32"/>
      <c r="F529" s="32"/>
      <c r="G529" s="32"/>
      <c r="I529" s="24"/>
      <c r="J529" s="29"/>
      <c r="K529" s="26"/>
      <c r="L529" s="26"/>
      <c r="M529" s="26"/>
      <c r="N529" s="26"/>
    </row>
    <row r="530" spans="2:14" ht="21.6" thickBot="1" x14ac:dyDescent="0.55000000000000004">
      <c r="B530" s="35"/>
      <c r="C530" s="19"/>
      <c r="D530" s="30"/>
      <c r="E530" s="32"/>
      <c r="F530" s="32"/>
      <c r="G530" s="32"/>
      <c r="I530" s="15">
        <f>SUM(I525:I529)</f>
        <v>4</v>
      </c>
      <c r="J530" s="66" t="str">
        <f>IF(I530&gt;=5,"YA NO PUEDE SOLICITAR DIAS CAPACITACION","PUEDE SOLICITAR DIAS CAPACITACION")</f>
        <v>PUEDE SOLICITAR DIAS CAPACITACION</v>
      </c>
      <c r="K530" s="67"/>
      <c r="L530" s="67"/>
      <c r="M530" s="67"/>
      <c r="N530" s="68"/>
    </row>
    <row r="531" spans="2:14" ht="21.6" thickBot="1" x14ac:dyDescent="0.55000000000000004">
      <c r="B531" s="35"/>
      <c r="C531" s="19"/>
      <c r="D531" s="30"/>
      <c r="E531" s="32"/>
      <c r="F531" s="32"/>
      <c r="G531" s="32"/>
      <c r="I531" s="17">
        <f>5-I530</f>
        <v>1</v>
      </c>
      <c r="J531" s="66" t="str">
        <f>IF(I530&gt;5,"EXISTE UN ERROR","OK")</f>
        <v>OK</v>
      </c>
      <c r="K531" s="67"/>
      <c r="L531" s="67"/>
      <c r="M531" s="67"/>
      <c r="N531" s="68"/>
    </row>
    <row r="532" spans="2:14" ht="17.399999999999999" x14ac:dyDescent="0.45">
      <c r="B532" s="35"/>
      <c r="C532" s="19"/>
      <c r="D532" s="30"/>
      <c r="E532" s="32"/>
      <c r="F532" s="32"/>
      <c r="G532" s="32"/>
    </row>
    <row r="533" spans="2:14" ht="17.399999999999999" x14ac:dyDescent="0.45">
      <c r="B533" s="35"/>
      <c r="C533" s="19"/>
      <c r="D533" s="30"/>
      <c r="E533" s="32"/>
      <c r="F533" s="32"/>
      <c r="G533" s="32"/>
    </row>
    <row r="534" spans="2:14" ht="18" thickBot="1" x14ac:dyDescent="0.5">
      <c r="B534" s="35"/>
      <c r="C534" s="40"/>
      <c r="D534" s="39"/>
      <c r="E534" s="34"/>
      <c r="F534" s="34"/>
      <c r="G534" s="34"/>
    </row>
    <row r="535" spans="2:14" ht="21.6" thickBot="1" x14ac:dyDescent="0.55000000000000004">
      <c r="B535" s="8">
        <f>+E509-F509</f>
        <v>18</v>
      </c>
      <c r="C535" s="69" t="str">
        <f>IF(E509&lt;=F509,"YA NO TIENE FERIADOS","PUEDE SOLICITAR DIAS FERIADOS")</f>
        <v>PUEDE SOLICITAR DIAS FERIADOS</v>
      </c>
      <c r="D535" s="70"/>
      <c r="E535" s="70"/>
      <c r="F535" s="70"/>
      <c r="G535" s="71"/>
    </row>
    <row r="536" spans="2:14" ht="19.2" thickBot="1" x14ac:dyDescent="0.5">
      <c r="C536" s="72" t="str">
        <f>IF(F509&gt;E509,"EXISTE UN ERROR","OK")</f>
        <v>OK</v>
      </c>
      <c r="D536" s="73"/>
      <c r="E536" s="73"/>
      <c r="F536" s="73"/>
      <c r="G536" s="74"/>
    </row>
    <row r="539" spans="2:14" ht="19.2" thickBot="1" x14ac:dyDescent="0.5">
      <c r="B539" s="16" t="s">
        <v>185</v>
      </c>
      <c r="I539" s="16" t="s">
        <v>185</v>
      </c>
    </row>
    <row r="540" spans="2:14" ht="18.600000000000001" thickBot="1" x14ac:dyDescent="0.4">
      <c r="B540" s="5" t="s">
        <v>0</v>
      </c>
      <c r="C540" s="5" t="s">
        <v>1</v>
      </c>
      <c r="D540" s="5" t="s">
        <v>224</v>
      </c>
      <c r="E540" s="5" t="s">
        <v>12</v>
      </c>
      <c r="F540" s="6" t="s">
        <v>2</v>
      </c>
      <c r="G540" s="6" t="s">
        <v>7</v>
      </c>
      <c r="I540" s="2" t="s">
        <v>3</v>
      </c>
      <c r="J540" s="3" t="s">
        <v>4</v>
      </c>
      <c r="K540" s="3" t="s">
        <v>5</v>
      </c>
      <c r="L540" s="3" t="s">
        <v>6</v>
      </c>
      <c r="M540" s="3" t="s">
        <v>7</v>
      </c>
      <c r="N540" s="4" t="s">
        <v>8</v>
      </c>
    </row>
    <row r="541" spans="2:14" ht="17.399999999999999" x14ac:dyDescent="0.45">
      <c r="B541" s="9">
        <v>15</v>
      </c>
      <c r="C541" s="9">
        <v>0</v>
      </c>
      <c r="D541" s="9">
        <v>0</v>
      </c>
      <c r="E541" s="11">
        <f>+B541+C541+D541</f>
        <v>15</v>
      </c>
      <c r="F541" s="11">
        <f>SUM(B542:B566)+SUM(D542:D566)</f>
        <v>15</v>
      </c>
      <c r="G541" s="19"/>
      <c r="I541" s="20">
        <v>1</v>
      </c>
      <c r="J541" s="21"/>
      <c r="K541" s="22">
        <v>45688</v>
      </c>
      <c r="L541" s="22">
        <v>45688</v>
      </c>
      <c r="M541" s="55" t="s">
        <v>246</v>
      </c>
      <c r="N541" s="23"/>
    </row>
    <row r="542" spans="2:14" ht="17.399999999999999" x14ac:dyDescent="0.45">
      <c r="B542" s="35">
        <v>15</v>
      </c>
      <c r="C542" s="19"/>
      <c r="D542" s="30"/>
      <c r="E542" s="31">
        <v>45747</v>
      </c>
      <c r="F542" s="31">
        <v>45768</v>
      </c>
      <c r="G542" s="54" t="s">
        <v>276</v>
      </c>
      <c r="I542" s="24">
        <v>1</v>
      </c>
      <c r="J542" s="21"/>
      <c r="K542" s="22">
        <v>45698</v>
      </c>
      <c r="L542" s="22">
        <v>45698</v>
      </c>
      <c r="M542" s="54" t="s">
        <v>255</v>
      </c>
      <c r="N542" s="26"/>
    </row>
    <row r="543" spans="2:14" ht="17.399999999999999" x14ac:dyDescent="0.45">
      <c r="B543" s="35"/>
      <c r="C543" s="19"/>
      <c r="D543" s="30"/>
      <c r="E543" s="30"/>
      <c r="F543" s="30"/>
      <c r="G543" s="30"/>
      <c r="I543" s="24">
        <v>1</v>
      </c>
      <c r="J543" s="21"/>
      <c r="K543" s="25">
        <v>45665</v>
      </c>
      <c r="L543" s="25">
        <v>45665</v>
      </c>
      <c r="M543" s="54" t="s">
        <v>236</v>
      </c>
      <c r="N543" s="26"/>
    </row>
    <row r="544" spans="2:14" ht="17.399999999999999" x14ac:dyDescent="0.45">
      <c r="B544" s="35"/>
      <c r="C544" s="19"/>
      <c r="D544" s="30"/>
      <c r="E544" s="30"/>
      <c r="F544" s="30"/>
      <c r="G544" s="30"/>
      <c r="I544" s="24">
        <v>1</v>
      </c>
      <c r="J544" s="21"/>
      <c r="K544" s="25">
        <v>45845</v>
      </c>
      <c r="L544" s="25">
        <v>45845</v>
      </c>
      <c r="M544" s="26"/>
      <c r="N544" s="26"/>
    </row>
    <row r="545" spans="2:14" ht="17.399999999999999" x14ac:dyDescent="0.45">
      <c r="B545" s="35"/>
      <c r="C545" s="19"/>
      <c r="D545" s="30"/>
      <c r="E545" s="30"/>
      <c r="F545" s="30"/>
      <c r="G545" s="30"/>
      <c r="I545" s="24"/>
      <c r="J545" s="21"/>
      <c r="K545" s="26"/>
      <c r="L545" s="26"/>
      <c r="M545" s="26"/>
      <c r="N545" s="26"/>
    </row>
    <row r="546" spans="2:14" ht="17.399999999999999" x14ac:dyDescent="0.45">
      <c r="B546" s="35"/>
      <c r="C546" s="19"/>
      <c r="D546" s="30"/>
      <c r="E546" s="30"/>
      <c r="F546" s="30"/>
      <c r="G546" s="30"/>
      <c r="I546" s="24"/>
      <c r="J546" s="21"/>
      <c r="K546" s="26"/>
      <c r="L546" s="26"/>
      <c r="M546" s="26"/>
      <c r="N546" s="26"/>
    </row>
    <row r="547" spans="2:14" ht="17.399999999999999" x14ac:dyDescent="0.45">
      <c r="B547" s="35"/>
      <c r="C547" s="19"/>
      <c r="D547" s="30"/>
      <c r="E547" s="30"/>
      <c r="F547" s="30"/>
      <c r="G547" s="30"/>
      <c r="I547" s="24"/>
      <c r="J547" s="21"/>
      <c r="K547" s="26"/>
      <c r="L547" s="26"/>
      <c r="M547" s="26"/>
      <c r="N547" s="26"/>
    </row>
    <row r="548" spans="2:14" ht="17.399999999999999" x14ac:dyDescent="0.45">
      <c r="B548" s="35"/>
      <c r="C548" s="19"/>
      <c r="D548" s="30"/>
      <c r="E548" s="30"/>
      <c r="F548" s="30"/>
      <c r="G548" s="30"/>
      <c r="I548" s="24"/>
      <c r="J548" s="21"/>
      <c r="K548" s="26"/>
      <c r="L548" s="26"/>
      <c r="M548" s="26"/>
      <c r="N548" s="26"/>
    </row>
    <row r="549" spans="2:14" ht="17.399999999999999" x14ac:dyDescent="0.45">
      <c r="B549" s="35"/>
      <c r="C549" s="19"/>
      <c r="D549" s="30"/>
      <c r="E549" s="30"/>
      <c r="F549" s="30"/>
      <c r="G549" s="30"/>
      <c r="I549" s="24"/>
      <c r="J549" s="21"/>
      <c r="K549" s="26"/>
      <c r="L549" s="26"/>
      <c r="M549" s="26"/>
      <c r="N549" s="26"/>
    </row>
    <row r="550" spans="2:14" ht="17.399999999999999" x14ac:dyDescent="0.45">
      <c r="B550" s="35"/>
      <c r="C550" s="19"/>
      <c r="D550" s="30"/>
      <c r="E550" s="30"/>
      <c r="F550" s="30"/>
      <c r="G550" s="30"/>
      <c r="I550" s="24"/>
      <c r="J550" s="21"/>
      <c r="K550" s="26"/>
      <c r="L550" s="26"/>
      <c r="M550" s="26"/>
      <c r="N550" s="26"/>
    </row>
    <row r="551" spans="2:14" ht="17.399999999999999" x14ac:dyDescent="0.45">
      <c r="B551" s="35"/>
      <c r="C551" s="19"/>
      <c r="D551" s="30"/>
      <c r="E551" s="30"/>
      <c r="F551" s="30"/>
      <c r="G551" s="30"/>
      <c r="I551" s="24"/>
      <c r="J551" s="21"/>
      <c r="K551" s="26"/>
      <c r="L551" s="26"/>
      <c r="M551" s="26"/>
      <c r="N551" s="26"/>
    </row>
    <row r="552" spans="2:14" ht="18" thickBot="1" x14ac:dyDescent="0.5">
      <c r="B552" s="35"/>
      <c r="C552" s="19"/>
      <c r="D552" s="30"/>
      <c r="E552" s="30"/>
      <c r="F552" s="30"/>
      <c r="G552" s="30"/>
      <c r="I552" s="27"/>
      <c r="J552" s="21"/>
      <c r="K552" s="28"/>
      <c r="L552" s="28"/>
      <c r="M552" s="28"/>
      <c r="N552" s="28"/>
    </row>
    <row r="553" spans="2:14" ht="21.6" thickBot="1" x14ac:dyDescent="0.55000000000000004">
      <c r="B553" s="35"/>
      <c r="C553" s="19"/>
      <c r="D553" s="30"/>
      <c r="E553" s="32"/>
      <c r="F553" s="32"/>
      <c r="G553" s="32"/>
      <c r="I553" s="15">
        <f>SUM(I541:I552)</f>
        <v>4</v>
      </c>
      <c r="J553" s="66" t="str">
        <f>IF(I553&gt;=6,"YA NO PUEDE SOLICITAR DIAS ADMINISTRATIVOS","PUEDE SOLICITAR DIAS ADMINISTRATIVOS")</f>
        <v>PUEDE SOLICITAR DIAS ADMINISTRATIVOS</v>
      </c>
      <c r="K553" s="67"/>
      <c r="L553" s="67"/>
      <c r="M553" s="67"/>
      <c r="N553" s="68"/>
    </row>
    <row r="554" spans="2:14" ht="21.6" thickBot="1" x14ac:dyDescent="0.55000000000000004">
      <c r="B554" s="35"/>
      <c r="C554" s="19"/>
      <c r="D554" s="30"/>
      <c r="E554" s="32"/>
      <c r="F554" s="32"/>
      <c r="G554" s="32"/>
      <c r="I554" s="17">
        <f>6-I553</f>
        <v>2</v>
      </c>
      <c r="J554" s="66" t="str">
        <f>IF(I553&gt;6,"EXISTE UN ERROR","OK")</f>
        <v>OK</v>
      </c>
      <c r="K554" s="67"/>
      <c r="L554" s="67"/>
      <c r="M554" s="67"/>
      <c r="N554" s="68"/>
    </row>
    <row r="555" spans="2:14" ht="18" thickBot="1" x14ac:dyDescent="0.5">
      <c r="B555" s="35"/>
      <c r="C555" s="19"/>
      <c r="D555" s="30"/>
      <c r="E555" s="32"/>
      <c r="F555" s="32"/>
      <c r="G555" s="32"/>
      <c r="I555" s="1"/>
    </row>
    <row r="556" spans="2:14" ht="19.8" thickBot="1" x14ac:dyDescent="0.5">
      <c r="B556" s="35"/>
      <c r="C556" s="19"/>
      <c r="D556" s="30"/>
      <c r="E556" s="32"/>
      <c r="F556" s="32"/>
      <c r="G556" s="32"/>
      <c r="I556" s="12" t="s">
        <v>3</v>
      </c>
      <c r="J556" s="13"/>
      <c r="K556" s="13" t="s">
        <v>5</v>
      </c>
      <c r="L556" s="13" t="s">
        <v>6</v>
      </c>
      <c r="M556" s="13" t="s">
        <v>7</v>
      </c>
      <c r="N556" s="14" t="s">
        <v>8</v>
      </c>
    </row>
    <row r="557" spans="2:14" ht="17.399999999999999" x14ac:dyDescent="0.45">
      <c r="B557" s="35"/>
      <c r="C557" s="19"/>
      <c r="D557" s="30"/>
      <c r="E557" s="32"/>
      <c r="F557" s="32"/>
      <c r="G557" s="32"/>
      <c r="I557" s="20">
        <v>4</v>
      </c>
      <c r="J557" s="29"/>
      <c r="K557" s="22">
        <v>45692</v>
      </c>
      <c r="L557" s="22">
        <v>45695</v>
      </c>
      <c r="M557" s="23"/>
      <c r="N557" s="23"/>
    </row>
    <row r="558" spans="2:14" ht="17.399999999999999" x14ac:dyDescent="0.45">
      <c r="B558" s="35"/>
      <c r="C558" s="19"/>
      <c r="D558" s="30"/>
      <c r="E558" s="32"/>
      <c r="F558" s="32"/>
      <c r="G558" s="32"/>
      <c r="I558" s="24"/>
      <c r="J558" s="29"/>
      <c r="K558" s="25"/>
      <c r="L558" s="25"/>
      <c r="M558" s="26"/>
      <c r="N558" s="26"/>
    </row>
    <row r="559" spans="2:14" ht="17.399999999999999" x14ac:dyDescent="0.45">
      <c r="B559" s="35"/>
      <c r="C559" s="19"/>
      <c r="D559" s="30"/>
      <c r="E559" s="32"/>
      <c r="F559" s="32"/>
      <c r="G559" s="32"/>
      <c r="I559" s="24"/>
      <c r="J559" s="29"/>
      <c r="K559" s="26"/>
      <c r="L559" s="26"/>
      <c r="M559" s="26"/>
      <c r="N559" s="26"/>
    </row>
    <row r="560" spans="2:14" ht="17.399999999999999" x14ac:dyDescent="0.45">
      <c r="B560" s="35"/>
      <c r="C560" s="19"/>
      <c r="D560" s="30"/>
      <c r="E560" s="32"/>
      <c r="F560" s="32"/>
      <c r="G560" s="32"/>
      <c r="I560" s="24"/>
      <c r="J560" s="29"/>
      <c r="K560" s="26"/>
      <c r="L560" s="26"/>
      <c r="M560" s="26"/>
      <c r="N560" s="26"/>
    </row>
    <row r="561" spans="2:14" ht="18" thickBot="1" x14ac:dyDescent="0.5">
      <c r="B561" s="35"/>
      <c r="C561" s="19"/>
      <c r="D561" s="30"/>
      <c r="E561" s="32"/>
      <c r="F561" s="32"/>
      <c r="G561" s="32"/>
      <c r="I561" s="24"/>
      <c r="J561" s="29"/>
      <c r="K561" s="26"/>
      <c r="L561" s="26"/>
      <c r="M561" s="26"/>
      <c r="N561" s="26"/>
    </row>
    <row r="562" spans="2:14" ht="21.6" thickBot="1" x14ac:dyDescent="0.55000000000000004">
      <c r="B562" s="35"/>
      <c r="C562" s="19"/>
      <c r="D562" s="30"/>
      <c r="E562" s="32"/>
      <c r="F562" s="32"/>
      <c r="G562" s="32"/>
      <c r="I562" s="15">
        <f>SUM(I557:I561)</f>
        <v>4</v>
      </c>
      <c r="J562" s="66" t="str">
        <f>IF(I562&gt;=5,"YA NO PUEDE SOLICITAR DIAS CAPACITACION","PUEDE SOLICITAR DIAS CAPACITACION")</f>
        <v>PUEDE SOLICITAR DIAS CAPACITACION</v>
      </c>
      <c r="K562" s="67"/>
      <c r="L562" s="67"/>
      <c r="M562" s="67"/>
      <c r="N562" s="68"/>
    </row>
    <row r="563" spans="2:14" ht="21.6" thickBot="1" x14ac:dyDescent="0.55000000000000004">
      <c r="B563" s="35"/>
      <c r="C563" s="19"/>
      <c r="D563" s="30"/>
      <c r="E563" s="32"/>
      <c r="F563" s="32"/>
      <c r="G563" s="32"/>
      <c r="I563" s="17">
        <f>5-I562</f>
        <v>1</v>
      </c>
      <c r="J563" s="66" t="str">
        <f>IF(I562&gt;5,"EXISTE UN ERROR","OK")</f>
        <v>OK</v>
      </c>
      <c r="K563" s="67"/>
      <c r="L563" s="67"/>
      <c r="M563" s="67"/>
      <c r="N563" s="68"/>
    </row>
    <row r="564" spans="2:14" ht="17.399999999999999" x14ac:dyDescent="0.45">
      <c r="B564" s="35"/>
      <c r="C564" s="19"/>
      <c r="D564" s="30"/>
      <c r="E564" s="32"/>
      <c r="F564" s="32"/>
      <c r="G564" s="32"/>
    </row>
    <row r="565" spans="2:14" ht="17.399999999999999" x14ac:dyDescent="0.45">
      <c r="B565" s="35"/>
      <c r="C565" s="19"/>
      <c r="D565" s="30"/>
      <c r="E565" s="32"/>
      <c r="F565" s="32"/>
      <c r="G565" s="32"/>
    </row>
    <row r="566" spans="2:14" ht="18" thickBot="1" x14ac:dyDescent="0.5">
      <c r="B566" s="35"/>
      <c r="C566" s="36"/>
      <c r="D566" s="33"/>
      <c r="E566" s="34"/>
      <c r="F566" s="34"/>
      <c r="G566" s="34"/>
    </row>
    <row r="567" spans="2:14" ht="21.6" thickBot="1" x14ac:dyDescent="0.55000000000000004">
      <c r="B567" s="8">
        <f>+E541-F541</f>
        <v>0</v>
      </c>
      <c r="C567" s="69" t="str">
        <f>IF(E541&lt;=F541,"YA NO TIENE FERIADOS","PUEDE SOLICITAR DIAS FERIADOS")</f>
        <v>YA NO TIENE FERIADOS</v>
      </c>
      <c r="D567" s="70"/>
      <c r="E567" s="70"/>
      <c r="F567" s="70"/>
      <c r="G567" s="71"/>
    </row>
    <row r="568" spans="2:14" ht="19.2" thickBot="1" x14ac:dyDescent="0.5">
      <c r="C568" s="72" t="str">
        <f>IF(F541&gt;E541,"EXISTE UN ERROR","OK")</f>
        <v>OK</v>
      </c>
      <c r="D568" s="73"/>
      <c r="E568" s="73"/>
      <c r="F568" s="73"/>
      <c r="G568" s="74"/>
    </row>
    <row r="571" spans="2:14" ht="19.2" thickBot="1" x14ac:dyDescent="0.5">
      <c r="B571" s="16" t="s">
        <v>227</v>
      </c>
      <c r="I571" s="16" t="str">
        <f>+B571</f>
        <v>LUCERO NAVARRO CATALINA</v>
      </c>
    </row>
    <row r="572" spans="2:14" ht="18.600000000000001" thickBot="1" x14ac:dyDescent="0.4">
      <c r="B572" s="5" t="s">
        <v>0</v>
      </c>
      <c r="C572" s="5" t="s">
        <v>1</v>
      </c>
      <c r="D572" s="5" t="s">
        <v>224</v>
      </c>
      <c r="E572" s="5" t="s">
        <v>12</v>
      </c>
      <c r="F572" s="6" t="s">
        <v>2</v>
      </c>
      <c r="G572" s="6" t="s">
        <v>7</v>
      </c>
      <c r="I572" s="2" t="s">
        <v>3</v>
      </c>
      <c r="J572" s="3" t="s">
        <v>4</v>
      </c>
      <c r="K572" s="3" t="s">
        <v>5</v>
      </c>
      <c r="L572" s="3" t="s">
        <v>6</v>
      </c>
      <c r="M572" s="3" t="s">
        <v>7</v>
      </c>
      <c r="N572" s="4" t="s">
        <v>8</v>
      </c>
    </row>
    <row r="573" spans="2:14" ht="17.399999999999999" x14ac:dyDescent="0.45">
      <c r="B573" s="9">
        <v>15</v>
      </c>
      <c r="C573" s="9">
        <v>15</v>
      </c>
      <c r="D573" s="9">
        <v>15</v>
      </c>
      <c r="E573" s="11">
        <f>+B573+C573+D573</f>
        <v>45</v>
      </c>
      <c r="F573" s="11">
        <f>SUM(B574:B598)+SUM(D574:D598)</f>
        <v>45</v>
      </c>
      <c r="G573" s="19"/>
      <c r="I573" s="20">
        <v>6</v>
      </c>
      <c r="J573" s="21"/>
      <c r="K573" s="22">
        <v>45832</v>
      </c>
      <c r="L573" s="22">
        <v>45839</v>
      </c>
      <c r="M573" s="55" t="s">
        <v>327</v>
      </c>
      <c r="N573" s="23"/>
    </row>
    <row r="574" spans="2:14" ht="17.399999999999999" x14ac:dyDescent="0.45">
      <c r="B574" s="35">
        <v>15</v>
      </c>
      <c r="C574" s="19"/>
      <c r="D574" s="30"/>
      <c r="E574" s="31">
        <v>45679</v>
      </c>
      <c r="F574" s="31">
        <v>45699</v>
      </c>
      <c r="G574" s="54" t="s">
        <v>229</v>
      </c>
      <c r="I574" s="24"/>
      <c r="J574" s="21"/>
      <c r="K574" s="22"/>
      <c r="L574" s="22"/>
      <c r="M574" s="26"/>
      <c r="N574" s="26"/>
    </row>
    <row r="575" spans="2:14" ht="17.399999999999999" x14ac:dyDescent="0.45">
      <c r="B575" s="35">
        <v>15</v>
      </c>
      <c r="C575" s="19"/>
      <c r="D575" s="30"/>
      <c r="E575" s="31">
        <v>45786</v>
      </c>
      <c r="F575" s="31">
        <v>45807</v>
      </c>
      <c r="G575" s="54" t="s">
        <v>304</v>
      </c>
      <c r="I575" s="24"/>
      <c r="J575" s="21"/>
      <c r="K575" s="25"/>
      <c r="L575" s="25"/>
      <c r="M575" s="26"/>
      <c r="N575" s="26"/>
    </row>
    <row r="576" spans="2:14" ht="17.399999999999999" x14ac:dyDescent="0.45">
      <c r="B576" s="35"/>
      <c r="C576" s="19"/>
      <c r="D576" s="30">
        <v>15</v>
      </c>
      <c r="E576" s="31">
        <v>45810</v>
      </c>
      <c r="F576" s="31">
        <v>45831</v>
      </c>
      <c r="G576" s="30"/>
      <c r="I576" s="24"/>
      <c r="J576" s="21"/>
      <c r="K576" s="25"/>
      <c r="L576" s="25"/>
      <c r="M576" s="26"/>
      <c r="N576" s="26"/>
    </row>
    <row r="577" spans="2:14" ht="17.399999999999999" x14ac:dyDescent="0.45">
      <c r="B577" s="35"/>
      <c r="C577" s="19"/>
      <c r="D577" s="30"/>
      <c r="E577" s="30"/>
      <c r="F577" s="30"/>
      <c r="G577" s="30"/>
      <c r="I577" s="24"/>
      <c r="J577" s="21"/>
      <c r="K577" s="26"/>
      <c r="L577" s="26"/>
      <c r="M577" s="26"/>
      <c r="N577" s="26"/>
    </row>
    <row r="578" spans="2:14" ht="17.399999999999999" x14ac:dyDescent="0.45">
      <c r="B578" s="35"/>
      <c r="C578" s="19"/>
      <c r="D578" s="30"/>
      <c r="E578" s="30"/>
      <c r="F578" s="30"/>
      <c r="G578" s="30"/>
      <c r="I578" s="24"/>
      <c r="J578" s="21"/>
      <c r="K578" s="26"/>
      <c r="L578" s="26"/>
      <c r="M578" s="26"/>
      <c r="N578" s="26"/>
    </row>
    <row r="579" spans="2:14" ht="17.399999999999999" x14ac:dyDescent="0.45">
      <c r="B579" s="35"/>
      <c r="C579" s="19"/>
      <c r="D579" s="30"/>
      <c r="E579" s="30"/>
      <c r="F579" s="30"/>
      <c r="G579" s="30"/>
      <c r="I579" s="24"/>
      <c r="J579" s="21"/>
      <c r="K579" s="26"/>
      <c r="L579" s="26"/>
      <c r="M579" s="26"/>
      <c r="N579" s="26"/>
    </row>
    <row r="580" spans="2:14" ht="17.399999999999999" x14ac:dyDescent="0.45">
      <c r="B580" s="35"/>
      <c r="C580" s="19"/>
      <c r="D580" s="30"/>
      <c r="E580" s="30"/>
      <c r="F580" s="30"/>
      <c r="G580" s="30"/>
      <c r="I580" s="24"/>
      <c r="J580" s="21"/>
      <c r="K580" s="26"/>
      <c r="L580" s="26"/>
      <c r="M580" s="26"/>
      <c r="N580" s="26"/>
    </row>
    <row r="581" spans="2:14" ht="17.399999999999999" x14ac:dyDescent="0.45">
      <c r="B581" s="35"/>
      <c r="C581" s="19"/>
      <c r="D581" s="30"/>
      <c r="E581" s="30"/>
      <c r="F581" s="30"/>
      <c r="G581" s="30"/>
      <c r="I581" s="24"/>
      <c r="J581" s="21"/>
      <c r="K581" s="26"/>
      <c r="L581" s="26"/>
      <c r="M581" s="26"/>
      <c r="N581" s="26"/>
    </row>
    <row r="582" spans="2:14" ht="17.399999999999999" x14ac:dyDescent="0.45">
      <c r="B582" s="35"/>
      <c r="C582" s="19"/>
      <c r="D582" s="30"/>
      <c r="E582" s="30"/>
      <c r="F582" s="30"/>
      <c r="G582" s="30"/>
      <c r="I582" s="24"/>
      <c r="J582" s="21"/>
      <c r="K582" s="26"/>
      <c r="L582" s="26"/>
      <c r="M582" s="26"/>
      <c r="N582" s="26"/>
    </row>
    <row r="583" spans="2:14" ht="17.399999999999999" x14ac:dyDescent="0.45">
      <c r="B583" s="35"/>
      <c r="C583" s="19"/>
      <c r="D583" s="30"/>
      <c r="E583" s="30"/>
      <c r="F583" s="30"/>
      <c r="G583" s="30"/>
      <c r="I583" s="24"/>
      <c r="J583" s="21"/>
      <c r="K583" s="26"/>
      <c r="L583" s="26"/>
      <c r="M583" s="26"/>
      <c r="N583" s="26"/>
    </row>
    <row r="584" spans="2:14" ht="18" thickBot="1" x14ac:dyDescent="0.5">
      <c r="B584" s="35"/>
      <c r="C584" s="19"/>
      <c r="D584" s="30"/>
      <c r="E584" s="30"/>
      <c r="F584" s="30"/>
      <c r="G584" s="30"/>
      <c r="I584" s="27"/>
      <c r="J584" s="21"/>
      <c r="K584" s="28"/>
      <c r="L584" s="28"/>
      <c r="M584" s="28"/>
      <c r="N584" s="28"/>
    </row>
    <row r="585" spans="2:14" ht="21.6" thickBot="1" x14ac:dyDescent="0.55000000000000004">
      <c r="B585" s="35"/>
      <c r="C585" s="19"/>
      <c r="D585" s="30"/>
      <c r="E585" s="32"/>
      <c r="F585" s="32"/>
      <c r="G585" s="32"/>
      <c r="I585" s="15">
        <f>SUM(I573:I584)</f>
        <v>6</v>
      </c>
      <c r="J585" s="66" t="str">
        <f>IF(I585&gt;=6,"YA NO PUEDE SOLICITAR DIAS ADMINISTRATIVOS","PUEDE SOLICITAR DIAS ADMINISTRATIVOS")</f>
        <v>YA NO PUEDE SOLICITAR DIAS ADMINISTRATIVOS</v>
      </c>
      <c r="K585" s="67"/>
      <c r="L585" s="67"/>
      <c r="M585" s="67"/>
      <c r="N585" s="68"/>
    </row>
    <row r="586" spans="2:14" ht="21.6" thickBot="1" x14ac:dyDescent="0.55000000000000004">
      <c r="B586" s="35"/>
      <c r="C586" s="19"/>
      <c r="D586" s="30"/>
      <c r="E586" s="32"/>
      <c r="F586" s="32"/>
      <c r="G586" s="32"/>
      <c r="I586" s="17">
        <f>6-I585</f>
        <v>0</v>
      </c>
      <c r="J586" s="66" t="str">
        <f>IF(I585&gt;6,"EXISTE UN ERROR","OK")</f>
        <v>OK</v>
      </c>
      <c r="K586" s="67"/>
      <c r="L586" s="67"/>
      <c r="M586" s="67"/>
      <c r="N586" s="68"/>
    </row>
    <row r="587" spans="2:14" ht="18" thickBot="1" x14ac:dyDescent="0.5">
      <c r="B587" s="35"/>
      <c r="C587" s="19"/>
      <c r="D587" s="30"/>
      <c r="E587" s="32"/>
      <c r="F587" s="32"/>
      <c r="G587" s="32"/>
      <c r="I587" s="1"/>
    </row>
    <row r="588" spans="2:14" ht="19.8" thickBot="1" x14ac:dyDescent="0.5">
      <c r="B588" s="35"/>
      <c r="C588" s="19"/>
      <c r="D588" s="30"/>
      <c r="E588" s="32"/>
      <c r="F588" s="32"/>
      <c r="G588" s="32"/>
      <c r="I588" s="12" t="s">
        <v>3</v>
      </c>
      <c r="J588" s="13"/>
      <c r="K588" s="13" t="s">
        <v>5</v>
      </c>
      <c r="L588" s="13" t="s">
        <v>6</v>
      </c>
      <c r="M588" s="13" t="s">
        <v>7</v>
      </c>
      <c r="N588" s="14" t="s">
        <v>8</v>
      </c>
    </row>
    <row r="589" spans="2:14" ht="17.399999999999999" x14ac:dyDescent="0.45">
      <c r="B589" s="35"/>
      <c r="C589" s="19"/>
      <c r="D589" s="30"/>
      <c r="E589" s="32"/>
      <c r="F589" s="32"/>
      <c r="G589" s="32"/>
      <c r="I589" s="20"/>
      <c r="J589" s="29"/>
      <c r="K589" s="22"/>
      <c r="L589" s="22"/>
      <c r="M589" s="23"/>
      <c r="N589" s="23"/>
    </row>
    <row r="590" spans="2:14" ht="17.399999999999999" x14ac:dyDescent="0.45">
      <c r="B590" s="35"/>
      <c r="C590" s="19"/>
      <c r="D590" s="30"/>
      <c r="E590" s="32"/>
      <c r="F590" s="32"/>
      <c r="G590" s="32"/>
      <c r="I590" s="24"/>
      <c r="J590" s="29"/>
      <c r="K590" s="25"/>
      <c r="L590" s="25"/>
      <c r="M590" s="26"/>
      <c r="N590" s="26"/>
    </row>
    <row r="591" spans="2:14" ht="17.399999999999999" x14ac:dyDescent="0.45">
      <c r="B591" s="35"/>
      <c r="C591" s="19"/>
      <c r="D591" s="30"/>
      <c r="E591" s="32"/>
      <c r="F591" s="32"/>
      <c r="G591" s="32"/>
      <c r="I591" s="24"/>
      <c r="J591" s="29"/>
      <c r="K591" s="26"/>
      <c r="L591" s="26"/>
      <c r="M591" s="26"/>
      <c r="N591" s="26"/>
    </row>
    <row r="592" spans="2:14" ht="17.399999999999999" x14ac:dyDescent="0.45">
      <c r="B592" s="35"/>
      <c r="C592" s="19"/>
      <c r="D592" s="30"/>
      <c r="E592" s="32"/>
      <c r="F592" s="32"/>
      <c r="G592" s="32"/>
      <c r="I592" s="24"/>
      <c r="J592" s="29"/>
      <c r="K592" s="26"/>
      <c r="L592" s="26"/>
      <c r="M592" s="26"/>
      <c r="N592" s="26"/>
    </row>
    <row r="593" spans="2:14" ht="18" thickBot="1" x14ac:dyDescent="0.5">
      <c r="B593" s="35"/>
      <c r="C593" s="19"/>
      <c r="D593" s="30"/>
      <c r="E593" s="32"/>
      <c r="F593" s="32"/>
      <c r="G593" s="32"/>
      <c r="I593" s="24"/>
      <c r="J593" s="29"/>
      <c r="K593" s="26"/>
      <c r="L593" s="26"/>
      <c r="M593" s="26"/>
      <c r="N593" s="26"/>
    </row>
    <row r="594" spans="2:14" ht="21.6" thickBot="1" x14ac:dyDescent="0.55000000000000004">
      <c r="B594" s="35"/>
      <c r="C594" s="19"/>
      <c r="D594" s="30"/>
      <c r="E594" s="32"/>
      <c r="F594" s="32"/>
      <c r="G594" s="32"/>
      <c r="I594" s="15">
        <f>SUM(I589:I593)</f>
        <v>0</v>
      </c>
      <c r="J594" s="66" t="str">
        <f>IF(I594&gt;=5,"YA NO PUEDE SOLICITAR DIAS CAPACITACION","PUEDE SOLICITAR DIAS CAPACITACION")</f>
        <v>PUEDE SOLICITAR DIAS CAPACITACION</v>
      </c>
      <c r="K594" s="67"/>
      <c r="L594" s="67"/>
      <c r="M594" s="67"/>
      <c r="N594" s="68"/>
    </row>
    <row r="595" spans="2:14" ht="21.6" thickBot="1" x14ac:dyDescent="0.55000000000000004">
      <c r="B595" s="35"/>
      <c r="C595" s="19"/>
      <c r="D595" s="30"/>
      <c r="E595" s="32"/>
      <c r="F595" s="32"/>
      <c r="G595" s="32"/>
      <c r="I595" s="17">
        <f>5-I594</f>
        <v>5</v>
      </c>
      <c r="J595" s="66" t="str">
        <f>IF(I594&gt;5,"EXISTE UN ERROR","OK")</f>
        <v>OK</v>
      </c>
      <c r="K595" s="67"/>
      <c r="L595" s="67"/>
      <c r="M595" s="67"/>
      <c r="N595" s="68"/>
    </row>
    <row r="596" spans="2:14" ht="17.399999999999999" x14ac:dyDescent="0.45">
      <c r="B596" s="35"/>
      <c r="C596" s="19"/>
      <c r="D596" s="30"/>
      <c r="E596" s="32"/>
      <c r="F596" s="32"/>
      <c r="G596" s="32"/>
    </row>
    <row r="597" spans="2:14" ht="17.399999999999999" x14ac:dyDescent="0.45">
      <c r="B597" s="35"/>
      <c r="C597" s="19"/>
      <c r="D597" s="30"/>
      <c r="E597" s="32"/>
      <c r="F597" s="32"/>
      <c r="G597" s="32"/>
    </row>
    <row r="598" spans="2:14" ht="18" thickBot="1" x14ac:dyDescent="0.5">
      <c r="B598" s="35"/>
      <c r="C598" s="36"/>
      <c r="D598" s="33"/>
      <c r="E598" s="34"/>
      <c r="F598" s="34"/>
      <c r="G598" s="34"/>
    </row>
    <row r="599" spans="2:14" ht="21.6" thickBot="1" x14ac:dyDescent="0.55000000000000004">
      <c r="B599" s="8">
        <f>+E573-F573</f>
        <v>0</v>
      </c>
      <c r="C599" s="69" t="str">
        <f>IF(E573&lt;=F573,"YA NO TIENE FERIADOS","PUEDE SOLICITAR DIAS FERIADOS")</f>
        <v>YA NO TIENE FERIADOS</v>
      </c>
      <c r="D599" s="70"/>
      <c r="E599" s="70"/>
      <c r="F599" s="70"/>
      <c r="G599" s="71"/>
    </row>
    <row r="600" spans="2:14" ht="19.2" thickBot="1" x14ac:dyDescent="0.5">
      <c r="C600" s="72" t="str">
        <f>IF(F573&gt;E573,"EXISTE UN ERROR","OK")</f>
        <v>OK</v>
      </c>
      <c r="D600" s="73"/>
      <c r="E600" s="73"/>
      <c r="F600" s="73"/>
      <c r="G600" s="74"/>
    </row>
    <row r="602" spans="2:14" ht="19.2" thickBot="1" x14ac:dyDescent="0.5">
      <c r="B602" s="16" t="s">
        <v>288</v>
      </c>
      <c r="I602" s="16" t="str">
        <f>+B602</f>
        <v>LUDEWIG GIMENEZ BERENICE</v>
      </c>
    </row>
    <row r="603" spans="2:14" ht="18.600000000000001" thickBot="1" x14ac:dyDescent="0.4">
      <c r="B603" s="5" t="s">
        <v>0</v>
      </c>
      <c r="C603" s="5" t="s">
        <v>1</v>
      </c>
      <c r="D603" s="5" t="s">
        <v>224</v>
      </c>
      <c r="E603" s="5" t="s">
        <v>12</v>
      </c>
      <c r="F603" s="6" t="s">
        <v>2</v>
      </c>
      <c r="G603" s="6" t="s">
        <v>7</v>
      </c>
      <c r="I603" s="2" t="s">
        <v>3</v>
      </c>
      <c r="J603" s="3" t="s">
        <v>4</v>
      </c>
      <c r="K603" s="3" t="s">
        <v>5</v>
      </c>
      <c r="L603" s="3" t="s">
        <v>6</v>
      </c>
      <c r="M603" s="3" t="s">
        <v>7</v>
      </c>
      <c r="N603" s="4" t="s">
        <v>8</v>
      </c>
    </row>
    <row r="604" spans="2:14" ht="17.399999999999999" x14ac:dyDescent="0.45">
      <c r="B604" s="9">
        <v>15</v>
      </c>
      <c r="C604" s="9">
        <v>0</v>
      </c>
      <c r="D604" s="9">
        <v>0</v>
      </c>
      <c r="E604" s="11">
        <f>+B604+C604+D604</f>
        <v>15</v>
      </c>
      <c r="F604" s="11">
        <f>SUM(B605:B629)+SUM(D605:D629)</f>
        <v>11</v>
      </c>
      <c r="G604" s="19"/>
      <c r="I604" s="20">
        <v>1</v>
      </c>
      <c r="J604" s="21"/>
      <c r="K604" s="22">
        <v>45821</v>
      </c>
      <c r="L604" s="22">
        <v>45821</v>
      </c>
      <c r="M604" s="55" t="s">
        <v>322</v>
      </c>
      <c r="N604" s="23"/>
    </row>
    <row r="605" spans="2:14" ht="17.399999999999999" x14ac:dyDescent="0.45">
      <c r="B605" s="35">
        <v>11</v>
      </c>
      <c r="C605" s="19"/>
      <c r="D605" s="30"/>
      <c r="E605" s="31">
        <v>45862</v>
      </c>
      <c r="F605" s="31">
        <v>45876</v>
      </c>
      <c r="G605" s="30"/>
      <c r="I605" s="24"/>
      <c r="J605" s="21"/>
      <c r="K605" s="22"/>
      <c r="L605" s="22"/>
      <c r="M605" s="26"/>
      <c r="N605" s="26"/>
    </row>
    <row r="606" spans="2:14" ht="17.399999999999999" x14ac:dyDescent="0.45">
      <c r="B606" s="35"/>
      <c r="C606" s="19"/>
      <c r="D606" s="30"/>
      <c r="E606" s="30"/>
      <c r="F606" s="30"/>
      <c r="G606" s="30"/>
      <c r="I606" s="24"/>
      <c r="J606" s="21"/>
      <c r="K606" s="25"/>
      <c r="L606" s="25"/>
      <c r="M606" s="26"/>
      <c r="N606" s="26"/>
    </row>
    <row r="607" spans="2:14" ht="17.399999999999999" x14ac:dyDescent="0.45">
      <c r="B607" s="35"/>
      <c r="C607" s="19"/>
      <c r="D607" s="30"/>
      <c r="E607" s="30"/>
      <c r="F607" s="30"/>
      <c r="G607" s="30"/>
      <c r="I607" s="24"/>
      <c r="J607" s="21"/>
      <c r="K607" s="25"/>
      <c r="L607" s="25"/>
      <c r="M607" s="26"/>
      <c r="N607" s="26"/>
    </row>
    <row r="608" spans="2:14" ht="17.399999999999999" x14ac:dyDescent="0.45">
      <c r="B608" s="35"/>
      <c r="C608" s="19"/>
      <c r="D608" s="30"/>
      <c r="E608" s="30"/>
      <c r="F608" s="30"/>
      <c r="G608" s="30"/>
      <c r="I608" s="24"/>
      <c r="J608" s="21"/>
      <c r="K608" s="26"/>
      <c r="L608" s="26"/>
      <c r="M608" s="26"/>
      <c r="N608" s="26"/>
    </row>
    <row r="609" spans="2:14" ht="17.399999999999999" x14ac:dyDescent="0.45">
      <c r="B609" s="35"/>
      <c r="C609" s="19"/>
      <c r="D609" s="30"/>
      <c r="E609" s="30"/>
      <c r="F609" s="30"/>
      <c r="G609" s="30"/>
      <c r="I609" s="24"/>
      <c r="J609" s="21"/>
      <c r="K609" s="26"/>
      <c r="L609" s="26"/>
      <c r="M609" s="26"/>
      <c r="N609" s="26"/>
    </row>
    <row r="610" spans="2:14" ht="17.399999999999999" x14ac:dyDescent="0.45">
      <c r="B610" s="35"/>
      <c r="C610" s="19"/>
      <c r="D610" s="30"/>
      <c r="E610" s="30"/>
      <c r="F610" s="30"/>
      <c r="G610" s="30"/>
      <c r="I610" s="24"/>
      <c r="J610" s="21"/>
      <c r="K610" s="26"/>
      <c r="L610" s="26"/>
      <c r="M610" s="26"/>
      <c r="N610" s="26"/>
    </row>
    <row r="611" spans="2:14" ht="17.399999999999999" x14ac:dyDescent="0.45">
      <c r="B611" s="35"/>
      <c r="C611" s="19"/>
      <c r="D611" s="30"/>
      <c r="E611" s="30"/>
      <c r="F611" s="30"/>
      <c r="G611" s="30"/>
      <c r="I611" s="24"/>
      <c r="J611" s="21"/>
      <c r="K611" s="26"/>
      <c r="L611" s="26"/>
      <c r="M611" s="26"/>
      <c r="N611" s="26"/>
    </row>
    <row r="612" spans="2:14" ht="17.399999999999999" x14ac:dyDescent="0.45">
      <c r="B612" s="35"/>
      <c r="C612" s="19"/>
      <c r="D612" s="30"/>
      <c r="E612" s="30"/>
      <c r="F612" s="30"/>
      <c r="G612" s="30"/>
      <c r="I612" s="24"/>
      <c r="J612" s="21"/>
      <c r="K612" s="26"/>
      <c r="L612" s="26"/>
      <c r="M612" s="26"/>
      <c r="N612" s="26"/>
    </row>
    <row r="613" spans="2:14" ht="17.399999999999999" x14ac:dyDescent="0.45">
      <c r="B613" s="35"/>
      <c r="C613" s="19"/>
      <c r="D613" s="30"/>
      <c r="E613" s="30"/>
      <c r="F613" s="30"/>
      <c r="G613" s="30"/>
      <c r="I613" s="24"/>
      <c r="J613" s="21"/>
      <c r="K613" s="26"/>
      <c r="L613" s="26"/>
      <c r="M613" s="26"/>
      <c r="N613" s="26"/>
    </row>
    <row r="614" spans="2:14" ht="17.399999999999999" x14ac:dyDescent="0.45">
      <c r="B614" s="35"/>
      <c r="C614" s="19"/>
      <c r="D614" s="30"/>
      <c r="E614" s="30"/>
      <c r="F614" s="30"/>
      <c r="G614" s="30"/>
      <c r="I614" s="24"/>
      <c r="J614" s="21"/>
      <c r="K614" s="26"/>
      <c r="L614" s="26"/>
      <c r="M614" s="26"/>
      <c r="N614" s="26"/>
    </row>
    <row r="615" spans="2:14" ht="18" thickBot="1" x14ac:dyDescent="0.5">
      <c r="B615" s="35"/>
      <c r="C615" s="19"/>
      <c r="D615" s="30"/>
      <c r="E615" s="30"/>
      <c r="F615" s="30"/>
      <c r="G615" s="30"/>
      <c r="I615" s="27"/>
      <c r="J615" s="21"/>
      <c r="K615" s="28"/>
      <c r="L615" s="28"/>
      <c r="M615" s="28"/>
      <c r="N615" s="28"/>
    </row>
    <row r="616" spans="2:14" ht="21.6" thickBot="1" x14ac:dyDescent="0.55000000000000004">
      <c r="B616" s="35"/>
      <c r="C616" s="19"/>
      <c r="D616" s="30"/>
      <c r="E616" s="32"/>
      <c r="F616" s="32"/>
      <c r="G616" s="32"/>
      <c r="I616" s="15">
        <f>SUM(I604:I615)</f>
        <v>1</v>
      </c>
      <c r="J616" s="66" t="str">
        <f>IF(I616&gt;=6,"YA NO PUEDE SOLICITAR DIAS ADMINISTRATIVOS","PUEDE SOLICITAR DIAS ADMINISTRATIVOS")</f>
        <v>PUEDE SOLICITAR DIAS ADMINISTRATIVOS</v>
      </c>
      <c r="K616" s="67"/>
      <c r="L616" s="67"/>
      <c r="M616" s="67"/>
      <c r="N616" s="68"/>
    </row>
    <row r="617" spans="2:14" ht="21.6" thickBot="1" x14ac:dyDescent="0.55000000000000004">
      <c r="B617" s="35"/>
      <c r="C617" s="19"/>
      <c r="D617" s="30"/>
      <c r="E617" s="32"/>
      <c r="F617" s="32"/>
      <c r="G617" s="32"/>
      <c r="I617" s="17">
        <f>6-I616</f>
        <v>5</v>
      </c>
      <c r="J617" s="66" t="str">
        <f>IF(I616&gt;6,"EXISTE UN ERROR","OK")</f>
        <v>OK</v>
      </c>
      <c r="K617" s="67"/>
      <c r="L617" s="67"/>
      <c r="M617" s="67"/>
      <c r="N617" s="68"/>
    </row>
    <row r="618" spans="2:14" ht="18" thickBot="1" x14ac:dyDescent="0.5">
      <c r="B618" s="35"/>
      <c r="C618" s="19"/>
      <c r="D618" s="30"/>
      <c r="E618" s="32"/>
      <c r="F618" s="32"/>
      <c r="G618" s="32"/>
      <c r="I618" s="1"/>
    </row>
    <row r="619" spans="2:14" ht="19.8" thickBot="1" x14ac:dyDescent="0.5">
      <c r="B619" s="35"/>
      <c r="C619" s="19"/>
      <c r="D619" s="30"/>
      <c r="E619" s="32"/>
      <c r="F619" s="32"/>
      <c r="G619" s="32"/>
      <c r="I619" s="12" t="s">
        <v>3</v>
      </c>
      <c r="J619" s="13"/>
      <c r="K619" s="13" t="s">
        <v>5</v>
      </c>
      <c r="L619" s="13" t="s">
        <v>6</v>
      </c>
      <c r="M619" s="13" t="s">
        <v>7</v>
      </c>
      <c r="N619" s="14" t="s">
        <v>8</v>
      </c>
    </row>
    <row r="620" spans="2:14" ht="17.399999999999999" x14ac:dyDescent="0.45">
      <c r="B620" s="35"/>
      <c r="C620" s="19"/>
      <c r="D620" s="30"/>
      <c r="E620" s="32"/>
      <c r="F620" s="32"/>
      <c r="G620" s="32"/>
      <c r="I620" s="20">
        <v>1</v>
      </c>
      <c r="J620" s="29"/>
      <c r="K620" s="22">
        <v>45779</v>
      </c>
      <c r="L620" s="22">
        <v>45779</v>
      </c>
      <c r="M620" s="23"/>
      <c r="N620" s="23"/>
    </row>
    <row r="621" spans="2:14" ht="17.399999999999999" x14ac:dyDescent="0.45">
      <c r="B621" s="35"/>
      <c r="C621" s="19"/>
      <c r="D621" s="30"/>
      <c r="E621" s="32"/>
      <c r="F621" s="32"/>
      <c r="G621" s="32"/>
      <c r="I621" s="24">
        <v>1</v>
      </c>
      <c r="J621" s="29"/>
      <c r="K621" s="25">
        <v>45834</v>
      </c>
      <c r="L621" s="25">
        <v>45834</v>
      </c>
      <c r="M621" s="26"/>
      <c r="N621" s="26"/>
    </row>
    <row r="622" spans="2:14" ht="17.399999999999999" x14ac:dyDescent="0.45">
      <c r="B622" s="35"/>
      <c r="C622" s="19"/>
      <c r="D622" s="30"/>
      <c r="E622" s="32"/>
      <c r="F622" s="32"/>
      <c r="G622" s="32"/>
      <c r="I622" s="24"/>
      <c r="J622" s="29"/>
      <c r="K622" s="26"/>
      <c r="L622" s="26"/>
      <c r="M622" s="26"/>
      <c r="N622" s="26"/>
    </row>
    <row r="623" spans="2:14" ht="17.399999999999999" x14ac:dyDescent="0.45">
      <c r="B623" s="35"/>
      <c r="C623" s="19"/>
      <c r="D623" s="30"/>
      <c r="E623" s="32"/>
      <c r="F623" s="32"/>
      <c r="G623" s="32"/>
      <c r="I623" s="24"/>
      <c r="J623" s="29"/>
      <c r="K623" s="26"/>
      <c r="L623" s="26"/>
      <c r="M623" s="26"/>
      <c r="N623" s="26"/>
    </row>
    <row r="624" spans="2:14" ht="18" thickBot="1" x14ac:dyDescent="0.5">
      <c r="B624" s="35"/>
      <c r="C624" s="19"/>
      <c r="D624" s="30"/>
      <c r="E624" s="32"/>
      <c r="F624" s="32"/>
      <c r="G624" s="32"/>
      <c r="I624" s="24"/>
      <c r="J624" s="29"/>
      <c r="K624" s="26"/>
      <c r="L624" s="26"/>
      <c r="M624" s="26"/>
      <c r="N624" s="26"/>
    </row>
    <row r="625" spans="2:14" ht="21.6" thickBot="1" x14ac:dyDescent="0.55000000000000004">
      <c r="B625" s="35"/>
      <c r="C625" s="19"/>
      <c r="D625" s="30"/>
      <c r="E625" s="32"/>
      <c r="F625" s="32"/>
      <c r="G625" s="32"/>
      <c r="I625" s="15">
        <f>SUM(I620:I624)</f>
        <v>2</v>
      </c>
      <c r="J625" s="66" t="str">
        <f>IF(I625&gt;=5,"YA NO PUEDE SOLICITAR DIAS CAPACITACION","PUEDE SOLICITAR DIAS CAPACITACION")</f>
        <v>PUEDE SOLICITAR DIAS CAPACITACION</v>
      </c>
      <c r="K625" s="67"/>
      <c r="L625" s="67"/>
      <c r="M625" s="67"/>
      <c r="N625" s="68"/>
    </row>
    <row r="626" spans="2:14" ht="21.6" thickBot="1" x14ac:dyDescent="0.55000000000000004">
      <c r="B626" s="35"/>
      <c r="C626" s="19"/>
      <c r="D626" s="30"/>
      <c r="E626" s="32"/>
      <c r="F626" s="32"/>
      <c r="G626" s="32"/>
      <c r="I626" s="17">
        <f>5-I625</f>
        <v>3</v>
      </c>
      <c r="J626" s="66" t="str">
        <f>IF(I625&gt;5,"EXISTE UN ERROR","OK")</f>
        <v>OK</v>
      </c>
      <c r="K626" s="67"/>
      <c r="L626" s="67"/>
      <c r="M626" s="67"/>
      <c r="N626" s="68"/>
    </row>
    <row r="627" spans="2:14" ht="17.399999999999999" x14ac:dyDescent="0.45">
      <c r="B627" s="35"/>
      <c r="C627" s="19"/>
      <c r="D627" s="30"/>
      <c r="E627" s="32"/>
      <c r="F627" s="32"/>
      <c r="G627" s="32"/>
    </row>
    <row r="628" spans="2:14" ht="17.399999999999999" x14ac:dyDescent="0.45">
      <c r="B628" s="35"/>
      <c r="C628" s="19"/>
      <c r="D628" s="30"/>
      <c r="E628" s="32"/>
      <c r="F628" s="32"/>
      <c r="G628" s="32"/>
    </row>
    <row r="629" spans="2:14" ht="18" thickBot="1" x14ac:dyDescent="0.5">
      <c r="B629" s="35"/>
      <c r="C629" s="36"/>
      <c r="D629" s="33"/>
      <c r="E629" s="34"/>
      <c r="F629" s="34"/>
      <c r="G629" s="34"/>
    </row>
    <row r="630" spans="2:14" ht="21.6" thickBot="1" x14ac:dyDescent="0.55000000000000004">
      <c r="B630" s="8">
        <f>+E604-F604</f>
        <v>4</v>
      </c>
      <c r="C630" s="69" t="str">
        <f>IF(E604&lt;=F604,"YA NO TIENE FERIADOS","PUEDE SOLICITAR DIAS FERIADOS")</f>
        <v>PUEDE SOLICITAR DIAS FERIADOS</v>
      </c>
      <c r="D630" s="70"/>
      <c r="E630" s="70"/>
      <c r="F630" s="70"/>
      <c r="G630" s="71"/>
    </row>
    <row r="631" spans="2:14" ht="19.2" thickBot="1" x14ac:dyDescent="0.5">
      <c r="C631" s="72" t="str">
        <f>IF(F604&gt;E604,"EXISTE UN ERROR","OK")</f>
        <v>OK</v>
      </c>
      <c r="D631" s="73"/>
      <c r="E631" s="73"/>
      <c r="F631" s="73"/>
      <c r="G631" s="74"/>
    </row>
    <row r="642" spans="2:14" ht="19.2" thickBot="1" x14ac:dyDescent="0.5">
      <c r="B642" s="16" t="s">
        <v>153</v>
      </c>
      <c r="I642" s="16" t="s">
        <v>153</v>
      </c>
    </row>
    <row r="643" spans="2:14" ht="18.600000000000001" thickBot="1" x14ac:dyDescent="0.4">
      <c r="B643" s="5" t="s">
        <v>0</v>
      </c>
      <c r="C643" s="5" t="s">
        <v>1</v>
      </c>
      <c r="D643" s="5" t="s">
        <v>224</v>
      </c>
      <c r="E643" s="5" t="s">
        <v>12</v>
      </c>
      <c r="F643" s="6" t="s">
        <v>2</v>
      </c>
      <c r="G643" s="6" t="s">
        <v>7</v>
      </c>
      <c r="I643" s="2" t="s">
        <v>3</v>
      </c>
      <c r="J643" s="3" t="s">
        <v>4</v>
      </c>
      <c r="K643" s="3" t="s">
        <v>5</v>
      </c>
      <c r="L643" s="3" t="s">
        <v>6</v>
      </c>
      <c r="M643" s="3" t="s">
        <v>7</v>
      </c>
      <c r="N643" s="4" t="s">
        <v>8</v>
      </c>
    </row>
    <row r="644" spans="2:14" ht="17.399999999999999" x14ac:dyDescent="0.45">
      <c r="B644" s="9">
        <v>15</v>
      </c>
      <c r="C644" s="9">
        <v>0</v>
      </c>
      <c r="D644" s="9">
        <v>0</v>
      </c>
      <c r="E644" s="11">
        <f>+B644+C644+D644</f>
        <v>15</v>
      </c>
      <c r="F644" s="11">
        <f>SUM(B645:B669)+SUM(D645:D669)</f>
        <v>0</v>
      </c>
      <c r="G644" s="19"/>
      <c r="I644" s="20"/>
      <c r="J644" s="21"/>
      <c r="K644" s="37"/>
      <c r="L644" s="37"/>
      <c r="M644" s="38"/>
      <c r="N644" s="38"/>
    </row>
    <row r="645" spans="2:14" ht="17.399999999999999" x14ac:dyDescent="0.45">
      <c r="B645" s="35"/>
      <c r="C645" s="19"/>
      <c r="D645" s="30"/>
      <c r="E645" s="31"/>
      <c r="F645" s="31"/>
      <c r="G645" s="30"/>
      <c r="I645" s="24"/>
      <c r="J645" s="21"/>
      <c r="K645" s="31"/>
      <c r="L645" s="31"/>
      <c r="M645" s="26"/>
      <c r="N645" s="30"/>
    </row>
    <row r="646" spans="2:14" ht="17.399999999999999" x14ac:dyDescent="0.45">
      <c r="B646" s="35"/>
      <c r="C646" s="19"/>
      <c r="D646" s="30"/>
      <c r="E646" s="31"/>
      <c r="F646" s="31"/>
      <c r="G646" s="30"/>
      <c r="I646" s="24"/>
      <c r="J646" s="21"/>
      <c r="K646" s="31"/>
      <c r="L646" s="31"/>
      <c r="M646" s="30"/>
      <c r="N646" s="30"/>
    </row>
    <row r="647" spans="2:14" ht="17.399999999999999" x14ac:dyDescent="0.45">
      <c r="B647" s="35"/>
      <c r="C647" s="19"/>
      <c r="D647" s="30"/>
      <c r="E647" s="31"/>
      <c r="F647" s="31"/>
      <c r="G647" s="30"/>
      <c r="I647" s="24"/>
      <c r="J647" s="21"/>
      <c r="K647" s="31"/>
      <c r="L647" s="31"/>
      <c r="M647" s="30"/>
      <c r="N647" s="30"/>
    </row>
    <row r="648" spans="2:14" ht="17.399999999999999" x14ac:dyDescent="0.45">
      <c r="B648" s="35"/>
      <c r="C648" s="19"/>
      <c r="D648" s="30"/>
      <c r="E648" s="31"/>
      <c r="F648" s="31"/>
      <c r="G648" s="30"/>
      <c r="I648" s="24"/>
      <c r="J648" s="21"/>
      <c r="K648" s="31"/>
      <c r="L648" s="31"/>
      <c r="M648" s="30"/>
      <c r="N648" s="30"/>
    </row>
    <row r="649" spans="2:14" ht="17.399999999999999" x14ac:dyDescent="0.45">
      <c r="B649" s="35"/>
      <c r="C649" s="19"/>
      <c r="D649" s="30"/>
      <c r="E649" s="30"/>
      <c r="F649" s="30"/>
      <c r="G649" s="30"/>
      <c r="I649" s="24"/>
      <c r="J649" s="21"/>
      <c r="K649" s="31"/>
      <c r="L649" s="31"/>
      <c r="M649" s="30"/>
      <c r="N649" s="30"/>
    </row>
    <row r="650" spans="2:14" ht="17.399999999999999" x14ac:dyDescent="0.45">
      <c r="B650" s="35"/>
      <c r="C650" s="19"/>
      <c r="D650" s="30"/>
      <c r="E650" s="30"/>
      <c r="F650" s="30"/>
      <c r="G650" s="30"/>
      <c r="I650" s="24"/>
      <c r="J650" s="21"/>
      <c r="K650" s="31"/>
      <c r="L650" s="31"/>
      <c r="M650" s="30"/>
      <c r="N650" s="30"/>
    </row>
    <row r="651" spans="2:14" ht="17.399999999999999" x14ac:dyDescent="0.45">
      <c r="B651" s="35"/>
      <c r="C651" s="19"/>
      <c r="D651" s="30"/>
      <c r="E651" s="30"/>
      <c r="F651" s="30"/>
      <c r="G651" s="30"/>
      <c r="I651" s="24"/>
      <c r="J651" s="21"/>
      <c r="K651" s="31"/>
      <c r="L651" s="31"/>
      <c r="M651" s="26"/>
      <c r="N651" s="30"/>
    </row>
    <row r="652" spans="2:14" ht="17.399999999999999" x14ac:dyDescent="0.45">
      <c r="B652" s="35"/>
      <c r="C652" s="19"/>
      <c r="D652" s="30"/>
      <c r="E652" s="30"/>
      <c r="F652" s="30"/>
      <c r="G652" s="30"/>
      <c r="I652" s="24"/>
      <c r="J652" s="21"/>
      <c r="K652" s="31"/>
      <c r="L652" s="31"/>
      <c r="M652" s="30"/>
      <c r="N652" s="30"/>
    </row>
    <row r="653" spans="2:14" ht="17.399999999999999" x14ac:dyDescent="0.45">
      <c r="B653" s="35"/>
      <c r="C653" s="19"/>
      <c r="D653" s="30"/>
      <c r="E653" s="30"/>
      <c r="F653" s="30"/>
      <c r="G653" s="30"/>
      <c r="I653" s="24"/>
      <c r="J653" s="21"/>
      <c r="K653" s="30"/>
      <c r="L653" s="30"/>
      <c r="M653" s="30"/>
      <c r="N653" s="30"/>
    </row>
    <row r="654" spans="2:14" ht="17.399999999999999" x14ac:dyDescent="0.45">
      <c r="B654" s="35"/>
      <c r="C654" s="19"/>
      <c r="D654" s="30"/>
      <c r="E654" s="30"/>
      <c r="F654" s="30"/>
      <c r="G654" s="30"/>
      <c r="I654" s="24"/>
      <c r="J654" s="21"/>
      <c r="K654" s="30"/>
      <c r="L654" s="30"/>
      <c r="M654" s="30"/>
      <c r="N654" s="30"/>
    </row>
    <row r="655" spans="2:14" ht="18" thickBot="1" x14ac:dyDescent="0.5">
      <c r="B655" s="35"/>
      <c r="C655" s="19"/>
      <c r="D655" s="30"/>
      <c r="E655" s="30"/>
      <c r="F655" s="30"/>
      <c r="G655" s="30"/>
      <c r="I655" s="27"/>
      <c r="J655" s="21"/>
      <c r="K655" s="33"/>
      <c r="L655" s="33"/>
      <c r="M655" s="33"/>
      <c r="N655" s="33"/>
    </row>
    <row r="656" spans="2:14" ht="21.6" thickBot="1" x14ac:dyDescent="0.55000000000000004">
      <c r="B656" s="35"/>
      <c r="C656" s="19"/>
      <c r="D656" s="30"/>
      <c r="E656" s="32"/>
      <c r="F656" s="32"/>
      <c r="G656" s="32"/>
      <c r="I656" s="15">
        <f>SUM(I644:I655)</f>
        <v>0</v>
      </c>
      <c r="J656" s="66" t="str">
        <f>IF(I656&gt;=6,"YA NO PUEDE SOLICITAR DIAS ADMINISTRATIVOS","PUEDE SOLICITAR DIAS ADMINISTRATIVOS")</f>
        <v>PUEDE SOLICITAR DIAS ADMINISTRATIVOS</v>
      </c>
      <c r="K656" s="67"/>
      <c r="L656" s="67"/>
      <c r="M656" s="67"/>
      <c r="N656" s="68"/>
    </row>
    <row r="657" spans="2:14" ht="21.6" thickBot="1" x14ac:dyDescent="0.55000000000000004">
      <c r="B657" s="35"/>
      <c r="C657" s="19"/>
      <c r="D657" s="30"/>
      <c r="E657" s="32"/>
      <c r="F657" s="32"/>
      <c r="G657" s="32"/>
      <c r="I657" s="17">
        <f>6-I656</f>
        <v>6</v>
      </c>
      <c r="J657" s="66" t="str">
        <f>IF(I656&gt;6,"EXISTE UN ERROR","OK")</f>
        <v>OK</v>
      </c>
      <c r="K657" s="67"/>
      <c r="L657" s="67"/>
      <c r="M657" s="67"/>
      <c r="N657" s="68"/>
    </row>
    <row r="658" spans="2:14" ht="18" thickBot="1" x14ac:dyDescent="0.5">
      <c r="B658" s="35"/>
      <c r="C658" s="19"/>
      <c r="D658" s="30"/>
      <c r="E658" s="32"/>
      <c r="F658" s="32"/>
      <c r="G658" s="32"/>
      <c r="I658" s="1"/>
    </row>
    <row r="659" spans="2:14" ht="19.8" thickBot="1" x14ac:dyDescent="0.5">
      <c r="B659" s="35"/>
      <c r="C659" s="19"/>
      <c r="D659" s="30"/>
      <c r="E659" s="32"/>
      <c r="F659" s="32"/>
      <c r="G659" s="32"/>
      <c r="I659" s="12" t="s">
        <v>3</v>
      </c>
      <c r="J659" s="13"/>
      <c r="K659" s="13" t="s">
        <v>5</v>
      </c>
      <c r="L659" s="13" t="s">
        <v>6</v>
      </c>
      <c r="M659" s="13" t="s">
        <v>7</v>
      </c>
      <c r="N659" s="14" t="s">
        <v>8</v>
      </c>
    </row>
    <row r="660" spans="2:14" ht="17.399999999999999" x14ac:dyDescent="0.45">
      <c r="B660" s="35"/>
      <c r="C660" s="19"/>
      <c r="D660" s="30"/>
      <c r="E660" s="32"/>
      <c r="F660" s="32"/>
      <c r="G660" s="32"/>
      <c r="I660" s="20"/>
      <c r="J660" s="29"/>
      <c r="K660" s="22"/>
      <c r="L660" s="22"/>
      <c r="M660" s="23"/>
      <c r="N660" s="23"/>
    </row>
    <row r="661" spans="2:14" ht="17.399999999999999" x14ac:dyDescent="0.45">
      <c r="B661" s="35"/>
      <c r="C661" s="19"/>
      <c r="D661" s="30"/>
      <c r="E661" s="32"/>
      <c r="F661" s="32"/>
      <c r="G661" s="32"/>
      <c r="I661" s="24"/>
      <c r="J661" s="29"/>
      <c r="K661" s="26"/>
      <c r="L661" s="26"/>
      <c r="M661" s="26"/>
      <c r="N661" s="26"/>
    </row>
    <row r="662" spans="2:14" ht="17.399999999999999" x14ac:dyDescent="0.45">
      <c r="B662" s="35"/>
      <c r="C662" s="19"/>
      <c r="D662" s="30"/>
      <c r="E662" s="32"/>
      <c r="F662" s="32"/>
      <c r="G662" s="32"/>
      <c r="I662" s="24"/>
      <c r="J662" s="29"/>
      <c r="K662" s="26"/>
      <c r="L662" s="26"/>
      <c r="M662" s="26"/>
      <c r="N662" s="26"/>
    </row>
    <row r="663" spans="2:14" ht="17.399999999999999" x14ac:dyDescent="0.45">
      <c r="B663" s="35"/>
      <c r="C663" s="19"/>
      <c r="D663" s="30"/>
      <c r="E663" s="32"/>
      <c r="F663" s="32"/>
      <c r="G663" s="32"/>
      <c r="I663" s="24"/>
      <c r="J663" s="29"/>
      <c r="K663" s="26"/>
      <c r="L663" s="26"/>
      <c r="M663" s="26"/>
      <c r="N663" s="26"/>
    </row>
    <row r="664" spans="2:14" ht="18" thickBot="1" x14ac:dyDescent="0.5">
      <c r="B664" s="35"/>
      <c r="C664" s="19"/>
      <c r="D664" s="30"/>
      <c r="E664" s="32"/>
      <c r="F664" s="32"/>
      <c r="G664" s="32"/>
      <c r="I664" s="24"/>
      <c r="J664" s="29"/>
      <c r="K664" s="26"/>
      <c r="L664" s="26"/>
      <c r="M664" s="26"/>
      <c r="N664" s="26"/>
    </row>
    <row r="665" spans="2:14" ht="21.6" thickBot="1" x14ac:dyDescent="0.55000000000000004">
      <c r="B665" s="35"/>
      <c r="C665" s="19"/>
      <c r="D665" s="30"/>
      <c r="E665" s="32"/>
      <c r="F665" s="32"/>
      <c r="G665" s="32"/>
      <c r="I665" s="15">
        <f>SUM(I660:I664)</f>
        <v>0</v>
      </c>
      <c r="J665" s="66" t="str">
        <f>IF(I665&gt;=5,"YA NO PUEDE SOLICITAR DIAS CAPACITACION","PUEDE SOLICITAR DIAS CAPACITACION")</f>
        <v>PUEDE SOLICITAR DIAS CAPACITACION</v>
      </c>
      <c r="K665" s="67"/>
      <c r="L665" s="67"/>
      <c r="M665" s="67"/>
      <c r="N665" s="68"/>
    </row>
    <row r="666" spans="2:14" ht="21.6" thickBot="1" x14ac:dyDescent="0.55000000000000004">
      <c r="B666" s="35"/>
      <c r="C666" s="19"/>
      <c r="D666" s="30"/>
      <c r="E666" s="32"/>
      <c r="F666" s="32"/>
      <c r="G666" s="32"/>
      <c r="I666" s="17">
        <f>5-I665</f>
        <v>5</v>
      </c>
      <c r="J666" s="66" t="str">
        <f>IF(I665&gt;5,"EXISTE UN ERROR","OK")</f>
        <v>OK</v>
      </c>
      <c r="K666" s="67"/>
      <c r="L666" s="67"/>
      <c r="M666" s="67"/>
      <c r="N666" s="68"/>
    </row>
    <row r="667" spans="2:14" ht="17.399999999999999" x14ac:dyDescent="0.45">
      <c r="B667" s="35"/>
      <c r="C667" s="19"/>
      <c r="D667" s="30"/>
      <c r="E667" s="32"/>
      <c r="F667" s="32"/>
      <c r="G667" s="32"/>
    </row>
    <row r="668" spans="2:14" ht="17.399999999999999" x14ac:dyDescent="0.45">
      <c r="B668" s="35"/>
      <c r="C668" s="19"/>
      <c r="D668" s="30"/>
      <c r="E668" s="32"/>
      <c r="F668" s="32"/>
      <c r="G668" s="32"/>
    </row>
    <row r="669" spans="2:14" ht="18" thickBot="1" x14ac:dyDescent="0.5">
      <c r="B669" s="35"/>
      <c r="C669" s="36"/>
      <c r="D669" s="33"/>
      <c r="E669" s="34"/>
      <c r="F669" s="34"/>
      <c r="G669" s="34"/>
    </row>
    <row r="670" spans="2:14" ht="21.6" thickBot="1" x14ac:dyDescent="0.55000000000000004">
      <c r="B670" s="8">
        <f>+E644-F644</f>
        <v>15</v>
      </c>
      <c r="C670" s="69" t="str">
        <f>IF(E644&lt;=F644,"YA NO TIENE FERIADOS","PUEDE SOLICITAR DIAS FERIADOS")</f>
        <v>PUEDE SOLICITAR DIAS FERIADOS</v>
      </c>
      <c r="D670" s="70"/>
      <c r="E670" s="70"/>
      <c r="F670" s="70"/>
      <c r="G670" s="71"/>
    </row>
    <row r="671" spans="2:14" ht="19.2" thickBot="1" x14ac:dyDescent="0.5">
      <c r="C671" s="72" t="str">
        <f>IF(F644&gt;E644,"EXISTE UN ERROR","OK")</f>
        <v>OK</v>
      </c>
      <c r="D671" s="73"/>
      <c r="E671" s="73"/>
      <c r="F671" s="73"/>
      <c r="G671" s="74"/>
    </row>
    <row r="674" spans="2:14" ht="19.2" thickBot="1" x14ac:dyDescent="0.5">
      <c r="B674" s="16" t="s">
        <v>183</v>
      </c>
      <c r="I674" s="16" t="s">
        <v>183</v>
      </c>
    </row>
    <row r="675" spans="2:14" ht="18.600000000000001" thickBot="1" x14ac:dyDescent="0.4">
      <c r="B675" s="5" t="s">
        <v>0</v>
      </c>
      <c r="C675" s="5" t="s">
        <v>1</v>
      </c>
      <c r="D675" s="5" t="s">
        <v>224</v>
      </c>
      <c r="E675" s="5" t="s">
        <v>12</v>
      </c>
      <c r="F675" s="6" t="s">
        <v>2</v>
      </c>
      <c r="G675" s="6" t="s">
        <v>7</v>
      </c>
      <c r="I675" s="2" t="s">
        <v>3</v>
      </c>
      <c r="J675" s="3" t="s">
        <v>4</v>
      </c>
      <c r="K675" s="3" t="s">
        <v>5</v>
      </c>
      <c r="L675" s="3" t="s">
        <v>6</v>
      </c>
      <c r="M675" s="3" t="s">
        <v>7</v>
      </c>
      <c r="N675" s="4" t="s">
        <v>8</v>
      </c>
    </row>
    <row r="676" spans="2:14" ht="17.399999999999999" x14ac:dyDescent="0.45">
      <c r="B676" s="9">
        <v>15</v>
      </c>
      <c r="C676" s="9">
        <v>10</v>
      </c>
      <c r="D676" s="9">
        <v>0</v>
      </c>
      <c r="E676" s="11">
        <f>+B676+C676+D676</f>
        <v>25</v>
      </c>
      <c r="F676" s="11">
        <f>SUM(B677:B701)+SUM(D677:D701)</f>
        <v>12</v>
      </c>
      <c r="G676" s="19"/>
      <c r="I676" s="20"/>
      <c r="J676" s="21"/>
      <c r="K676" s="37"/>
      <c r="L676" s="37"/>
      <c r="M676" s="30"/>
      <c r="N676" s="38"/>
    </row>
    <row r="677" spans="2:14" ht="17.399999999999999" x14ac:dyDescent="0.45">
      <c r="B677" s="35">
        <v>12</v>
      </c>
      <c r="C677" s="19"/>
      <c r="D677" s="30"/>
      <c r="E677" s="31">
        <v>45729</v>
      </c>
      <c r="F677" s="31">
        <v>45744</v>
      </c>
      <c r="G677" s="54" t="s">
        <v>277</v>
      </c>
      <c r="I677" s="24"/>
      <c r="J677" s="21"/>
      <c r="K677" s="31"/>
      <c r="L677" s="31"/>
      <c r="M677" s="30"/>
      <c r="N677" s="30"/>
    </row>
    <row r="678" spans="2:14" ht="17.399999999999999" x14ac:dyDescent="0.45">
      <c r="B678" s="35"/>
      <c r="C678" s="19"/>
      <c r="D678" s="30"/>
      <c r="E678" s="31"/>
      <c r="F678" s="31"/>
      <c r="G678" s="30"/>
      <c r="I678" s="24"/>
      <c r="J678" s="21"/>
      <c r="K678" s="31"/>
      <c r="L678" s="31"/>
      <c r="M678" s="30"/>
      <c r="N678" s="30"/>
    </row>
    <row r="679" spans="2:14" ht="17.399999999999999" x14ac:dyDescent="0.45">
      <c r="B679" s="35"/>
      <c r="C679" s="19"/>
      <c r="D679" s="30"/>
      <c r="E679" s="30"/>
      <c r="F679" s="30"/>
      <c r="G679" s="30"/>
      <c r="I679" s="24"/>
      <c r="J679" s="21"/>
      <c r="K679" s="31"/>
      <c r="L679" s="31"/>
      <c r="M679" s="26"/>
      <c r="N679" s="30"/>
    </row>
    <row r="680" spans="2:14" ht="17.399999999999999" x14ac:dyDescent="0.45">
      <c r="B680" s="35"/>
      <c r="C680" s="19"/>
      <c r="D680" s="30"/>
      <c r="E680" s="30"/>
      <c r="F680" s="30"/>
      <c r="G680" s="30"/>
      <c r="I680" s="24"/>
      <c r="J680" s="21"/>
      <c r="K680" s="31"/>
      <c r="L680" s="31"/>
      <c r="M680" s="26"/>
      <c r="N680" s="30"/>
    </row>
    <row r="681" spans="2:14" ht="17.399999999999999" x14ac:dyDescent="0.45">
      <c r="B681" s="35"/>
      <c r="C681" s="19"/>
      <c r="D681" s="30"/>
      <c r="E681" s="30"/>
      <c r="F681" s="30"/>
      <c r="G681" s="30"/>
      <c r="I681" s="24"/>
      <c r="J681" s="21"/>
      <c r="K681" s="31"/>
      <c r="L681" s="31"/>
      <c r="M681" s="30"/>
      <c r="N681" s="30"/>
    </row>
    <row r="682" spans="2:14" ht="17.399999999999999" x14ac:dyDescent="0.45">
      <c r="B682" s="35"/>
      <c r="C682" s="19"/>
      <c r="D682" s="30"/>
      <c r="E682" s="30"/>
      <c r="F682" s="30"/>
      <c r="G682" s="30"/>
      <c r="I682" s="24"/>
      <c r="J682" s="21"/>
      <c r="K682" s="31"/>
      <c r="L682" s="31"/>
      <c r="M682" s="30"/>
      <c r="N682" s="30"/>
    </row>
    <row r="683" spans="2:14" ht="17.399999999999999" x14ac:dyDescent="0.45">
      <c r="B683" s="35"/>
      <c r="C683" s="19"/>
      <c r="D683" s="30"/>
      <c r="E683" s="30"/>
      <c r="F683" s="30"/>
      <c r="G683" s="30"/>
      <c r="I683" s="24"/>
      <c r="J683" s="21"/>
      <c r="K683" s="30"/>
      <c r="L683" s="30"/>
      <c r="M683" s="30"/>
      <c r="N683" s="30"/>
    </row>
    <row r="684" spans="2:14" ht="17.399999999999999" x14ac:dyDescent="0.45">
      <c r="B684" s="35"/>
      <c r="C684" s="19"/>
      <c r="D684" s="30"/>
      <c r="E684" s="30"/>
      <c r="F684" s="30"/>
      <c r="G684" s="30"/>
      <c r="I684" s="24"/>
      <c r="J684" s="21"/>
      <c r="K684" s="30"/>
      <c r="L684" s="30"/>
      <c r="M684" s="30"/>
      <c r="N684" s="30"/>
    </row>
    <row r="685" spans="2:14" ht="17.399999999999999" x14ac:dyDescent="0.45">
      <c r="B685" s="35"/>
      <c r="C685" s="19"/>
      <c r="D685" s="30"/>
      <c r="E685" s="30"/>
      <c r="F685" s="30"/>
      <c r="G685" s="30"/>
      <c r="I685" s="24"/>
      <c r="J685" s="21"/>
      <c r="K685" s="30"/>
      <c r="L685" s="30"/>
      <c r="M685" s="30"/>
      <c r="N685" s="30"/>
    </row>
    <row r="686" spans="2:14" ht="17.399999999999999" x14ac:dyDescent="0.45">
      <c r="B686" s="35"/>
      <c r="C686" s="19"/>
      <c r="D686" s="30"/>
      <c r="E686" s="30"/>
      <c r="F686" s="30"/>
      <c r="G686" s="30"/>
      <c r="I686" s="24"/>
      <c r="J686" s="21"/>
      <c r="K686" s="30"/>
      <c r="L686" s="30"/>
      <c r="M686" s="30"/>
      <c r="N686" s="30"/>
    </row>
    <row r="687" spans="2:14" ht="18" thickBot="1" x14ac:dyDescent="0.5">
      <c r="B687" s="35"/>
      <c r="C687" s="19"/>
      <c r="D687" s="30"/>
      <c r="E687" s="30"/>
      <c r="F687" s="30"/>
      <c r="G687" s="30"/>
      <c r="I687" s="27"/>
      <c r="J687" s="21"/>
      <c r="K687" s="33"/>
      <c r="L687" s="33"/>
      <c r="M687" s="33"/>
      <c r="N687" s="33"/>
    </row>
    <row r="688" spans="2:14" ht="21.6" thickBot="1" x14ac:dyDescent="0.55000000000000004">
      <c r="B688" s="35"/>
      <c r="C688" s="19"/>
      <c r="D688" s="30"/>
      <c r="E688" s="32"/>
      <c r="F688" s="32"/>
      <c r="G688" s="32"/>
      <c r="I688" s="15">
        <f>SUM(I676:I687)</f>
        <v>0</v>
      </c>
      <c r="J688" s="66" t="str">
        <f>IF(I688&gt;=6,"YA NO PUEDE SOLICITAR DIAS ADMINISTRATIVOS","PUEDE SOLICITAR DIAS ADMINISTRATIVOS")</f>
        <v>PUEDE SOLICITAR DIAS ADMINISTRATIVOS</v>
      </c>
      <c r="K688" s="67"/>
      <c r="L688" s="67"/>
      <c r="M688" s="67"/>
      <c r="N688" s="68"/>
    </row>
    <row r="689" spans="2:14" ht="21.6" thickBot="1" x14ac:dyDescent="0.55000000000000004">
      <c r="B689" s="35"/>
      <c r="C689" s="19"/>
      <c r="D689" s="30"/>
      <c r="E689" s="32"/>
      <c r="F689" s="32"/>
      <c r="G689" s="32"/>
      <c r="I689" s="17">
        <f>6-I688</f>
        <v>6</v>
      </c>
      <c r="J689" s="66" t="str">
        <f>IF(I688&gt;6,"EXISTE UN ERROR","OK")</f>
        <v>OK</v>
      </c>
      <c r="K689" s="67"/>
      <c r="L689" s="67"/>
      <c r="M689" s="67"/>
      <c r="N689" s="68"/>
    </row>
    <row r="690" spans="2:14" ht="18" thickBot="1" x14ac:dyDescent="0.5">
      <c r="B690" s="35"/>
      <c r="C690" s="19"/>
      <c r="D690" s="30"/>
      <c r="E690" s="32"/>
      <c r="F690" s="32"/>
      <c r="G690" s="32"/>
      <c r="I690" s="1"/>
    </row>
    <row r="691" spans="2:14" ht="19.8" thickBot="1" x14ac:dyDescent="0.5">
      <c r="B691" s="35"/>
      <c r="C691" s="19"/>
      <c r="D691" s="30"/>
      <c r="E691" s="32"/>
      <c r="F691" s="32"/>
      <c r="G691" s="32"/>
      <c r="I691" s="12" t="s">
        <v>3</v>
      </c>
      <c r="J691" s="13"/>
      <c r="K691" s="13" t="s">
        <v>5</v>
      </c>
      <c r="L691" s="13" t="s">
        <v>6</v>
      </c>
      <c r="M691" s="13" t="s">
        <v>7</v>
      </c>
      <c r="N691" s="14" t="s">
        <v>8</v>
      </c>
    </row>
    <row r="692" spans="2:14" ht="17.399999999999999" x14ac:dyDescent="0.45">
      <c r="B692" s="35"/>
      <c r="C692" s="19"/>
      <c r="D692" s="30"/>
      <c r="E692" s="32"/>
      <c r="F692" s="32"/>
      <c r="G692" s="32"/>
      <c r="I692" s="20"/>
      <c r="J692" s="29"/>
      <c r="K692" s="22"/>
      <c r="L692" s="22"/>
      <c r="M692" s="23"/>
      <c r="N692" s="23"/>
    </row>
    <row r="693" spans="2:14" ht="17.399999999999999" x14ac:dyDescent="0.45">
      <c r="B693" s="35"/>
      <c r="C693" s="19"/>
      <c r="D693" s="30"/>
      <c r="E693" s="32"/>
      <c r="F693" s="32"/>
      <c r="G693" s="32"/>
      <c r="I693" s="24"/>
      <c r="J693" s="29"/>
      <c r="K693" s="25"/>
      <c r="L693" s="25"/>
      <c r="M693" s="26"/>
      <c r="N693" s="26"/>
    </row>
    <row r="694" spans="2:14" ht="17.399999999999999" x14ac:dyDescent="0.45">
      <c r="B694" s="35"/>
      <c r="C694" s="19"/>
      <c r="D694" s="30"/>
      <c r="E694" s="32"/>
      <c r="F694" s="32"/>
      <c r="G694" s="32"/>
      <c r="I694" s="24"/>
      <c r="J694" s="29"/>
      <c r="K694" s="25"/>
      <c r="L694" s="25"/>
      <c r="M694" s="26"/>
      <c r="N694" s="26"/>
    </row>
    <row r="695" spans="2:14" ht="17.399999999999999" x14ac:dyDescent="0.45">
      <c r="B695" s="35"/>
      <c r="C695" s="19"/>
      <c r="D695" s="30"/>
      <c r="E695" s="32"/>
      <c r="F695" s="32"/>
      <c r="G695" s="32"/>
      <c r="I695" s="24"/>
      <c r="J695" s="29"/>
      <c r="K695" s="25"/>
      <c r="L695" s="25"/>
      <c r="M695" s="26"/>
      <c r="N695" s="26"/>
    </row>
    <row r="696" spans="2:14" ht="18" thickBot="1" x14ac:dyDescent="0.5">
      <c r="B696" s="35"/>
      <c r="C696" s="19"/>
      <c r="D696" s="30"/>
      <c r="E696" s="32"/>
      <c r="F696" s="32"/>
      <c r="G696" s="32"/>
      <c r="I696" s="24"/>
      <c r="J696" s="29"/>
      <c r="K696" s="26"/>
      <c r="L696" s="26"/>
      <c r="M696" s="26"/>
      <c r="N696" s="26"/>
    </row>
    <row r="697" spans="2:14" ht="21.6" thickBot="1" x14ac:dyDescent="0.55000000000000004">
      <c r="B697" s="35"/>
      <c r="C697" s="19"/>
      <c r="D697" s="30"/>
      <c r="E697" s="32"/>
      <c r="F697" s="32"/>
      <c r="G697" s="32"/>
      <c r="I697" s="15">
        <f>SUM(I692:I696)</f>
        <v>0</v>
      </c>
      <c r="J697" s="66" t="str">
        <f>IF(I697&gt;=5,"YA NO PUEDE SOLICITAR DIAS CAPACITACION","PUEDE SOLICITAR DIAS CAPACITACION")</f>
        <v>PUEDE SOLICITAR DIAS CAPACITACION</v>
      </c>
      <c r="K697" s="67"/>
      <c r="L697" s="67"/>
      <c r="M697" s="67"/>
      <c r="N697" s="68"/>
    </row>
    <row r="698" spans="2:14" ht="21.6" thickBot="1" x14ac:dyDescent="0.55000000000000004">
      <c r="B698" s="35"/>
      <c r="C698" s="19"/>
      <c r="D698" s="30"/>
      <c r="E698" s="32"/>
      <c r="F698" s="32"/>
      <c r="G698" s="32"/>
      <c r="I698" s="17">
        <f>5-I697</f>
        <v>5</v>
      </c>
      <c r="J698" s="66" t="str">
        <f>IF(I697&gt;5,"EXISTE UN ERROR","OK")</f>
        <v>OK</v>
      </c>
      <c r="K698" s="67"/>
      <c r="L698" s="67"/>
      <c r="M698" s="67"/>
      <c r="N698" s="68"/>
    </row>
    <row r="699" spans="2:14" ht="17.399999999999999" x14ac:dyDescent="0.45">
      <c r="B699" s="35"/>
      <c r="C699" s="19"/>
      <c r="D699" s="30"/>
      <c r="E699" s="32"/>
      <c r="F699" s="32"/>
      <c r="G699" s="32"/>
    </row>
    <row r="700" spans="2:14" ht="17.399999999999999" x14ac:dyDescent="0.45">
      <c r="B700" s="35"/>
      <c r="C700" s="19"/>
      <c r="D700" s="30"/>
      <c r="E700" s="32"/>
      <c r="F700" s="32"/>
      <c r="G700" s="32"/>
    </row>
    <row r="701" spans="2:14" ht="18" thickBot="1" x14ac:dyDescent="0.5">
      <c r="B701" s="35"/>
      <c r="C701" s="40"/>
      <c r="D701" s="39"/>
      <c r="E701" s="34"/>
      <c r="F701" s="34"/>
      <c r="G701" s="34"/>
    </row>
    <row r="702" spans="2:14" ht="21.6" thickBot="1" x14ac:dyDescent="0.55000000000000004">
      <c r="B702" s="8">
        <f>+E676-F676</f>
        <v>13</v>
      </c>
      <c r="C702" s="69" t="str">
        <f>IF(E676&lt;=F676,"YA NO TIENE FERIADOS","PUEDE SOLICITAR DIAS FERIADOS")</f>
        <v>PUEDE SOLICITAR DIAS FERIADOS</v>
      </c>
      <c r="D702" s="70"/>
      <c r="E702" s="70"/>
      <c r="F702" s="70"/>
      <c r="G702" s="71"/>
    </row>
    <row r="703" spans="2:14" ht="19.2" thickBot="1" x14ac:dyDescent="0.5">
      <c r="C703" s="72" t="str">
        <f>IF(F676&gt;E676,"EXISTE UN ERROR","OK")</f>
        <v>OK</v>
      </c>
      <c r="D703" s="73"/>
      <c r="E703" s="73"/>
      <c r="F703" s="73"/>
      <c r="G703" s="74"/>
    </row>
  </sheetData>
  <mergeCells count="132">
    <mergeCell ref="J299:N299"/>
    <mergeCell ref="J300:N300"/>
    <mergeCell ref="J308:N308"/>
    <mergeCell ref="J309:N309"/>
    <mergeCell ref="C313:G313"/>
    <mergeCell ref="C314:G314"/>
    <mergeCell ref="J688:N688"/>
    <mergeCell ref="J689:N689"/>
    <mergeCell ref="J697:N697"/>
    <mergeCell ref="J553:N553"/>
    <mergeCell ref="J554:N554"/>
    <mergeCell ref="J562:N562"/>
    <mergeCell ref="J563:N563"/>
    <mergeCell ref="C536:G536"/>
    <mergeCell ref="J456:N456"/>
    <mergeCell ref="J457:N457"/>
    <mergeCell ref="J465:N465"/>
    <mergeCell ref="J466:N466"/>
    <mergeCell ref="C470:G470"/>
    <mergeCell ref="C471:G471"/>
    <mergeCell ref="J521:N521"/>
    <mergeCell ref="J522:N522"/>
    <mergeCell ref="J530:N530"/>
    <mergeCell ref="J531:N531"/>
    <mergeCell ref="J698:N698"/>
    <mergeCell ref="C702:G702"/>
    <mergeCell ref="C703:G703"/>
    <mergeCell ref="C567:G567"/>
    <mergeCell ref="C568:G568"/>
    <mergeCell ref="J656:N656"/>
    <mergeCell ref="J657:N657"/>
    <mergeCell ref="J665:N665"/>
    <mergeCell ref="J666:N666"/>
    <mergeCell ref="C670:G670"/>
    <mergeCell ref="C671:G671"/>
    <mergeCell ref="J585:N585"/>
    <mergeCell ref="J586:N586"/>
    <mergeCell ref="J594:N594"/>
    <mergeCell ref="J595:N595"/>
    <mergeCell ref="C599:G599"/>
    <mergeCell ref="C600:G600"/>
    <mergeCell ref="J616:N616"/>
    <mergeCell ref="J617:N617"/>
    <mergeCell ref="J625:N625"/>
    <mergeCell ref="J626:N626"/>
    <mergeCell ref="C630:G630"/>
    <mergeCell ref="C631:G631"/>
    <mergeCell ref="C535:G535"/>
    <mergeCell ref="J487:N487"/>
    <mergeCell ref="J488:N488"/>
    <mergeCell ref="J496:N496"/>
    <mergeCell ref="J497:N497"/>
    <mergeCell ref="C501:G501"/>
    <mergeCell ref="C502:G502"/>
    <mergeCell ref="C440:G440"/>
    <mergeCell ref="J394:N394"/>
    <mergeCell ref="J395:N395"/>
    <mergeCell ref="J403:N403"/>
    <mergeCell ref="J404:N404"/>
    <mergeCell ref="C408:G408"/>
    <mergeCell ref="C409:G409"/>
    <mergeCell ref="J425:N425"/>
    <mergeCell ref="J426:N426"/>
    <mergeCell ref="J434:N434"/>
    <mergeCell ref="J435:N435"/>
    <mergeCell ref="C439:G439"/>
    <mergeCell ref="C378:G378"/>
    <mergeCell ref="J332:N332"/>
    <mergeCell ref="J333:N333"/>
    <mergeCell ref="J341:N341"/>
    <mergeCell ref="J342:N342"/>
    <mergeCell ref="C346:G346"/>
    <mergeCell ref="C347:G347"/>
    <mergeCell ref="J363:N363"/>
    <mergeCell ref="J364:N364"/>
    <mergeCell ref="J372:N372"/>
    <mergeCell ref="J373:N373"/>
    <mergeCell ref="C377:G377"/>
    <mergeCell ref="C283:G283"/>
    <mergeCell ref="J268:N268"/>
    <mergeCell ref="J269:N269"/>
    <mergeCell ref="J277:N277"/>
    <mergeCell ref="J278:N278"/>
    <mergeCell ref="C282:G282"/>
    <mergeCell ref="C251:G251"/>
    <mergeCell ref="J205:N205"/>
    <mergeCell ref="J206:N206"/>
    <mergeCell ref="J214:N214"/>
    <mergeCell ref="J215:N215"/>
    <mergeCell ref="C219:G219"/>
    <mergeCell ref="C220:G220"/>
    <mergeCell ref="J236:N236"/>
    <mergeCell ref="J237:N237"/>
    <mergeCell ref="J245:N245"/>
    <mergeCell ref="J246:N246"/>
    <mergeCell ref="C250:G250"/>
    <mergeCell ref="C189:G189"/>
    <mergeCell ref="J143:N143"/>
    <mergeCell ref="J144:N144"/>
    <mergeCell ref="J152:N152"/>
    <mergeCell ref="J153:N153"/>
    <mergeCell ref="C157:G157"/>
    <mergeCell ref="C158:G158"/>
    <mergeCell ref="J174:N174"/>
    <mergeCell ref="J175:N175"/>
    <mergeCell ref="J183:N183"/>
    <mergeCell ref="J184:N184"/>
    <mergeCell ref="C188:G188"/>
    <mergeCell ref="C31:G31"/>
    <mergeCell ref="J16:N16"/>
    <mergeCell ref="J17:N17"/>
    <mergeCell ref="J25:N25"/>
    <mergeCell ref="J26:N26"/>
    <mergeCell ref="C30:G30"/>
    <mergeCell ref="C127:G127"/>
    <mergeCell ref="J48:N48"/>
    <mergeCell ref="J49:N49"/>
    <mergeCell ref="J57:N57"/>
    <mergeCell ref="J58:N58"/>
    <mergeCell ref="C62:G62"/>
    <mergeCell ref="C63:G63"/>
    <mergeCell ref="J112:N112"/>
    <mergeCell ref="J113:N113"/>
    <mergeCell ref="J121:N121"/>
    <mergeCell ref="J122:N122"/>
    <mergeCell ref="C126:G126"/>
    <mergeCell ref="J79:N79"/>
    <mergeCell ref="J80:N80"/>
    <mergeCell ref="J88:N88"/>
    <mergeCell ref="J89:N89"/>
    <mergeCell ref="C93:G93"/>
    <mergeCell ref="C94:G94"/>
  </mergeCells>
  <dataValidations count="1">
    <dataValidation type="list" allowBlank="1" showInputMessage="1" showErrorMessage="1" sqref="J4:J15 J509:J520 J541:J552 J644:J655 J676:J687 J413:J424 J382:J393 J351:J362 J320:J331 J256:J267 J224:J235 J193:J204 J162:J173 J131:J142 J100:J111 J36:J47 J444:J455 J475:J486 J573:J584 J67:J78 J287:J298 J604:J615" xr:uid="{A0E9ECEF-1977-43C3-A2BF-2F14E9E6D524}">
      <formula1>$Y$3:$Y$5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DCFB-0A6F-4752-902B-80D8CC50989F}">
  <dimension ref="A1:Y1147"/>
  <sheetViews>
    <sheetView zoomScale="70" zoomScaleNormal="70" workbookViewId="0"/>
  </sheetViews>
  <sheetFormatPr baseColWidth="10" defaultRowHeight="14.4" x14ac:dyDescent="0.3"/>
  <cols>
    <col min="1" max="1" width="5.6640625" customWidth="1"/>
    <col min="2" max="2" width="26.109375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16.77734375" bestFit="1" customWidth="1"/>
  </cols>
  <sheetData>
    <row r="1" spans="1:14" x14ac:dyDescent="0.3">
      <c r="A1" s="18" t="s">
        <v>222</v>
      </c>
    </row>
    <row r="2" spans="1:14" ht="19.2" thickBot="1" x14ac:dyDescent="0.5">
      <c r="B2" s="16" t="s">
        <v>282</v>
      </c>
      <c r="I2" s="16" t="str">
        <f>+B2</f>
        <v>MALDONADO VARGAS NICOLAS ANDRES</v>
      </c>
    </row>
    <row r="3" spans="1:14" ht="18.600000000000001" thickBot="1" x14ac:dyDescent="0.4">
      <c r="B3" s="5" t="s">
        <v>0</v>
      </c>
      <c r="C3" s="5" t="s">
        <v>1</v>
      </c>
      <c r="D3" s="5" t="s">
        <v>224</v>
      </c>
      <c r="E3" s="5" t="s">
        <v>12</v>
      </c>
      <c r="F3" s="6" t="s">
        <v>2</v>
      </c>
      <c r="G3" s="6" t="s">
        <v>7</v>
      </c>
      <c r="I3" s="2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4" t="s">
        <v>8</v>
      </c>
    </row>
    <row r="4" spans="1:14" ht="17.399999999999999" x14ac:dyDescent="0.45">
      <c r="B4" s="9">
        <v>0</v>
      </c>
      <c r="C4" s="10">
        <v>0</v>
      </c>
      <c r="D4" s="9">
        <v>0</v>
      </c>
      <c r="E4" s="11">
        <f>+B4+C4+D4</f>
        <v>0</v>
      </c>
      <c r="F4" s="11">
        <f>SUM(B5:B29)+SUM(D5:D29)</f>
        <v>0</v>
      </c>
      <c r="G4" s="19"/>
      <c r="I4" s="20">
        <v>1</v>
      </c>
      <c r="J4" s="21"/>
      <c r="K4" s="22">
        <v>45779</v>
      </c>
      <c r="L4" s="22">
        <v>45779</v>
      </c>
      <c r="M4" s="56" t="s">
        <v>300</v>
      </c>
      <c r="N4" s="23"/>
    </row>
    <row r="5" spans="1:14" ht="17.399999999999999" x14ac:dyDescent="0.45">
      <c r="B5" s="35"/>
      <c r="C5" s="19"/>
      <c r="D5" s="30"/>
      <c r="E5" s="31"/>
      <c r="F5" s="31"/>
      <c r="G5" s="30"/>
      <c r="I5" s="24"/>
      <c r="J5" s="21"/>
      <c r="K5" s="25"/>
      <c r="L5" s="25"/>
      <c r="M5" s="30"/>
      <c r="N5" s="26"/>
    </row>
    <row r="6" spans="1:14" ht="17.399999999999999" x14ac:dyDescent="0.45">
      <c r="B6" s="35"/>
      <c r="C6" s="19"/>
      <c r="D6" s="30"/>
      <c r="E6" s="31"/>
      <c r="F6" s="31"/>
      <c r="G6" s="30"/>
      <c r="I6" s="24"/>
      <c r="J6" s="21"/>
      <c r="K6" s="25"/>
      <c r="L6" s="25"/>
      <c r="M6" s="30"/>
      <c r="N6" s="26"/>
    </row>
    <row r="7" spans="1:14" ht="17.399999999999999" x14ac:dyDescent="0.45">
      <c r="B7" s="35"/>
      <c r="C7" s="19"/>
      <c r="D7" s="30"/>
      <c r="E7" s="31"/>
      <c r="F7" s="31"/>
      <c r="G7" s="30"/>
      <c r="I7" s="24"/>
      <c r="J7" s="21"/>
      <c r="K7" s="25"/>
      <c r="L7" s="25"/>
      <c r="M7" s="30"/>
      <c r="N7" s="26"/>
    </row>
    <row r="8" spans="1:14" ht="17.399999999999999" x14ac:dyDescent="0.45">
      <c r="B8" s="35"/>
      <c r="C8" s="19"/>
      <c r="D8" s="30"/>
      <c r="E8" s="31"/>
      <c r="F8" s="31"/>
      <c r="G8" s="30"/>
      <c r="I8" s="24"/>
      <c r="J8" s="21"/>
      <c r="K8" s="25"/>
      <c r="L8" s="25"/>
      <c r="M8" s="26"/>
      <c r="N8" s="26"/>
    </row>
    <row r="9" spans="1:14" ht="17.399999999999999" x14ac:dyDescent="0.45">
      <c r="B9" s="35"/>
      <c r="C9" s="19"/>
      <c r="D9" s="30"/>
      <c r="E9" s="31"/>
      <c r="F9" s="31"/>
      <c r="G9" s="30"/>
      <c r="I9" s="24"/>
      <c r="J9" s="21"/>
      <c r="K9" s="25"/>
      <c r="L9" s="25"/>
      <c r="M9" s="30"/>
      <c r="N9" s="26"/>
    </row>
    <row r="10" spans="1:14" ht="17.399999999999999" x14ac:dyDescent="0.45">
      <c r="B10" s="35"/>
      <c r="C10" s="19"/>
      <c r="D10" s="30"/>
      <c r="E10" s="31"/>
      <c r="F10" s="31"/>
      <c r="G10" s="30"/>
      <c r="I10" s="24"/>
      <c r="J10" s="21"/>
      <c r="K10" s="26"/>
      <c r="L10" s="26"/>
      <c r="M10" s="26"/>
      <c r="N10" s="26"/>
    </row>
    <row r="11" spans="1:14" ht="17.399999999999999" x14ac:dyDescent="0.45">
      <c r="B11" s="35"/>
      <c r="C11" s="19"/>
      <c r="D11" s="30"/>
      <c r="E11" s="30"/>
      <c r="F11" s="30"/>
      <c r="G11" s="30"/>
      <c r="I11" s="24"/>
      <c r="J11" s="21"/>
      <c r="K11" s="26"/>
      <c r="L11" s="26"/>
      <c r="M11" s="26"/>
      <c r="N11" s="26"/>
    </row>
    <row r="12" spans="1:14" ht="17.399999999999999" x14ac:dyDescent="0.45">
      <c r="B12" s="35"/>
      <c r="C12" s="19"/>
      <c r="D12" s="30"/>
      <c r="E12" s="30"/>
      <c r="F12" s="30"/>
      <c r="G12" s="30"/>
      <c r="I12" s="24"/>
      <c r="J12" s="21"/>
      <c r="K12" s="26"/>
      <c r="L12" s="26"/>
      <c r="M12" s="26"/>
      <c r="N12" s="26"/>
    </row>
    <row r="13" spans="1:14" ht="17.399999999999999" x14ac:dyDescent="0.45">
      <c r="B13" s="35"/>
      <c r="C13" s="19"/>
      <c r="D13" s="30"/>
      <c r="E13" s="30"/>
      <c r="F13" s="30"/>
      <c r="G13" s="30"/>
      <c r="I13" s="24"/>
      <c r="J13" s="21"/>
      <c r="K13" s="26"/>
      <c r="L13" s="26"/>
      <c r="M13" s="26"/>
      <c r="N13" s="26"/>
    </row>
    <row r="14" spans="1:14" ht="17.399999999999999" x14ac:dyDescent="0.45">
      <c r="B14" s="35"/>
      <c r="C14" s="19"/>
      <c r="D14" s="30"/>
      <c r="E14" s="30"/>
      <c r="F14" s="30"/>
      <c r="G14" s="30"/>
      <c r="I14" s="24"/>
      <c r="J14" s="21"/>
      <c r="K14" s="26"/>
      <c r="L14" s="26"/>
      <c r="M14" s="26"/>
      <c r="N14" s="26"/>
    </row>
    <row r="15" spans="1:14" ht="18" thickBot="1" x14ac:dyDescent="0.5">
      <c r="B15" s="35"/>
      <c r="C15" s="19"/>
      <c r="D15" s="30"/>
      <c r="E15" s="30"/>
      <c r="F15" s="30"/>
      <c r="G15" s="30"/>
      <c r="I15" s="27"/>
      <c r="J15" s="21"/>
      <c r="K15" s="28"/>
      <c r="L15" s="28"/>
      <c r="M15" s="28"/>
      <c r="N15" s="28"/>
    </row>
    <row r="16" spans="1:14" ht="21.6" thickBot="1" x14ac:dyDescent="0.55000000000000004">
      <c r="B16" s="35"/>
      <c r="C16" s="19"/>
      <c r="D16" s="30"/>
      <c r="E16" s="32"/>
      <c r="F16" s="32"/>
      <c r="G16" s="32"/>
      <c r="I16" s="15">
        <f>SUM(I4:I15)</f>
        <v>1</v>
      </c>
      <c r="J16" s="66" t="str">
        <f>IF(I16&gt;=6,"YA NO PUEDE SOLICITAR DIAS ADMINISTRATIVOS","PUEDE SOLICITAR DIAS ADMINISTRATIVOS")</f>
        <v>PUEDE SOLICITAR DIAS ADMINISTRATIVOS</v>
      </c>
      <c r="K16" s="67"/>
      <c r="L16" s="67"/>
      <c r="M16" s="67"/>
      <c r="N16" s="68"/>
    </row>
    <row r="17" spans="2:14" ht="21.6" thickBot="1" x14ac:dyDescent="0.55000000000000004">
      <c r="B17" s="35"/>
      <c r="C17" s="19"/>
      <c r="D17" s="30"/>
      <c r="E17" s="32"/>
      <c r="F17" s="32"/>
      <c r="G17" s="32"/>
      <c r="I17" s="17">
        <f>6-I16</f>
        <v>5</v>
      </c>
      <c r="J17" s="66" t="str">
        <f>IF(I16&gt;6,"EXISTE UN ERROR","OK")</f>
        <v>OK</v>
      </c>
      <c r="K17" s="67"/>
      <c r="L17" s="67"/>
      <c r="M17" s="67"/>
      <c r="N17" s="68"/>
    </row>
    <row r="18" spans="2:14" ht="18" thickBot="1" x14ac:dyDescent="0.5">
      <c r="B18" s="35"/>
      <c r="C18" s="19"/>
      <c r="D18" s="30"/>
      <c r="E18" s="32"/>
      <c r="F18" s="32"/>
      <c r="G18" s="32"/>
      <c r="I18" s="1"/>
    </row>
    <row r="19" spans="2:14" ht="19.8" thickBot="1" x14ac:dyDescent="0.5">
      <c r="B19" s="35"/>
      <c r="C19" s="19"/>
      <c r="D19" s="30"/>
      <c r="E19" s="32"/>
      <c r="F19" s="32"/>
      <c r="G19" s="32"/>
      <c r="I19" s="12" t="s">
        <v>3</v>
      </c>
      <c r="J19" s="13"/>
      <c r="K19" s="13" t="s">
        <v>5</v>
      </c>
      <c r="L19" s="13" t="s">
        <v>6</v>
      </c>
      <c r="M19" s="13" t="s">
        <v>7</v>
      </c>
      <c r="N19" s="14" t="s">
        <v>8</v>
      </c>
    </row>
    <row r="20" spans="2:14" ht="17.399999999999999" x14ac:dyDescent="0.45">
      <c r="B20" s="35"/>
      <c r="C20" s="19"/>
      <c r="D20" s="30"/>
      <c r="E20" s="32"/>
      <c r="F20" s="32"/>
      <c r="G20" s="32"/>
      <c r="I20" s="20"/>
      <c r="J20" s="29"/>
      <c r="K20" s="22"/>
      <c r="L20" s="22"/>
      <c r="M20" s="23"/>
      <c r="N20" s="23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5"/>
      <c r="L21" s="25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5"/>
      <c r="L22" s="25"/>
      <c r="M22" s="26"/>
      <c r="N22" s="26"/>
    </row>
    <row r="23" spans="2:14" ht="17.399999999999999" x14ac:dyDescent="0.45">
      <c r="B23" s="35"/>
      <c r="C23" s="19"/>
      <c r="D23" s="30"/>
      <c r="E23" s="32"/>
      <c r="F23" s="32"/>
      <c r="G23" s="32"/>
      <c r="I23" s="24"/>
      <c r="J23" s="29"/>
      <c r="K23" s="25"/>
      <c r="L23" s="25"/>
      <c r="M23" s="26"/>
      <c r="N23" s="26"/>
    </row>
    <row r="24" spans="2:14" ht="18" thickBot="1" x14ac:dyDescent="0.5">
      <c r="B24" s="35"/>
      <c r="C24" s="19"/>
      <c r="D24" s="30"/>
      <c r="E24" s="32"/>
      <c r="F24" s="32"/>
      <c r="G24" s="32"/>
      <c r="I24" s="24"/>
      <c r="J24" s="29"/>
      <c r="K24" s="26"/>
      <c r="L24" s="26"/>
      <c r="M24" s="26"/>
      <c r="N24" s="26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5">
        <f>SUM(I20:I24)</f>
        <v>0</v>
      </c>
      <c r="J25" s="66" t="str">
        <f>IF(I25&gt;=5,"YA NO PUEDE SOLICITAR DIAS CAPACITACION","PUEDE SOLICITAR DIAS CAPACITACION")</f>
        <v>PUEDE SOLICITAR DIAS CAPACITACION</v>
      </c>
      <c r="K25" s="67"/>
      <c r="L25" s="67"/>
      <c r="M25" s="67"/>
      <c r="N25" s="68"/>
    </row>
    <row r="26" spans="2:14" ht="21.6" thickBot="1" x14ac:dyDescent="0.55000000000000004">
      <c r="B26" s="35"/>
      <c r="C26" s="19"/>
      <c r="D26" s="30"/>
      <c r="E26" s="32"/>
      <c r="F26" s="32"/>
      <c r="G26" s="32"/>
      <c r="I26" s="17">
        <f>5-I25</f>
        <v>5</v>
      </c>
      <c r="J26" s="66" t="str">
        <f>IF(I25&gt;5,"EXISTE UN ERROR","OK")</f>
        <v>OK</v>
      </c>
      <c r="K26" s="67"/>
      <c r="L26" s="67"/>
      <c r="M26" s="67"/>
      <c r="N26" s="68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7.399999999999999" x14ac:dyDescent="0.45">
      <c r="B28" s="35"/>
      <c r="C28" s="19"/>
      <c r="D28" s="30"/>
      <c r="E28" s="32"/>
      <c r="F28" s="32"/>
      <c r="G28" s="32"/>
    </row>
    <row r="29" spans="2:14" ht="18" thickBot="1" x14ac:dyDescent="0.5">
      <c r="B29" s="35"/>
      <c r="C29" s="36"/>
      <c r="D29" s="33"/>
      <c r="E29" s="34"/>
      <c r="F29" s="34"/>
      <c r="G29" s="34"/>
    </row>
    <row r="30" spans="2:14" ht="21.6" thickBot="1" x14ac:dyDescent="0.55000000000000004">
      <c r="B30" s="8">
        <f>+E4-F4</f>
        <v>0</v>
      </c>
      <c r="C30" s="69" t="str">
        <f>IF(E4&lt;=F4,"YA NO TIENE FERIADOS","PUEDE SOLICITAR DIAS FERIADOS")</f>
        <v>YA NO TIENE FERIADOS</v>
      </c>
      <c r="D30" s="70"/>
      <c r="E30" s="70"/>
      <c r="F30" s="70"/>
      <c r="G30" s="71"/>
    </row>
    <row r="31" spans="2:14" ht="19.2" thickBot="1" x14ac:dyDescent="0.5">
      <c r="C31" s="72" t="str">
        <f>IF(F4&gt;E4,"EXISTE UN ERROR","OK")</f>
        <v>OK</v>
      </c>
      <c r="D31" s="73"/>
      <c r="E31" s="73"/>
      <c r="F31" s="73"/>
      <c r="G31" s="74"/>
    </row>
    <row r="35" spans="2:25" ht="19.2" thickBot="1" x14ac:dyDescent="0.5">
      <c r="B35" s="16" t="s">
        <v>88</v>
      </c>
      <c r="I35" s="16" t="s">
        <v>88</v>
      </c>
    </row>
    <row r="36" spans="2:25" ht="18.600000000000001" thickBot="1" x14ac:dyDescent="0.4">
      <c r="B36" s="5" t="s">
        <v>0</v>
      </c>
      <c r="C36" s="5" t="s">
        <v>1</v>
      </c>
      <c r="D36" s="5" t="s">
        <v>224</v>
      </c>
      <c r="E36" s="5" t="s">
        <v>12</v>
      </c>
      <c r="F36" s="6" t="s">
        <v>2</v>
      </c>
      <c r="G36" s="6" t="s">
        <v>7</v>
      </c>
      <c r="I36" s="2" t="s">
        <v>3</v>
      </c>
      <c r="J36" s="3" t="s">
        <v>4</v>
      </c>
      <c r="K36" s="3" t="s">
        <v>5</v>
      </c>
      <c r="L36" s="3" t="s">
        <v>6</v>
      </c>
      <c r="M36" s="3" t="s">
        <v>7</v>
      </c>
      <c r="N36" s="4" t="s">
        <v>8</v>
      </c>
      <c r="Y36" s="7" t="s">
        <v>9</v>
      </c>
    </row>
    <row r="37" spans="2:25" ht="19.2" x14ac:dyDescent="0.45">
      <c r="B37" s="9">
        <v>15</v>
      </c>
      <c r="C37" s="10">
        <v>0</v>
      </c>
      <c r="D37" s="9">
        <v>0</v>
      </c>
      <c r="E37" s="11">
        <f>+B37+C37+D37</f>
        <v>15</v>
      </c>
      <c r="F37" s="11">
        <f>SUM(B38:B62)+SUM(D38:D62)</f>
        <v>0</v>
      </c>
      <c r="G37" s="19"/>
      <c r="I37" s="20"/>
      <c r="J37" s="21"/>
      <c r="K37" s="22"/>
      <c r="L37" s="22"/>
      <c r="M37" s="26"/>
      <c r="N37" s="23"/>
      <c r="Y37" s="7" t="s">
        <v>10</v>
      </c>
    </row>
    <row r="38" spans="2:25" ht="19.2" x14ac:dyDescent="0.45">
      <c r="B38" s="35"/>
      <c r="C38" s="19"/>
      <c r="D38" s="30"/>
      <c r="E38" s="31"/>
      <c r="F38" s="31"/>
      <c r="G38" s="30"/>
      <c r="I38" s="24"/>
      <c r="J38" s="21"/>
      <c r="K38" s="25"/>
      <c r="L38" s="25"/>
      <c r="M38" s="30"/>
      <c r="N38" s="26"/>
      <c r="Y38" s="7" t="s">
        <v>11</v>
      </c>
    </row>
    <row r="39" spans="2:25" ht="17.399999999999999" x14ac:dyDescent="0.45">
      <c r="B39" s="35"/>
      <c r="C39" s="19"/>
      <c r="D39" s="30"/>
      <c r="E39" s="31"/>
      <c r="F39" s="31"/>
      <c r="G39" s="30"/>
      <c r="I39" s="24"/>
      <c r="J39" s="21"/>
      <c r="K39" s="25"/>
      <c r="L39" s="25"/>
      <c r="M39" s="30"/>
      <c r="N39" s="26"/>
    </row>
    <row r="40" spans="2:25" ht="17.399999999999999" x14ac:dyDescent="0.45">
      <c r="B40" s="35"/>
      <c r="C40" s="19"/>
      <c r="D40" s="30"/>
      <c r="E40" s="31"/>
      <c r="F40" s="31"/>
      <c r="G40" s="30"/>
      <c r="I40" s="24"/>
      <c r="J40" s="21"/>
      <c r="K40" s="25"/>
      <c r="L40" s="25"/>
      <c r="M40" s="30"/>
      <c r="N40" s="26"/>
    </row>
    <row r="41" spans="2:25" ht="17.399999999999999" x14ac:dyDescent="0.45">
      <c r="B41" s="35"/>
      <c r="C41" s="19"/>
      <c r="D41" s="30"/>
      <c r="E41" s="31"/>
      <c r="F41" s="31"/>
      <c r="G41" s="30"/>
      <c r="I41" s="24"/>
      <c r="J41" s="21"/>
      <c r="K41" s="25"/>
      <c r="L41" s="25"/>
      <c r="M41" s="26"/>
      <c r="N41" s="26"/>
    </row>
    <row r="42" spans="2:25" ht="17.399999999999999" x14ac:dyDescent="0.45">
      <c r="B42" s="35"/>
      <c r="C42" s="19"/>
      <c r="D42" s="30"/>
      <c r="E42" s="31"/>
      <c r="F42" s="31"/>
      <c r="G42" s="30"/>
      <c r="I42" s="24"/>
      <c r="J42" s="21"/>
      <c r="K42" s="25"/>
      <c r="L42" s="25"/>
      <c r="M42" s="30"/>
      <c r="N42" s="26"/>
    </row>
    <row r="43" spans="2:25" ht="17.399999999999999" x14ac:dyDescent="0.45">
      <c r="B43" s="35"/>
      <c r="C43" s="19"/>
      <c r="D43" s="30"/>
      <c r="E43" s="31"/>
      <c r="F43" s="31"/>
      <c r="G43" s="30"/>
      <c r="I43" s="24"/>
      <c r="J43" s="21"/>
      <c r="K43" s="26"/>
      <c r="L43" s="26"/>
      <c r="M43" s="26"/>
      <c r="N43" s="26"/>
    </row>
    <row r="44" spans="2:25" ht="17.399999999999999" x14ac:dyDescent="0.45">
      <c r="B44" s="35"/>
      <c r="C44" s="19"/>
      <c r="D44" s="30"/>
      <c r="E44" s="30"/>
      <c r="F44" s="30"/>
      <c r="G44" s="30"/>
      <c r="I44" s="24"/>
      <c r="J44" s="21"/>
      <c r="K44" s="26"/>
      <c r="L44" s="26"/>
      <c r="M44" s="26"/>
      <c r="N44" s="26"/>
    </row>
    <row r="45" spans="2:25" ht="17.399999999999999" x14ac:dyDescent="0.45">
      <c r="B45" s="35"/>
      <c r="C45" s="19"/>
      <c r="D45" s="30"/>
      <c r="E45" s="30"/>
      <c r="F45" s="30"/>
      <c r="G45" s="30"/>
      <c r="I45" s="24"/>
      <c r="J45" s="21"/>
      <c r="K45" s="26"/>
      <c r="L45" s="26"/>
      <c r="M45" s="26"/>
      <c r="N45" s="26"/>
    </row>
    <row r="46" spans="2:25" ht="17.399999999999999" x14ac:dyDescent="0.45">
      <c r="B46" s="35"/>
      <c r="C46" s="19"/>
      <c r="D46" s="30"/>
      <c r="E46" s="30"/>
      <c r="F46" s="30"/>
      <c r="G46" s="30"/>
      <c r="I46" s="24"/>
      <c r="J46" s="21"/>
      <c r="K46" s="26"/>
      <c r="L46" s="26"/>
      <c r="M46" s="26"/>
      <c r="N46" s="26"/>
    </row>
    <row r="47" spans="2:25" ht="17.399999999999999" x14ac:dyDescent="0.45">
      <c r="B47" s="35"/>
      <c r="C47" s="19"/>
      <c r="D47" s="30"/>
      <c r="E47" s="30"/>
      <c r="F47" s="30"/>
      <c r="G47" s="30"/>
      <c r="I47" s="24"/>
      <c r="J47" s="21"/>
      <c r="K47" s="26"/>
      <c r="L47" s="26"/>
      <c r="M47" s="26"/>
      <c r="N47" s="26"/>
    </row>
    <row r="48" spans="2:25" ht="18" thickBot="1" x14ac:dyDescent="0.5">
      <c r="B48" s="35"/>
      <c r="C48" s="19"/>
      <c r="D48" s="30"/>
      <c r="E48" s="30"/>
      <c r="F48" s="30"/>
      <c r="G48" s="30"/>
      <c r="I48" s="27"/>
      <c r="J48" s="21"/>
      <c r="K48" s="28"/>
      <c r="L48" s="28"/>
      <c r="M48" s="28"/>
      <c r="N48" s="2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5">
        <f>SUM(I37:I48)</f>
        <v>0</v>
      </c>
      <c r="J49" s="66" t="str">
        <f>IF(I49&gt;=6,"YA NO PUEDE SOLICITAR DIAS ADMINISTRATIVOS","PUEDE SOLICITAR DIAS ADMINISTRATIVOS")</f>
        <v>PUEDE SOLICITAR DIAS ADMINISTRATIVOS</v>
      </c>
      <c r="K49" s="67"/>
      <c r="L49" s="67"/>
      <c r="M49" s="67"/>
      <c r="N49" s="68"/>
    </row>
    <row r="50" spans="2:14" ht="21.6" thickBot="1" x14ac:dyDescent="0.55000000000000004">
      <c r="B50" s="35"/>
      <c r="C50" s="19"/>
      <c r="D50" s="30"/>
      <c r="E50" s="32"/>
      <c r="F50" s="32"/>
      <c r="G50" s="32"/>
      <c r="I50" s="17">
        <f>6-I49</f>
        <v>6</v>
      </c>
      <c r="J50" s="66" t="str">
        <f>IF(I49&gt;6,"EXISTE UN ERROR","OK")</f>
        <v>OK</v>
      </c>
      <c r="K50" s="67"/>
      <c r="L50" s="67"/>
      <c r="M50" s="67"/>
      <c r="N50" s="68"/>
    </row>
    <row r="51" spans="2:14" ht="18" thickBot="1" x14ac:dyDescent="0.5">
      <c r="B51" s="35"/>
      <c r="C51" s="19"/>
      <c r="D51" s="30"/>
      <c r="E51" s="32"/>
      <c r="F51" s="32"/>
      <c r="G51" s="32"/>
      <c r="I51" s="1"/>
    </row>
    <row r="52" spans="2:14" ht="19.8" thickBot="1" x14ac:dyDescent="0.5">
      <c r="B52" s="35"/>
      <c r="C52" s="19"/>
      <c r="D52" s="30"/>
      <c r="E52" s="32"/>
      <c r="F52" s="32"/>
      <c r="G52" s="32"/>
      <c r="I52" s="12" t="s">
        <v>3</v>
      </c>
      <c r="J52" s="13"/>
      <c r="K52" s="13" t="s">
        <v>5</v>
      </c>
      <c r="L52" s="13" t="s">
        <v>6</v>
      </c>
      <c r="M52" s="13" t="s">
        <v>7</v>
      </c>
      <c r="N52" s="14" t="s">
        <v>8</v>
      </c>
    </row>
    <row r="53" spans="2:14" ht="17.399999999999999" x14ac:dyDescent="0.45">
      <c r="B53" s="35"/>
      <c r="C53" s="19"/>
      <c r="D53" s="30"/>
      <c r="E53" s="32"/>
      <c r="F53" s="32"/>
      <c r="G53" s="32"/>
      <c r="I53" s="20"/>
      <c r="J53" s="29"/>
      <c r="K53" s="22"/>
      <c r="L53" s="22"/>
      <c r="M53" s="23"/>
      <c r="N53" s="23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25"/>
      <c r="L54" s="25"/>
      <c r="M54" s="26"/>
      <c r="N54" s="26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9"/>
      <c r="K55" s="25"/>
      <c r="L55" s="25"/>
      <c r="M55" s="26"/>
      <c r="N55" s="26"/>
    </row>
    <row r="56" spans="2:14" ht="17.399999999999999" x14ac:dyDescent="0.45">
      <c r="B56" s="35"/>
      <c r="C56" s="19"/>
      <c r="D56" s="30"/>
      <c r="E56" s="32"/>
      <c r="F56" s="32"/>
      <c r="G56" s="32"/>
      <c r="I56" s="24"/>
      <c r="J56" s="29"/>
      <c r="K56" s="25"/>
      <c r="L56" s="25"/>
      <c r="M56" s="26"/>
      <c r="N56" s="26"/>
    </row>
    <row r="57" spans="2:14" ht="18" thickBot="1" x14ac:dyDescent="0.5">
      <c r="B57" s="35"/>
      <c r="C57" s="19"/>
      <c r="D57" s="30"/>
      <c r="E57" s="32"/>
      <c r="F57" s="32"/>
      <c r="G57" s="32"/>
      <c r="I57" s="24"/>
      <c r="J57" s="29"/>
      <c r="K57" s="26"/>
      <c r="L57" s="26"/>
      <c r="M57" s="26"/>
      <c r="N57" s="26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5">
        <f>SUM(I53:I57)</f>
        <v>0</v>
      </c>
      <c r="J58" s="66" t="str">
        <f>IF(I58&gt;=5,"YA NO PUEDE SOLICITAR DIAS CAPACITACION","PUEDE SOLICITAR DIAS CAPACITACION")</f>
        <v>PUEDE SOLICITAR DIAS CAPACITACION</v>
      </c>
      <c r="K58" s="67"/>
      <c r="L58" s="67"/>
      <c r="M58" s="67"/>
      <c r="N58" s="68"/>
    </row>
    <row r="59" spans="2:14" ht="21.6" thickBot="1" x14ac:dyDescent="0.55000000000000004">
      <c r="B59" s="35"/>
      <c r="C59" s="19"/>
      <c r="D59" s="30"/>
      <c r="E59" s="32"/>
      <c r="F59" s="32"/>
      <c r="G59" s="32"/>
      <c r="I59" s="17">
        <f>5-I58</f>
        <v>5</v>
      </c>
      <c r="J59" s="66" t="str">
        <f>IF(I58&gt;5,"EXISTE UN ERROR","OK")</f>
        <v>OK</v>
      </c>
      <c r="K59" s="67"/>
      <c r="L59" s="67"/>
      <c r="M59" s="67"/>
      <c r="N59" s="68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7.399999999999999" x14ac:dyDescent="0.45">
      <c r="B61" s="35"/>
      <c r="C61" s="19"/>
      <c r="D61" s="30"/>
      <c r="E61" s="32"/>
      <c r="F61" s="32"/>
      <c r="G61" s="32"/>
    </row>
    <row r="62" spans="2:14" ht="18" thickBot="1" x14ac:dyDescent="0.5">
      <c r="B62" s="35"/>
      <c r="C62" s="36"/>
      <c r="D62" s="33"/>
      <c r="E62" s="34"/>
      <c r="F62" s="34"/>
      <c r="G62" s="34"/>
    </row>
    <row r="63" spans="2:14" ht="21.6" thickBot="1" x14ac:dyDescent="0.55000000000000004">
      <c r="B63" s="8">
        <f>+E37-F37</f>
        <v>15</v>
      </c>
      <c r="C63" s="69" t="str">
        <f>IF(E37&lt;=F37,"YA NO TIENE FERIADOS","PUEDE SOLICITAR DIAS FERIADOS")</f>
        <v>PUEDE SOLICITAR DIAS FERIADOS</v>
      </c>
      <c r="D63" s="70"/>
      <c r="E63" s="70"/>
      <c r="F63" s="70"/>
      <c r="G63" s="71"/>
    </row>
    <row r="64" spans="2:14" ht="19.2" thickBot="1" x14ac:dyDescent="0.5">
      <c r="C64" s="72" t="str">
        <f>IF(F37&gt;E37,"EXISTE UN ERROR","OK")</f>
        <v>OK</v>
      </c>
      <c r="D64" s="73"/>
      <c r="E64" s="73"/>
      <c r="F64" s="73"/>
      <c r="G64" s="74"/>
    </row>
    <row r="66" spans="2:14" ht="19.2" thickBot="1" x14ac:dyDescent="0.5">
      <c r="B66" s="16" t="s">
        <v>302</v>
      </c>
      <c r="I66" s="16" t="str">
        <f>+B66</f>
        <v>MANQUELIPE MARILEF MAURICIO RAMON</v>
      </c>
    </row>
    <row r="67" spans="2:14" ht="18.600000000000001" thickBot="1" x14ac:dyDescent="0.4">
      <c r="B67" s="5" t="s">
        <v>0</v>
      </c>
      <c r="C67" s="5" t="s">
        <v>1</v>
      </c>
      <c r="D67" s="5" t="s">
        <v>224</v>
      </c>
      <c r="E67" s="5" t="s">
        <v>12</v>
      </c>
      <c r="F67" s="6" t="s">
        <v>2</v>
      </c>
      <c r="G67" s="6" t="s">
        <v>7</v>
      </c>
      <c r="I67" s="2" t="s">
        <v>3</v>
      </c>
      <c r="J67" s="3" t="s">
        <v>4</v>
      </c>
      <c r="K67" s="3" t="s">
        <v>5</v>
      </c>
      <c r="L67" s="3" t="s">
        <v>6</v>
      </c>
      <c r="M67" s="3" t="s">
        <v>7</v>
      </c>
      <c r="N67" s="4" t="s">
        <v>8</v>
      </c>
    </row>
    <row r="68" spans="2:14" ht="17.399999999999999" x14ac:dyDescent="0.45">
      <c r="B68" s="9"/>
      <c r="C68" s="10">
        <v>0</v>
      </c>
      <c r="D68" s="9">
        <v>0</v>
      </c>
      <c r="E68" s="11">
        <f>+B68+C68+D68</f>
        <v>0</v>
      </c>
      <c r="F68" s="11">
        <f>SUM(B69:B93)+SUM(D69:D93)</f>
        <v>0</v>
      </c>
      <c r="G68" s="19"/>
      <c r="I68" s="20">
        <v>1</v>
      </c>
      <c r="J68" s="21"/>
      <c r="K68" s="22">
        <v>45819</v>
      </c>
      <c r="L68" s="22">
        <v>45819</v>
      </c>
      <c r="M68" s="56" t="s">
        <v>320</v>
      </c>
      <c r="N68" s="23"/>
    </row>
    <row r="69" spans="2:14" ht="17.399999999999999" x14ac:dyDescent="0.45">
      <c r="B69" s="35"/>
      <c r="C69" s="19"/>
      <c r="D69" s="30"/>
      <c r="E69" s="31"/>
      <c r="F69" s="31"/>
      <c r="G69" s="30"/>
      <c r="I69" s="24">
        <v>0.5</v>
      </c>
      <c r="J69" s="21" t="s">
        <v>10</v>
      </c>
      <c r="K69" s="25">
        <v>45832</v>
      </c>
      <c r="L69" s="25">
        <v>45832</v>
      </c>
      <c r="M69" s="30"/>
      <c r="N69" s="26"/>
    </row>
    <row r="70" spans="2:14" ht="17.399999999999999" x14ac:dyDescent="0.45">
      <c r="B70" s="35"/>
      <c r="C70" s="19"/>
      <c r="D70" s="30"/>
      <c r="E70" s="31"/>
      <c r="F70" s="31"/>
      <c r="G70" s="30"/>
      <c r="I70" s="24">
        <v>0.5</v>
      </c>
      <c r="J70" s="21" t="s">
        <v>9</v>
      </c>
      <c r="K70" s="25">
        <v>45846</v>
      </c>
      <c r="L70" s="25">
        <v>45846</v>
      </c>
      <c r="M70" s="30"/>
      <c r="N70" s="26"/>
    </row>
    <row r="71" spans="2:14" ht="17.399999999999999" x14ac:dyDescent="0.45">
      <c r="B71" s="35"/>
      <c r="C71" s="19"/>
      <c r="D71" s="30"/>
      <c r="E71" s="31"/>
      <c r="F71" s="31"/>
      <c r="G71" s="30"/>
      <c r="I71" s="24"/>
      <c r="J71" s="21"/>
      <c r="K71" s="25"/>
      <c r="L71" s="25"/>
      <c r="M71" s="30"/>
      <c r="N71" s="26"/>
    </row>
    <row r="72" spans="2:14" ht="17.399999999999999" x14ac:dyDescent="0.45">
      <c r="B72" s="35"/>
      <c r="C72" s="19"/>
      <c r="D72" s="30"/>
      <c r="E72" s="31"/>
      <c r="F72" s="31"/>
      <c r="G72" s="30"/>
      <c r="I72" s="24"/>
      <c r="J72" s="21"/>
      <c r="K72" s="25"/>
      <c r="L72" s="25"/>
      <c r="M72" s="26"/>
      <c r="N72" s="26"/>
    </row>
    <row r="73" spans="2:14" ht="17.399999999999999" x14ac:dyDescent="0.45">
      <c r="B73" s="35"/>
      <c r="C73" s="19"/>
      <c r="D73" s="30"/>
      <c r="E73" s="31"/>
      <c r="F73" s="31"/>
      <c r="G73" s="30"/>
      <c r="I73" s="24"/>
      <c r="J73" s="21"/>
      <c r="K73" s="25"/>
      <c r="L73" s="25"/>
      <c r="M73" s="30"/>
      <c r="N73" s="26"/>
    </row>
    <row r="74" spans="2:14" ht="17.399999999999999" x14ac:dyDescent="0.45">
      <c r="B74" s="35"/>
      <c r="C74" s="19"/>
      <c r="D74" s="30"/>
      <c r="E74" s="31"/>
      <c r="F74" s="31"/>
      <c r="G74" s="30"/>
      <c r="I74" s="24"/>
      <c r="J74" s="21"/>
      <c r="K74" s="26"/>
      <c r="L74" s="26"/>
      <c r="M74" s="26"/>
      <c r="N74" s="26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26"/>
      <c r="L75" s="26"/>
      <c r="M75" s="26"/>
      <c r="N75" s="26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26"/>
      <c r="L76" s="26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6"/>
      <c r="L77" s="26"/>
      <c r="M77" s="26"/>
      <c r="N77" s="26"/>
    </row>
    <row r="78" spans="2:14" ht="17.399999999999999" x14ac:dyDescent="0.45">
      <c r="B78" s="35"/>
      <c r="C78" s="19"/>
      <c r="D78" s="30"/>
      <c r="E78" s="30"/>
      <c r="F78" s="30"/>
      <c r="G78" s="30"/>
      <c r="I78" s="24"/>
      <c r="J78" s="21"/>
      <c r="K78" s="26"/>
      <c r="L78" s="26"/>
      <c r="M78" s="26"/>
      <c r="N78" s="26"/>
    </row>
    <row r="79" spans="2:14" ht="18" thickBot="1" x14ac:dyDescent="0.5">
      <c r="B79" s="35"/>
      <c r="C79" s="19"/>
      <c r="D79" s="30"/>
      <c r="E79" s="30"/>
      <c r="F79" s="30"/>
      <c r="G79" s="30"/>
      <c r="I79" s="27"/>
      <c r="J79" s="21"/>
      <c r="K79" s="28"/>
      <c r="L79" s="28"/>
      <c r="M79" s="28"/>
      <c r="N79" s="28"/>
    </row>
    <row r="80" spans="2:14" ht="21.6" thickBot="1" x14ac:dyDescent="0.55000000000000004">
      <c r="B80" s="35"/>
      <c r="C80" s="19"/>
      <c r="D80" s="30"/>
      <c r="E80" s="32"/>
      <c r="F80" s="32"/>
      <c r="G80" s="32"/>
      <c r="I80" s="15">
        <f>SUM(I68:I79)</f>
        <v>2</v>
      </c>
      <c r="J80" s="66" t="str">
        <f>IF(I80&gt;=6,"YA NO PUEDE SOLICITAR DIAS ADMINISTRATIVOS","PUEDE SOLICITAR DIAS ADMINISTRATIVOS")</f>
        <v>PUEDE SOLICITAR DIAS ADMINISTRATIVOS</v>
      </c>
      <c r="K80" s="67"/>
      <c r="L80" s="67"/>
      <c r="M80" s="67"/>
      <c r="N80" s="68"/>
    </row>
    <row r="81" spans="2:14" ht="21.6" thickBot="1" x14ac:dyDescent="0.55000000000000004">
      <c r="B81" s="35"/>
      <c r="C81" s="19"/>
      <c r="D81" s="30"/>
      <c r="E81" s="32"/>
      <c r="F81" s="32"/>
      <c r="G81" s="32"/>
      <c r="I81" s="17">
        <f>6-I80</f>
        <v>4</v>
      </c>
      <c r="J81" s="66" t="str">
        <f>IF(I80&gt;6,"EXISTE UN ERROR","OK")</f>
        <v>OK</v>
      </c>
      <c r="K81" s="67"/>
      <c r="L81" s="67"/>
      <c r="M81" s="67"/>
      <c r="N81" s="68"/>
    </row>
    <row r="82" spans="2:14" ht="18" thickBot="1" x14ac:dyDescent="0.5">
      <c r="B82" s="35"/>
      <c r="C82" s="19"/>
      <c r="D82" s="30"/>
      <c r="E82" s="32"/>
      <c r="F82" s="32"/>
      <c r="G82" s="32"/>
      <c r="I82" s="1"/>
    </row>
    <row r="83" spans="2:14" ht="19.8" thickBot="1" x14ac:dyDescent="0.5">
      <c r="B83" s="35"/>
      <c r="C83" s="19"/>
      <c r="D83" s="30"/>
      <c r="E83" s="32"/>
      <c r="F83" s="32"/>
      <c r="G83" s="32"/>
      <c r="I83" s="12" t="s">
        <v>3</v>
      </c>
      <c r="J83" s="13"/>
      <c r="K83" s="13" t="s">
        <v>5</v>
      </c>
      <c r="L83" s="13" t="s">
        <v>6</v>
      </c>
      <c r="M83" s="13" t="s">
        <v>7</v>
      </c>
      <c r="N83" s="14" t="s">
        <v>8</v>
      </c>
    </row>
    <row r="84" spans="2:14" ht="17.399999999999999" x14ac:dyDescent="0.45">
      <c r="B84" s="35"/>
      <c r="C84" s="19"/>
      <c r="D84" s="30"/>
      <c r="E84" s="32"/>
      <c r="F84" s="32"/>
      <c r="G84" s="32"/>
      <c r="I84" s="20"/>
      <c r="J84" s="29"/>
      <c r="K84" s="22"/>
      <c r="L84" s="22"/>
      <c r="M84" s="23"/>
      <c r="N84" s="23"/>
    </row>
    <row r="85" spans="2:14" ht="17.399999999999999" x14ac:dyDescent="0.45">
      <c r="B85" s="35"/>
      <c r="C85" s="19"/>
      <c r="D85" s="30"/>
      <c r="E85" s="32"/>
      <c r="F85" s="32"/>
      <c r="G85" s="32"/>
      <c r="I85" s="24"/>
      <c r="J85" s="29"/>
      <c r="K85" s="25"/>
      <c r="L85" s="25"/>
      <c r="M85" s="26"/>
      <c r="N85" s="26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25"/>
      <c r="L86" s="25"/>
      <c r="M86" s="26"/>
      <c r="N86" s="26"/>
    </row>
    <row r="87" spans="2:14" ht="17.399999999999999" x14ac:dyDescent="0.45">
      <c r="B87" s="35"/>
      <c r="C87" s="19"/>
      <c r="D87" s="30"/>
      <c r="E87" s="32"/>
      <c r="F87" s="32"/>
      <c r="G87" s="32"/>
      <c r="I87" s="24"/>
      <c r="J87" s="29"/>
      <c r="K87" s="25"/>
      <c r="L87" s="25"/>
      <c r="M87" s="26"/>
      <c r="N87" s="26"/>
    </row>
    <row r="88" spans="2:14" ht="18" thickBot="1" x14ac:dyDescent="0.5">
      <c r="B88" s="35"/>
      <c r="C88" s="19"/>
      <c r="D88" s="30"/>
      <c r="E88" s="32"/>
      <c r="F88" s="32"/>
      <c r="G88" s="32"/>
      <c r="I88" s="24"/>
      <c r="J88" s="29"/>
      <c r="K88" s="26"/>
      <c r="L88" s="26"/>
      <c r="M88" s="26"/>
      <c r="N88" s="26"/>
    </row>
    <row r="89" spans="2:14" ht="21.6" thickBot="1" x14ac:dyDescent="0.55000000000000004">
      <c r="B89" s="35"/>
      <c r="C89" s="19"/>
      <c r="D89" s="30"/>
      <c r="E89" s="32"/>
      <c r="F89" s="32"/>
      <c r="G89" s="32"/>
      <c r="I89" s="15">
        <f>SUM(I84:I88)</f>
        <v>0</v>
      </c>
      <c r="J89" s="66" t="str">
        <f>IF(I89&gt;=5,"YA NO PUEDE SOLICITAR DIAS CAPACITACION","PUEDE SOLICITAR DIAS CAPACITACION")</f>
        <v>PUEDE SOLICITAR DIAS CAPACITACION</v>
      </c>
      <c r="K89" s="67"/>
      <c r="L89" s="67"/>
      <c r="M89" s="67"/>
      <c r="N89" s="68"/>
    </row>
    <row r="90" spans="2:14" ht="21.6" thickBot="1" x14ac:dyDescent="0.55000000000000004">
      <c r="B90" s="35"/>
      <c r="C90" s="19"/>
      <c r="D90" s="30"/>
      <c r="E90" s="32"/>
      <c r="F90" s="32"/>
      <c r="G90" s="32"/>
      <c r="I90" s="17">
        <f>5-I89</f>
        <v>5</v>
      </c>
      <c r="J90" s="66" t="str">
        <f>IF(I89&gt;5,"EXISTE UN ERROR","OK")</f>
        <v>OK</v>
      </c>
      <c r="K90" s="67"/>
      <c r="L90" s="67"/>
      <c r="M90" s="67"/>
      <c r="N90" s="68"/>
    </row>
    <row r="91" spans="2:14" ht="17.399999999999999" x14ac:dyDescent="0.45">
      <c r="B91" s="35"/>
      <c r="C91" s="19"/>
      <c r="D91" s="30"/>
      <c r="E91" s="32"/>
      <c r="F91" s="32"/>
      <c r="G91" s="32"/>
    </row>
    <row r="92" spans="2:14" ht="17.399999999999999" x14ac:dyDescent="0.45">
      <c r="B92" s="35"/>
      <c r="C92" s="19"/>
      <c r="D92" s="30"/>
      <c r="E92" s="32"/>
      <c r="F92" s="32"/>
      <c r="G92" s="32"/>
    </row>
    <row r="93" spans="2:14" ht="18" thickBot="1" x14ac:dyDescent="0.5">
      <c r="B93" s="35"/>
      <c r="C93" s="36"/>
      <c r="D93" s="33"/>
      <c r="E93" s="34"/>
      <c r="F93" s="34"/>
      <c r="G93" s="34"/>
    </row>
    <row r="94" spans="2:14" ht="21.6" thickBot="1" x14ac:dyDescent="0.55000000000000004">
      <c r="B94" s="8">
        <f>+E68-F68</f>
        <v>0</v>
      </c>
      <c r="C94" s="69" t="str">
        <f>IF(E68&lt;=F68,"YA NO TIENE FERIADOS","PUEDE SOLICITAR DIAS FERIADOS")</f>
        <v>YA NO TIENE FERIADOS</v>
      </c>
      <c r="D94" s="70"/>
      <c r="E94" s="70"/>
      <c r="F94" s="70"/>
      <c r="G94" s="71"/>
    </row>
    <row r="95" spans="2:14" ht="19.2" thickBot="1" x14ac:dyDescent="0.5">
      <c r="C95" s="72" t="str">
        <f>IF(F68&gt;E68,"EXISTE UN ERROR","OK")</f>
        <v>OK</v>
      </c>
      <c r="D95" s="73"/>
      <c r="E95" s="73"/>
      <c r="F95" s="73"/>
      <c r="G95" s="74"/>
    </row>
    <row r="101" spans="2:14" ht="19.2" thickBot="1" x14ac:dyDescent="0.5">
      <c r="B101" s="16" t="s">
        <v>163</v>
      </c>
      <c r="I101" s="16" t="s">
        <v>163</v>
      </c>
    </row>
    <row r="102" spans="2:14" ht="18.600000000000001" thickBot="1" x14ac:dyDescent="0.4">
      <c r="B102" s="5" t="s">
        <v>0</v>
      </c>
      <c r="C102" s="5" t="s">
        <v>1</v>
      </c>
      <c r="D102" s="5" t="s">
        <v>224</v>
      </c>
      <c r="E102" s="5" t="s">
        <v>12</v>
      </c>
      <c r="F102" s="6" t="s">
        <v>2</v>
      </c>
      <c r="G102" s="6" t="s">
        <v>7</v>
      </c>
      <c r="I102" s="2" t="s">
        <v>3</v>
      </c>
      <c r="J102" s="3" t="s">
        <v>4</v>
      </c>
      <c r="K102" s="3" t="s">
        <v>5</v>
      </c>
      <c r="L102" s="3" t="s">
        <v>6</v>
      </c>
      <c r="M102" s="3" t="s">
        <v>7</v>
      </c>
      <c r="N102" s="4" t="s">
        <v>8</v>
      </c>
    </row>
    <row r="103" spans="2:14" ht="17.399999999999999" x14ac:dyDescent="0.45">
      <c r="B103" s="9">
        <v>15</v>
      </c>
      <c r="C103" s="9">
        <v>0</v>
      </c>
      <c r="D103" s="9">
        <v>0</v>
      </c>
      <c r="E103" s="11">
        <f>+B103+C103+D103</f>
        <v>15</v>
      </c>
      <c r="F103" s="11">
        <f>SUM(B104:B128)+SUM(D104:D128)</f>
        <v>10</v>
      </c>
      <c r="G103" s="19"/>
      <c r="I103" s="20">
        <v>0.5</v>
      </c>
      <c r="J103" s="21" t="s">
        <v>10</v>
      </c>
      <c r="K103" s="37">
        <v>45680</v>
      </c>
      <c r="L103" s="37">
        <v>45680</v>
      </c>
      <c r="M103" s="54" t="s">
        <v>229</v>
      </c>
      <c r="N103" s="38"/>
    </row>
    <row r="104" spans="2:14" ht="17.399999999999999" x14ac:dyDescent="0.45">
      <c r="B104" s="35">
        <v>5</v>
      </c>
      <c r="C104" s="19"/>
      <c r="D104" s="30"/>
      <c r="E104" s="31">
        <v>45686</v>
      </c>
      <c r="F104" s="31">
        <v>45692</v>
      </c>
      <c r="G104" s="54" t="s">
        <v>249</v>
      </c>
      <c r="I104" s="24">
        <v>1</v>
      </c>
      <c r="J104" s="21"/>
      <c r="K104" s="31">
        <v>45694</v>
      </c>
      <c r="L104" s="31">
        <v>45694</v>
      </c>
      <c r="M104" s="54" t="s">
        <v>256</v>
      </c>
      <c r="N104" s="30"/>
    </row>
    <row r="105" spans="2:14" ht="17.399999999999999" x14ac:dyDescent="0.45">
      <c r="B105" s="35">
        <v>5</v>
      </c>
      <c r="C105" s="19"/>
      <c r="D105" s="30"/>
      <c r="E105" s="31">
        <v>45719</v>
      </c>
      <c r="F105" s="31">
        <v>45723</v>
      </c>
      <c r="G105" s="54" t="s">
        <v>279</v>
      </c>
      <c r="I105" s="24">
        <v>1</v>
      </c>
      <c r="J105" s="21"/>
      <c r="K105" s="31">
        <v>45705</v>
      </c>
      <c r="L105" s="31">
        <v>45705</v>
      </c>
      <c r="M105" s="54" t="s">
        <v>254</v>
      </c>
      <c r="N105" s="30"/>
    </row>
    <row r="106" spans="2:14" ht="17.399999999999999" x14ac:dyDescent="0.45">
      <c r="B106" s="35"/>
      <c r="C106" s="19"/>
      <c r="D106" s="30"/>
      <c r="E106" s="30"/>
      <c r="F106" s="30"/>
      <c r="G106" s="30"/>
      <c r="I106" s="24">
        <v>0.5</v>
      </c>
      <c r="J106" s="21" t="s">
        <v>9</v>
      </c>
      <c r="K106" s="31">
        <v>45715</v>
      </c>
      <c r="L106" s="31">
        <v>45715</v>
      </c>
      <c r="M106" s="54" t="s">
        <v>257</v>
      </c>
      <c r="N106" s="30"/>
    </row>
    <row r="107" spans="2:14" ht="17.399999999999999" x14ac:dyDescent="0.45">
      <c r="B107" s="35"/>
      <c r="C107" s="19"/>
      <c r="D107" s="30"/>
      <c r="E107" s="30"/>
      <c r="F107" s="30"/>
      <c r="G107" s="30"/>
      <c r="I107" s="24">
        <v>0.5</v>
      </c>
      <c r="J107" s="21" t="s">
        <v>9</v>
      </c>
      <c r="K107" s="31">
        <v>45716</v>
      </c>
      <c r="L107" s="31">
        <v>45716</v>
      </c>
      <c r="M107" s="54" t="s">
        <v>252</v>
      </c>
      <c r="N107" s="30"/>
    </row>
    <row r="108" spans="2:14" ht="17.399999999999999" x14ac:dyDescent="0.45">
      <c r="B108" s="35"/>
      <c r="C108" s="19"/>
      <c r="D108" s="30"/>
      <c r="E108" s="30"/>
      <c r="F108" s="30"/>
      <c r="G108" s="30"/>
      <c r="I108" s="24">
        <v>0.5</v>
      </c>
      <c r="J108" s="21" t="s">
        <v>10</v>
      </c>
      <c r="K108" s="31">
        <v>45733</v>
      </c>
      <c r="L108" s="31">
        <v>45733</v>
      </c>
      <c r="M108" s="54" t="s">
        <v>273</v>
      </c>
      <c r="N108" s="30"/>
    </row>
    <row r="109" spans="2:14" ht="17.399999999999999" x14ac:dyDescent="0.45">
      <c r="B109" s="35"/>
      <c r="C109" s="19"/>
      <c r="D109" s="30"/>
      <c r="E109" s="30"/>
      <c r="F109" s="30"/>
      <c r="G109" s="30"/>
      <c r="I109" s="24">
        <v>1</v>
      </c>
      <c r="J109" s="21"/>
      <c r="K109" s="31">
        <v>45779</v>
      </c>
      <c r="L109" s="31">
        <v>45779</v>
      </c>
      <c r="M109" s="56" t="s">
        <v>300</v>
      </c>
      <c r="N109" s="30"/>
    </row>
    <row r="110" spans="2:14" ht="17.399999999999999" x14ac:dyDescent="0.45">
      <c r="B110" s="35"/>
      <c r="C110" s="19"/>
      <c r="D110" s="30"/>
      <c r="E110" s="30"/>
      <c r="F110" s="30"/>
      <c r="G110" s="30"/>
      <c r="I110" s="24">
        <v>1</v>
      </c>
      <c r="J110" s="21"/>
      <c r="K110" s="31">
        <v>45784</v>
      </c>
      <c r="L110" s="31">
        <v>45784</v>
      </c>
      <c r="M110" s="56" t="s">
        <v>306</v>
      </c>
      <c r="N110" s="30"/>
    </row>
    <row r="111" spans="2:14" ht="17.399999999999999" x14ac:dyDescent="0.45">
      <c r="B111" s="35"/>
      <c r="C111" s="19"/>
      <c r="D111" s="30"/>
      <c r="E111" s="30"/>
      <c r="F111" s="30"/>
      <c r="G111" s="30"/>
      <c r="I111" s="24"/>
      <c r="J111" s="21"/>
      <c r="K111" s="30"/>
      <c r="L111" s="30"/>
      <c r="M111" s="30"/>
      <c r="N111" s="30"/>
    </row>
    <row r="112" spans="2:14" ht="17.399999999999999" x14ac:dyDescent="0.45">
      <c r="B112" s="35"/>
      <c r="C112" s="19"/>
      <c r="D112" s="30"/>
      <c r="E112" s="30"/>
      <c r="F112" s="30"/>
      <c r="G112" s="30"/>
      <c r="I112" s="24"/>
      <c r="J112" s="21"/>
      <c r="K112" s="30"/>
      <c r="L112" s="30"/>
      <c r="M112" s="30"/>
      <c r="N112" s="30"/>
    </row>
    <row r="113" spans="2:14" ht="17.399999999999999" x14ac:dyDescent="0.45">
      <c r="B113" s="35"/>
      <c r="C113" s="19"/>
      <c r="D113" s="30"/>
      <c r="E113" s="30"/>
      <c r="F113" s="30"/>
      <c r="G113" s="30"/>
      <c r="I113" s="24"/>
      <c r="J113" s="21"/>
      <c r="K113" s="30"/>
      <c r="L113" s="30"/>
      <c r="M113" s="30"/>
      <c r="N113" s="30"/>
    </row>
    <row r="114" spans="2:14" ht="18" thickBot="1" x14ac:dyDescent="0.5">
      <c r="B114" s="35"/>
      <c r="C114" s="19"/>
      <c r="D114" s="30"/>
      <c r="E114" s="30"/>
      <c r="F114" s="30"/>
      <c r="G114" s="30"/>
      <c r="I114" s="27"/>
      <c r="J114" s="21"/>
      <c r="K114" s="33"/>
      <c r="L114" s="33"/>
      <c r="M114" s="33"/>
      <c r="N114" s="33"/>
    </row>
    <row r="115" spans="2:14" ht="21.6" thickBot="1" x14ac:dyDescent="0.55000000000000004">
      <c r="B115" s="35"/>
      <c r="C115" s="19"/>
      <c r="D115" s="30"/>
      <c r="E115" s="32"/>
      <c r="F115" s="32"/>
      <c r="G115" s="32"/>
      <c r="I115" s="15">
        <f>SUM(I103:I114)</f>
        <v>6</v>
      </c>
      <c r="J115" s="66" t="str">
        <f>IF(I115&gt;=6,"YA NO PUEDE SOLICITAR DIAS ADMINISTRATIVOS","PUEDE SOLICITAR DIAS ADMINISTRATIVOS")</f>
        <v>YA NO PUEDE SOLICITAR DIAS ADMINISTRATIVOS</v>
      </c>
      <c r="K115" s="67"/>
      <c r="L115" s="67"/>
      <c r="M115" s="67"/>
      <c r="N115" s="68"/>
    </row>
    <row r="116" spans="2:14" ht="21.6" thickBot="1" x14ac:dyDescent="0.55000000000000004">
      <c r="B116" s="35"/>
      <c r="C116" s="19"/>
      <c r="D116" s="30"/>
      <c r="E116" s="32"/>
      <c r="F116" s="32"/>
      <c r="G116" s="32"/>
      <c r="I116" s="17">
        <f>6-I115</f>
        <v>0</v>
      </c>
      <c r="J116" s="66" t="str">
        <f>IF(I115&gt;6,"EXISTE UN ERROR","OK")</f>
        <v>OK</v>
      </c>
      <c r="K116" s="67"/>
      <c r="L116" s="67"/>
      <c r="M116" s="67"/>
      <c r="N116" s="68"/>
    </row>
    <row r="117" spans="2:14" ht="18" thickBot="1" x14ac:dyDescent="0.5">
      <c r="B117" s="35"/>
      <c r="C117" s="19"/>
      <c r="D117" s="30"/>
      <c r="E117" s="32"/>
      <c r="F117" s="32"/>
      <c r="G117" s="32"/>
      <c r="I117" s="1"/>
    </row>
    <row r="118" spans="2:14" ht="19.8" thickBot="1" x14ac:dyDescent="0.5">
      <c r="B118" s="35"/>
      <c r="C118" s="19"/>
      <c r="D118" s="30"/>
      <c r="E118" s="32"/>
      <c r="F118" s="32"/>
      <c r="G118" s="32"/>
      <c r="I118" s="12" t="s">
        <v>3</v>
      </c>
      <c r="J118" s="13"/>
      <c r="K118" s="13" t="s">
        <v>5</v>
      </c>
      <c r="L118" s="13" t="s">
        <v>6</v>
      </c>
      <c r="M118" s="13" t="s">
        <v>7</v>
      </c>
      <c r="N118" s="14" t="s">
        <v>8</v>
      </c>
    </row>
    <row r="119" spans="2:14" ht="17.399999999999999" x14ac:dyDescent="0.45">
      <c r="B119" s="35"/>
      <c r="C119" s="19"/>
      <c r="D119" s="30"/>
      <c r="E119" s="32"/>
      <c r="F119" s="32"/>
      <c r="G119" s="32"/>
      <c r="I119" s="20">
        <v>1</v>
      </c>
      <c r="J119" s="29"/>
      <c r="K119" s="22">
        <v>45842</v>
      </c>
      <c r="L119" s="22">
        <v>45842</v>
      </c>
      <c r="M119" s="23"/>
      <c r="N119" s="23"/>
    </row>
    <row r="120" spans="2:14" ht="17.399999999999999" x14ac:dyDescent="0.45">
      <c r="B120" s="35"/>
      <c r="C120" s="19"/>
      <c r="D120" s="30"/>
      <c r="E120" s="32"/>
      <c r="F120" s="32"/>
      <c r="G120" s="32"/>
      <c r="I120" s="24">
        <v>2</v>
      </c>
      <c r="J120" s="29"/>
      <c r="K120" s="25">
        <v>45845</v>
      </c>
      <c r="L120" s="25">
        <v>45846</v>
      </c>
      <c r="M120" s="26"/>
      <c r="N120" s="26"/>
    </row>
    <row r="121" spans="2:14" ht="17.399999999999999" x14ac:dyDescent="0.45">
      <c r="B121" s="35"/>
      <c r="C121" s="19"/>
      <c r="D121" s="30"/>
      <c r="E121" s="32"/>
      <c r="F121" s="32"/>
      <c r="G121" s="32"/>
      <c r="I121" s="24"/>
      <c r="J121" s="29"/>
      <c r="K121" s="26"/>
      <c r="L121" s="26"/>
      <c r="M121" s="26"/>
      <c r="N121" s="26"/>
    </row>
    <row r="122" spans="2:14" ht="17.399999999999999" x14ac:dyDescent="0.45">
      <c r="B122" s="35"/>
      <c r="C122" s="19"/>
      <c r="D122" s="30"/>
      <c r="E122" s="32"/>
      <c r="F122" s="32"/>
      <c r="G122" s="32"/>
      <c r="I122" s="24"/>
      <c r="J122" s="29"/>
      <c r="K122" s="26"/>
      <c r="L122" s="26"/>
      <c r="M122" s="26"/>
      <c r="N122" s="26"/>
    </row>
    <row r="123" spans="2:14" ht="18" thickBot="1" x14ac:dyDescent="0.5">
      <c r="B123" s="35"/>
      <c r="C123" s="19"/>
      <c r="D123" s="30"/>
      <c r="E123" s="32"/>
      <c r="F123" s="32"/>
      <c r="G123" s="32"/>
      <c r="I123" s="24"/>
      <c r="J123" s="29"/>
      <c r="K123" s="26"/>
      <c r="L123" s="26"/>
      <c r="M123" s="26"/>
      <c r="N123" s="26"/>
    </row>
    <row r="124" spans="2:14" ht="21.6" thickBot="1" x14ac:dyDescent="0.55000000000000004">
      <c r="B124" s="35"/>
      <c r="C124" s="19"/>
      <c r="D124" s="30"/>
      <c r="E124" s="32"/>
      <c r="F124" s="32"/>
      <c r="G124" s="32"/>
      <c r="I124" s="15">
        <f>SUM(I119:I123)</f>
        <v>3</v>
      </c>
      <c r="J124" s="66" t="str">
        <f>IF(I124&gt;=5,"YA NO PUEDE SOLICITAR DIAS CAPACITACION","PUEDE SOLICITAR DIAS CAPACITACION")</f>
        <v>PUEDE SOLICITAR DIAS CAPACITACION</v>
      </c>
      <c r="K124" s="67"/>
      <c r="L124" s="67"/>
      <c r="M124" s="67"/>
      <c r="N124" s="68"/>
    </row>
    <row r="125" spans="2:14" ht="21.6" thickBot="1" x14ac:dyDescent="0.55000000000000004">
      <c r="B125" s="35"/>
      <c r="C125" s="19"/>
      <c r="D125" s="30"/>
      <c r="E125" s="32"/>
      <c r="F125" s="32"/>
      <c r="G125" s="32"/>
      <c r="I125" s="17">
        <f>5-I124</f>
        <v>2</v>
      </c>
      <c r="J125" s="66" t="str">
        <f>IF(I124&gt;5,"EXISTE UN ERROR","OK")</f>
        <v>OK</v>
      </c>
      <c r="K125" s="67"/>
      <c r="L125" s="67"/>
      <c r="M125" s="67"/>
      <c r="N125" s="68"/>
    </row>
    <row r="126" spans="2:14" ht="17.399999999999999" x14ac:dyDescent="0.45">
      <c r="B126" s="35"/>
      <c r="C126" s="19"/>
      <c r="D126" s="30"/>
      <c r="E126" s="32"/>
      <c r="F126" s="32"/>
      <c r="G126" s="32"/>
    </row>
    <row r="127" spans="2:14" ht="17.399999999999999" x14ac:dyDescent="0.45">
      <c r="B127" s="35"/>
      <c r="C127" s="19"/>
      <c r="D127" s="30"/>
      <c r="E127" s="32"/>
      <c r="F127" s="32"/>
      <c r="G127" s="32"/>
    </row>
    <row r="128" spans="2:14" ht="18" thickBot="1" x14ac:dyDescent="0.5">
      <c r="B128" s="35"/>
      <c r="C128" s="36"/>
      <c r="D128" s="33"/>
      <c r="E128" s="34"/>
      <c r="F128" s="34"/>
      <c r="G128" s="34"/>
    </row>
    <row r="129" spans="2:14" ht="21.6" thickBot="1" x14ac:dyDescent="0.55000000000000004">
      <c r="B129" s="8">
        <f>+E103-F103</f>
        <v>5</v>
      </c>
      <c r="C129" s="69" t="str">
        <f>IF(E103&lt;=F103,"YA NO TIENE FERIADOS","PUEDE SOLICITAR DIAS FERIADOS")</f>
        <v>PUEDE SOLICITAR DIAS FERIADOS</v>
      </c>
      <c r="D129" s="70"/>
      <c r="E129" s="70"/>
      <c r="F129" s="70"/>
      <c r="G129" s="71"/>
    </row>
    <row r="130" spans="2:14" ht="19.2" thickBot="1" x14ac:dyDescent="0.5">
      <c r="C130" s="72" t="str">
        <f>IF(F103&gt;E103,"EXISTE UN ERROR","OK")</f>
        <v>OK</v>
      </c>
      <c r="D130" s="73"/>
      <c r="E130" s="73"/>
      <c r="F130" s="73"/>
      <c r="G130" s="74"/>
    </row>
    <row r="134" spans="2:14" ht="19.2" thickBot="1" x14ac:dyDescent="0.5">
      <c r="B134" s="16" t="s">
        <v>89</v>
      </c>
      <c r="I134" s="16" t="s">
        <v>89</v>
      </c>
    </row>
    <row r="135" spans="2:14" ht="18.600000000000001" thickBot="1" x14ac:dyDescent="0.4">
      <c r="B135" s="5" t="s">
        <v>0</v>
      </c>
      <c r="C135" s="5" t="s">
        <v>1</v>
      </c>
      <c r="D135" s="5" t="s">
        <v>224</v>
      </c>
      <c r="E135" s="5" t="s">
        <v>12</v>
      </c>
      <c r="F135" s="6" t="s">
        <v>2</v>
      </c>
      <c r="G135" s="6" t="s">
        <v>7</v>
      </c>
      <c r="I135" s="2" t="s">
        <v>3</v>
      </c>
      <c r="J135" s="3" t="s">
        <v>4</v>
      </c>
      <c r="K135" s="3" t="s">
        <v>5</v>
      </c>
      <c r="L135" s="3" t="s">
        <v>6</v>
      </c>
      <c r="M135" s="3" t="s">
        <v>7</v>
      </c>
      <c r="N135" s="4" t="s">
        <v>8</v>
      </c>
    </row>
    <row r="136" spans="2:14" ht="17.399999999999999" x14ac:dyDescent="0.45">
      <c r="B136" s="9">
        <v>15</v>
      </c>
      <c r="C136" s="9">
        <v>0</v>
      </c>
      <c r="D136" s="9">
        <v>0</v>
      </c>
      <c r="E136" s="11">
        <f>+B136+C136+D136</f>
        <v>15</v>
      </c>
      <c r="F136" s="11">
        <f>SUM(B137:B161)+SUM(D137:D161)</f>
        <v>11</v>
      </c>
      <c r="G136" s="19"/>
      <c r="I136" s="20">
        <v>1</v>
      </c>
      <c r="J136" s="21"/>
      <c r="K136" s="22">
        <v>45674</v>
      </c>
      <c r="L136" s="22">
        <v>45674</v>
      </c>
      <c r="M136" s="54" t="s">
        <v>232</v>
      </c>
      <c r="N136" s="23"/>
    </row>
    <row r="137" spans="2:14" ht="17.399999999999999" x14ac:dyDescent="0.45">
      <c r="B137" s="35">
        <v>11</v>
      </c>
      <c r="C137" s="19"/>
      <c r="D137" s="30"/>
      <c r="E137" s="31">
        <v>45743</v>
      </c>
      <c r="F137" s="31">
        <v>45757</v>
      </c>
      <c r="G137" s="54" t="s">
        <v>289</v>
      </c>
      <c r="I137" s="24">
        <v>0.5</v>
      </c>
      <c r="J137" s="21" t="s">
        <v>10</v>
      </c>
      <c r="K137" s="25">
        <v>45707</v>
      </c>
      <c r="L137" s="25">
        <v>45707</v>
      </c>
      <c r="M137" s="54" t="s">
        <v>266</v>
      </c>
      <c r="N137" s="26"/>
    </row>
    <row r="138" spans="2:14" ht="17.399999999999999" x14ac:dyDescent="0.45">
      <c r="B138" s="35"/>
      <c r="C138" s="19"/>
      <c r="D138" s="30"/>
      <c r="E138" s="31"/>
      <c r="F138" s="31"/>
      <c r="G138" s="30"/>
      <c r="I138" s="24">
        <v>1</v>
      </c>
      <c r="J138" s="21"/>
      <c r="K138" s="25">
        <v>45791</v>
      </c>
      <c r="L138" s="25">
        <v>45791</v>
      </c>
      <c r="M138" s="54" t="s">
        <v>308</v>
      </c>
      <c r="N138" s="26"/>
    </row>
    <row r="139" spans="2:14" ht="17.399999999999999" x14ac:dyDescent="0.45">
      <c r="B139" s="35"/>
      <c r="C139" s="19"/>
      <c r="D139" s="30"/>
      <c r="E139" s="31"/>
      <c r="F139" s="31"/>
      <c r="G139" s="30"/>
      <c r="I139" s="24"/>
      <c r="J139" s="21"/>
      <c r="K139" s="25"/>
      <c r="L139" s="25"/>
      <c r="M139" s="30"/>
      <c r="N139" s="26"/>
    </row>
    <row r="140" spans="2:14" ht="17.399999999999999" x14ac:dyDescent="0.45">
      <c r="B140" s="35"/>
      <c r="C140" s="19"/>
      <c r="D140" s="30"/>
      <c r="E140" s="31"/>
      <c r="F140" s="31"/>
      <c r="G140" s="30"/>
      <c r="I140" s="24"/>
      <c r="J140" s="21"/>
      <c r="K140" s="25"/>
      <c r="L140" s="25"/>
      <c r="M140" s="30"/>
      <c r="N140" s="26"/>
    </row>
    <row r="141" spans="2:14" ht="17.399999999999999" x14ac:dyDescent="0.45">
      <c r="B141" s="35"/>
      <c r="C141" s="19"/>
      <c r="D141" s="30"/>
      <c r="E141" s="31"/>
      <c r="F141" s="31"/>
      <c r="G141" s="30"/>
      <c r="I141" s="24"/>
      <c r="J141" s="21"/>
      <c r="K141" s="25"/>
      <c r="L141" s="25"/>
      <c r="M141" s="30"/>
      <c r="N141" s="26"/>
    </row>
    <row r="142" spans="2:14" ht="17.399999999999999" x14ac:dyDescent="0.45">
      <c r="B142" s="35"/>
      <c r="C142" s="19"/>
      <c r="D142" s="30"/>
      <c r="E142" s="30"/>
      <c r="F142" s="30"/>
      <c r="G142" s="30"/>
      <c r="I142" s="24"/>
      <c r="J142" s="21"/>
      <c r="K142" s="25"/>
      <c r="L142" s="25"/>
      <c r="M142" s="26"/>
      <c r="N142" s="26"/>
    </row>
    <row r="143" spans="2:14" ht="17.399999999999999" x14ac:dyDescent="0.45">
      <c r="B143" s="35"/>
      <c r="C143" s="19"/>
      <c r="D143" s="30"/>
      <c r="E143" s="30"/>
      <c r="F143" s="30"/>
      <c r="G143" s="30"/>
      <c r="I143" s="24"/>
      <c r="J143" s="21"/>
      <c r="K143" s="25"/>
      <c r="L143" s="25"/>
      <c r="M143" s="30"/>
      <c r="N143" s="26"/>
    </row>
    <row r="144" spans="2:14" ht="17.399999999999999" x14ac:dyDescent="0.45">
      <c r="B144" s="35"/>
      <c r="C144" s="19"/>
      <c r="D144" s="30"/>
      <c r="E144" s="30"/>
      <c r="F144" s="30"/>
      <c r="G144" s="30"/>
      <c r="I144" s="24"/>
      <c r="J144" s="21"/>
      <c r="K144" s="26"/>
      <c r="L144" s="26"/>
      <c r="M144" s="26"/>
      <c r="N144" s="26"/>
    </row>
    <row r="145" spans="2:14" ht="17.399999999999999" x14ac:dyDescent="0.45">
      <c r="B145" s="35"/>
      <c r="C145" s="19"/>
      <c r="D145" s="30"/>
      <c r="E145" s="30"/>
      <c r="F145" s="30"/>
      <c r="G145" s="30"/>
      <c r="I145" s="24"/>
      <c r="J145" s="21"/>
      <c r="K145" s="26"/>
      <c r="L145" s="26"/>
      <c r="M145" s="26"/>
      <c r="N145" s="26"/>
    </row>
    <row r="146" spans="2:14" ht="17.399999999999999" x14ac:dyDescent="0.45">
      <c r="B146" s="35"/>
      <c r="C146" s="19"/>
      <c r="D146" s="30"/>
      <c r="E146" s="30"/>
      <c r="F146" s="30"/>
      <c r="G146" s="30"/>
      <c r="I146" s="24"/>
      <c r="J146" s="21"/>
      <c r="K146" s="26"/>
      <c r="L146" s="26"/>
      <c r="M146" s="26"/>
      <c r="N146" s="26"/>
    </row>
    <row r="147" spans="2:14" ht="18" thickBot="1" x14ac:dyDescent="0.5">
      <c r="B147" s="35"/>
      <c r="C147" s="19"/>
      <c r="D147" s="30"/>
      <c r="E147" s="30"/>
      <c r="F147" s="30"/>
      <c r="G147" s="30"/>
      <c r="I147" s="27"/>
      <c r="J147" s="21"/>
      <c r="K147" s="28"/>
      <c r="L147" s="28"/>
      <c r="M147" s="28"/>
      <c r="N147" s="28"/>
    </row>
    <row r="148" spans="2:14" ht="21.6" thickBot="1" x14ac:dyDescent="0.55000000000000004">
      <c r="B148" s="35"/>
      <c r="C148" s="19"/>
      <c r="D148" s="30"/>
      <c r="E148" s="32"/>
      <c r="F148" s="32"/>
      <c r="G148" s="32"/>
      <c r="I148" s="15">
        <f>SUM(I136:I147)</f>
        <v>2.5</v>
      </c>
      <c r="J148" s="66" t="str">
        <f>IF(I148&gt;=6,"YA NO PUEDE SOLICITAR DIAS ADMINISTRATIVOS","PUEDE SOLICITAR DIAS ADMINISTRATIVOS")</f>
        <v>PUEDE SOLICITAR DIAS ADMINISTRATIVOS</v>
      </c>
      <c r="K148" s="67"/>
      <c r="L148" s="67"/>
      <c r="M148" s="67"/>
      <c r="N148" s="68"/>
    </row>
    <row r="149" spans="2:14" ht="21.6" thickBot="1" x14ac:dyDescent="0.55000000000000004">
      <c r="B149" s="35"/>
      <c r="C149" s="19"/>
      <c r="D149" s="30"/>
      <c r="E149" s="32"/>
      <c r="F149" s="32"/>
      <c r="G149" s="32"/>
      <c r="I149" s="17">
        <f>6-I148</f>
        <v>3.5</v>
      </c>
      <c r="J149" s="66" t="str">
        <f>IF(I148&gt;6,"EXISTE UN ERROR","OK")</f>
        <v>OK</v>
      </c>
      <c r="K149" s="67"/>
      <c r="L149" s="67"/>
      <c r="M149" s="67"/>
      <c r="N149" s="68"/>
    </row>
    <row r="150" spans="2:14" ht="18" thickBot="1" x14ac:dyDescent="0.5">
      <c r="B150" s="35"/>
      <c r="C150" s="19"/>
      <c r="D150" s="30"/>
      <c r="E150" s="32"/>
      <c r="F150" s="32"/>
      <c r="G150" s="32"/>
      <c r="I150" s="1"/>
    </row>
    <row r="151" spans="2:14" ht="19.8" thickBot="1" x14ac:dyDescent="0.5">
      <c r="B151" s="35"/>
      <c r="C151" s="19"/>
      <c r="D151" s="30"/>
      <c r="E151" s="32"/>
      <c r="F151" s="32"/>
      <c r="G151" s="32"/>
      <c r="I151" s="12" t="s">
        <v>3</v>
      </c>
      <c r="J151" s="13"/>
      <c r="K151" s="13" t="s">
        <v>5</v>
      </c>
      <c r="L151" s="13" t="s">
        <v>6</v>
      </c>
      <c r="M151" s="13" t="s">
        <v>7</v>
      </c>
      <c r="N151" s="14" t="s">
        <v>8</v>
      </c>
    </row>
    <row r="152" spans="2:14" ht="17.399999999999999" x14ac:dyDescent="0.45">
      <c r="B152" s="35"/>
      <c r="C152" s="19"/>
      <c r="D152" s="30"/>
      <c r="E152" s="32"/>
      <c r="F152" s="32"/>
      <c r="G152" s="32"/>
      <c r="I152" s="20"/>
      <c r="J152" s="29"/>
      <c r="K152" s="29"/>
      <c r="L152" s="29"/>
      <c r="M152" s="29"/>
      <c r="N152" s="29"/>
    </row>
    <row r="153" spans="2:14" ht="17.399999999999999" x14ac:dyDescent="0.45">
      <c r="B153" s="35"/>
      <c r="C153" s="19"/>
      <c r="D153" s="30"/>
      <c r="E153" s="32"/>
      <c r="F153" s="32"/>
      <c r="G153" s="32"/>
      <c r="I153" s="24"/>
      <c r="J153" s="29"/>
      <c r="K153" s="32"/>
      <c r="L153" s="32"/>
      <c r="M153" s="32"/>
      <c r="N153" s="32"/>
    </row>
    <row r="154" spans="2:14" ht="17.399999999999999" x14ac:dyDescent="0.45">
      <c r="B154" s="35"/>
      <c r="C154" s="19"/>
      <c r="D154" s="30"/>
      <c r="E154" s="32"/>
      <c r="F154" s="32"/>
      <c r="G154" s="32"/>
      <c r="I154" s="24"/>
      <c r="J154" s="29"/>
      <c r="K154" s="32"/>
      <c r="L154" s="32"/>
      <c r="M154" s="32"/>
      <c r="N154" s="32"/>
    </row>
    <row r="155" spans="2:14" ht="17.399999999999999" x14ac:dyDescent="0.45">
      <c r="B155" s="35"/>
      <c r="C155" s="19"/>
      <c r="D155" s="30"/>
      <c r="E155" s="32"/>
      <c r="F155" s="32"/>
      <c r="G155" s="32"/>
      <c r="I155" s="24"/>
      <c r="J155" s="29"/>
      <c r="K155" s="32"/>
      <c r="L155" s="32"/>
      <c r="M155" s="32"/>
      <c r="N155" s="32"/>
    </row>
    <row r="156" spans="2:14" ht="18" thickBot="1" x14ac:dyDescent="0.5">
      <c r="B156" s="35"/>
      <c r="C156" s="19"/>
      <c r="D156" s="30"/>
      <c r="E156" s="32"/>
      <c r="F156" s="32"/>
      <c r="G156" s="32"/>
      <c r="I156" s="24"/>
      <c r="J156" s="29"/>
      <c r="K156" s="32"/>
      <c r="L156" s="32"/>
      <c r="M156" s="32"/>
      <c r="N156" s="32"/>
    </row>
    <row r="157" spans="2:14" ht="21.6" thickBot="1" x14ac:dyDescent="0.55000000000000004">
      <c r="B157" s="35"/>
      <c r="C157" s="19"/>
      <c r="D157" s="30"/>
      <c r="E157" s="32"/>
      <c r="F157" s="32"/>
      <c r="G157" s="32"/>
      <c r="I157" s="15">
        <f>SUM(I152:I156)</f>
        <v>0</v>
      </c>
      <c r="J157" s="66" t="str">
        <f>IF(I157&gt;=5,"YA NO PUEDE SOLICITAR DIAS CAPACITACION","PUEDE SOLICITAR DIAS CAPACITACION")</f>
        <v>PUEDE SOLICITAR DIAS CAPACITACION</v>
      </c>
      <c r="K157" s="67"/>
      <c r="L157" s="67"/>
      <c r="M157" s="67"/>
      <c r="N157" s="68"/>
    </row>
    <row r="158" spans="2:14" ht="21.6" thickBot="1" x14ac:dyDescent="0.55000000000000004">
      <c r="B158" s="35"/>
      <c r="C158" s="19"/>
      <c r="D158" s="30"/>
      <c r="E158" s="32"/>
      <c r="F158" s="32"/>
      <c r="G158" s="32"/>
      <c r="I158" s="17">
        <f>5-I157</f>
        <v>5</v>
      </c>
      <c r="J158" s="66" t="str">
        <f>IF(I157&gt;5,"EXISTE UN ERROR","OK")</f>
        <v>OK</v>
      </c>
      <c r="K158" s="67"/>
      <c r="L158" s="67"/>
      <c r="M158" s="67"/>
      <c r="N158" s="68"/>
    </row>
    <row r="159" spans="2:14" ht="17.399999999999999" x14ac:dyDescent="0.45">
      <c r="B159" s="35"/>
      <c r="C159" s="19"/>
      <c r="D159" s="30"/>
      <c r="E159" s="32"/>
      <c r="F159" s="32"/>
      <c r="G159" s="32"/>
    </row>
    <row r="160" spans="2:14" ht="17.399999999999999" x14ac:dyDescent="0.45">
      <c r="B160" s="35"/>
      <c r="C160" s="19"/>
      <c r="D160" s="30"/>
      <c r="E160" s="32"/>
      <c r="F160" s="32"/>
      <c r="G160" s="32"/>
    </row>
    <row r="161" spans="2:14" ht="18" thickBot="1" x14ac:dyDescent="0.5">
      <c r="B161" s="35"/>
      <c r="C161" s="36"/>
      <c r="D161" s="33"/>
      <c r="E161" s="34"/>
      <c r="F161" s="34"/>
      <c r="G161" s="34"/>
    </row>
    <row r="162" spans="2:14" ht="21.6" thickBot="1" x14ac:dyDescent="0.55000000000000004">
      <c r="B162" s="8">
        <f>+E136-F136</f>
        <v>4</v>
      </c>
      <c r="C162" s="69" t="str">
        <f>IF(E136&lt;=F136,"YA NO TIENE FERIADOS","PUEDE SOLICITAR DIAS FERIADOS")</f>
        <v>PUEDE SOLICITAR DIAS FERIADOS</v>
      </c>
      <c r="D162" s="70"/>
      <c r="E162" s="70"/>
      <c r="F162" s="70"/>
      <c r="G162" s="71"/>
    </row>
    <row r="163" spans="2:14" ht="19.2" thickBot="1" x14ac:dyDescent="0.5">
      <c r="C163" s="72" t="str">
        <f>IF(F136&gt;E136,"EXISTE UN ERROR","OK")</f>
        <v>OK</v>
      </c>
      <c r="D163" s="73"/>
      <c r="E163" s="73"/>
      <c r="F163" s="73"/>
      <c r="G163" s="74"/>
    </row>
    <row r="165" spans="2:14" ht="19.2" thickBot="1" x14ac:dyDescent="0.5">
      <c r="B165" s="16" t="s">
        <v>173</v>
      </c>
      <c r="I165" s="16" t="s">
        <v>173</v>
      </c>
    </row>
    <row r="166" spans="2:14" ht="18.600000000000001" thickBot="1" x14ac:dyDescent="0.4">
      <c r="B166" s="5" t="s">
        <v>0</v>
      </c>
      <c r="C166" s="5" t="s">
        <v>1</v>
      </c>
      <c r="D166" s="5" t="s">
        <v>224</v>
      </c>
      <c r="E166" s="5" t="s">
        <v>12</v>
      </c>
      <c r="F166" s="6" t="s">
        <v>2</v>
      </c>
      <c r="G166" s="6" t="s">
        <v>7</v>
      </c>
      <c r="I166" s="2" t="s">
        <v>3</v>
      </c>
      <c r="J166" s="3" t="s">
        <v>4</v>
      </c>
      <c r="K166" s="3" t="s">
        <v>5</v>
      </c>
      <c r="L166" s="3" t="s">
        <v>6</v>
      </c>
      <c r="M166" s="3" t="s">
        <v>7</v>
      </c>
      <c r="N166" s="4" t="s">
        <v>8</v>
      </c>
    </row>
    <row r="167" spans="2:14" ht="17.399999999999999" x14ac:dyDescent="0.45">
      <c r="B167" s="9">
        <v>0</v>
      </c>
      <c r="C167" s="9">
        <v>0</v>
      </c>
      <c r="D167" s="9">
        <v>0</v>
      </c>
      <c r="E167" s="11">
        <f>+B167+C167+D167</f>
        <v>0</v>
      </c>
      <c r="F167" s="11">
        <f>SUM(B168:B192)+SUM(D168:D192)</f>
        <v>0</v>
      </c>
      <c r="G167" s="19"/>
      <c r="I167" s="20"/>
      <c r="J167" s="21"/>
      <c r="K167" s="22"/>
      <c r="L167" s="22"/>
      <c r="M167" s="23"/>
      <c r="N167" s="23"/>
    </row>
    <row r="168" spans="2:14" ht="17.399999999999999" x14ac:dyDescent="0.45">
      <c r="B168" s="35"/>
      <c r="C168" s="19"/>
      <c r="D168" s="30"/>
      <c r="E168" s="31"/>
      <c r="F168" s="31"/>
      <c r="G168" s="30"/>
      <c r="I168" s="24"/>
      <c r="J168" s="21"/>
      <c r="K168" s="26"/>
      <c r="L168" s="26"/>
      <c r="M168" s="26"/>
      <c r="N168" s="26"/>
    </row>
    <row r="169" spans="2:14" ht="17.399999999999999" x14ac:dyDescent="0.45">
      <c r="B169" s="35"/>
      <c r="C169" s="19"/>
      <c r="D169" s="30"/>
      <c r="E169" s="30"/>
      <c r="F169" s="30"/>
      <c r="G169" s="30"/>
      <c r="I169" s="24"/>
      <c r="J169" s="21"/>
      <c r="K169" s="26"/>
      <c r="L169" s="26"/>
      <c r="M169" s="26"/>
      <c r="N169" s="26"/>
    </row>
    <row r="170" spans="2:14" ht="17.399999999999999" x14ac:dyDescent="0.45">
      <c r="B170" s="35"/>
      <c r="C170" s="19"/>
      <c r="D170" s="30"/>
      <c r="E170" s="30"/>
      <c r="F170" s="30"/>
      <c r="G170" s="30"/>
      <c r="I170" s="24"/>
      <c r="J170" s="21"/>
      <c r="K170" s="26"/>
      <c r="L170" s="26"/>
      <c r="M170" s="26"/>
      <c r="N170" s="26"/>
    </row>
    <row r="171" spans="2:14" ht="17.399999999999999" x14ac:dyDescent="0.45">
      <c r="B171" s="35"/>
      <c r="C171" s="19"/>
      <c r="D171" s="30"/>
      <c r="E171" s="30"/>
      <c r="F171" s="30"/>
      <c r="G171" s="30"/>
      <c r="I171" s="24"/>
      <c r="J171" s="21"/>
      <c r="K171" s="26"/>
      <c r="L171" s="26"/>
      <c r="M171" s="26"/>
      <c r="N171" s="26"/>
    </row>
    <row r="172" spans="2:14" ht="17.399999999999999" x14ac:dyDescent="0.45">
      <c r="B172" s="35"/>
      <c r="C172" s="19"/>
      <c r="D172" s="30"/>
      <c r="E172" s="30"/>
      <c r="F172" s="30"/>
      <c r="G172" s="30"/>
      <c r="I172" s="24"/>
      <c r="J172" s="21"/>
      <c r="K172" s="26"/>
      <c r="L172" s="26"/>
      <c r="M172" s="26"/>
      <c r="N172" s="26"/>
    </row>
    <row r="173" spans="2:14" ht="17.399999999999999" x14ac:dyDescent="0.45">
      <c r="B173" s="35"/>
      <c r="C173" s="19"/>
      <c r="D173" s="30"/>
      <c r="E173" s="30"/>
      <c r="F173" s="30"/>
      <c r="G173" s="30"/>
      <c r="I173" s="24"/>
      <c r="J173" s="21"/>
      <c r="K173" s="26"/>
      <c r="L173" s="26"/>
      <c r="M173" s="26"/>
      <c r="N173" s="26"/>
    </row>
    <row r="174" spans="2:14" ht="17.399999999999999" x14ac:dyDescent="0.45">
      <c r="B174" s="35"/>
      <c r="C174" s="19"/>
      <c r="D174" s="30"/>
      <c r="E174" s="30"/>
      <c r="F174" s="30"/>
      <c r="G174" s="30"/>
      <c r="I174" s="24"/>
      <c r="J174" s="21"/>
      <c r="K174" s="26"/>
      <c r="L174" s="26"/>
      <c r="M174" s="26"/>
      <c r="N174" s="26"/>
    </row>
    <row r="175" spans="2:14" ht="17.399999999999999" x14ac:dyDescent="0.45">
      <c r="B175" s="35"/>
      <c r="C175" s="19"/>
      <c r="D175" s="30"/>
      <c r="E175" s="30"/>
      <c r="F175" s="30"/>
      <c r="G175" s="30"/>
      <c r="I175" s="24"/>
      <c r="J175" s="21"/>
      <c r="K175" s="26"/>
      <c r="L175" s="26"/>
      <c r="M175" s="26"/>
      <c r="N175" s="26"/>
    </row>
    <row r="176" spans="2:14" ht="17.399999999999999" x14ac:dyDescent="0.45">
      <c r="B176" s="35"/>
      <c r="C176" s="19"/>
      <c r="D176" s="30"/>
      <c r="E176" s="30"/>
      <c r="F176" s="30"/>
      <c r="G176" s="30"/>
      <c r="I176" s="24"/>
      <c r="J176" s="21"/>
      <c r="K176" s="26"/>
      <c r="L176" s="26"/>
      <c r="M176" s="26"/>
      <c r="N176" s="26"/>
    </row>
    <row r="177" spans="2:14" ht="17.399999999999999" x14ac:dyDescent="0.45">
      <c r="B177" s="35"/>
      <c r="C177" s="19"/>
      <c r="D177" s="30"/>
      <c r="E177" s="30"/>
      <c r="F177" s="30"/>
      <c r="G177" s="30"/>
      <c r="I177" s="24"/>
      <c r="J177" s="21"/>
      <c r="K177" s="26"/>
      <c r="L177" s="26"/>
      <c r="M177" s="26"/>
      <c r="N177" s="26"/>
    </row>
    <row r="178" spans="2:14" ht="18" thickBot="1" x14ac:dyDescent="0.5">
      <c r="B178" s="35"/>
      <c r="C178" s="19"/>
      <c r="D178" s="30"/>
      <c r="E178" s="30"/>
      <c r="F178" s="30"/>
      <c r="G178" s="30"/>
      <c r="I178" s="27"/>
      <c r="J178" s="21"/>
      <c r="K178" s="28"/>
      <c r="L178" s="28"/>
      <c r="M178" s="28"/>
      <c r="N178" s="28"/>
    </row>
    <row r="179" spans="2:14" ht="21.6" thickBot="1" x14ac:dyDescent="0.55000000000000004">
      <c r="B179" s="35"/>
      <c r="C179" s="19"/>
      <c r="D179" s="30"/>
      <c r="E179" s="32"/>
      <c r="F179" s="32"/>
      <c r="G179" s="32"/>
      <c r="I179" s="15">
        <f>SUM(I167:I178)</f>
        <v>0</v>
      </c>
      <c r="J179" s="66" t="str">
        <f>IF(I179&gt;=6,"YA NO PUEDE SOLICITAR DIAS ADMINISTRATIVOS","PUEDE SOLICITAR DIAS ADMINISTRATIVOS")</f>
        <v>PUEDE SOLICITAR DIAS ADMINISTRATIVOS</v>
      </c>
      <c r="K179" s="67"/>
      <c r="L179" s="67"/>
      <c r="M179" s="67"/>
      <c r="N179" s="68"/>
    </row>
    <row r="180" spans="2:14" ht="21.6" thickBot="1" x14ac:dyDescent="0.55000000000000004">
      <c r="B180" s="35"/>
      <c r="C180" s="19"/>
      <c r="D180" s="30"/>
      <c r="E180" s="32"/>
      <c r="F180" s="32"/>
      <c r="G180" s="32"/>
      <c r="I180" s="17">
        <f>6-I179</f>
        <v>6</v>
      </c>
      <c r="J180" s="66" t="str">
        <f>IF(I179&gt;6,"EXISTE UN ERROR","OK")</f>
        <v>OK</v>
      </c>
      <c r="K180" s="67"/>
      <c r="L180" s="67"/>
      <c r="M180" s="67"/>
      <c r="N180" s="68"/>
    </row>
    <row r="181" spans="2:14" ht="18" thickBot="1" x14ac:dyDescent="0.5">
      <c r="B181" s="35"/>
      <c r="C181" s="19"/>
      <c r="D181" s="30"/>
      <c r="E181" s="32"/>
      <c r="F181" s="32"/>
      <c r="G181" s="32"/>
      <c r="I181" s="1"/>
    </row>
    <row r="182" spans="2:14" ht="19.8" thickBot="1" x14ac:dyDescent="0.5">
      <c r="B182" s="35"/>
      <c r="C182" s="19"/>
      <c r="D182" s="30"/>
      <c r="E182" s="32"/>
      <c r="F182" s="32"/>
      <c r="G182" s="32"/>
      <c r="I182" s="12" t="s">
        <v>3</v>
      </c>
      <c r="J182" s="13"/>
      <c r="K182" s="13" t="s">
        <v>5</v>
      </c>
      <c r="L182" s="13" t="s">
        <v>6</v>
      </c>
      <c r="M182" s="13" t="s">
        <v>7</v>
      </c>
      <c r="N182" s="14" t="s">
        <v>8</v>
      </c>
    </row>
    <row r="183" spans="2:14" ht="17.399999999999999" x14ac:dyDescent="0.45">
      <c r="B183" s="35"/>
      <c r="C183" s="19"/>
      <c r="D183" s="30"/>
      <c r="E183" s="32"/>
      <c r="F183" s="32"/>
      <c r="G183" s="32"/>
      <c r="I183" s="20"/>
      <c r="J183" s="29"/>
      <c r="K183" s="29"/>
      <c r="L183" s="29"/>
      <c r="M183" s="29"/>
      <c r="N183" s="29"/>
    </row>
    <row r="184" spans="2:14" ht="17.399999999999999" x14ac:dyDescent="0.45">
      <c r="B184" s="35"/>
      <c r="C184" s="19"/>
      <c r="D184" s="30"/>
      <c r="E184" s="32"/>
      <c r="F184" s="32"/>
      <c r="G184" s="32"/>
      <c r="I184" s="24"/>
      <c r="J184" s="29"/>
      <c r="K184" s="32"/>
      <c r="L184" s="32"/>
      <c r="M184" s="32"/>
      <c r="N184" s="32"/>
    </row>
    <row r="185" spans="2:14" ht="17.399999999999999" x14ac:dyDescent="0.45">
      <c r="B185" s="35"/>
      <c r="C185" s="19"/>
      <c r="D185" s="30"/>
      <c r="E185" s="32"/>
      <c r="F185" s="32"/>
      <c r="G185" s="32"/>
      <c r="I185" s="24"/>
      <c r="J185" s="29"/>
      <c r="K185" s="32"/>
      <c r="L185" s="32"/>
      <c r="M185" s="32"/>
      <c r="N185" s="32"/>
    </row>
    <row r="186" spans="2:14" ht="17.399999999999999" x14ac:dyDescent="0.45">
      <c r="B186" s="35"/>
      <c r="C186" s="19"/>
      <c r="D186" s="30"/>
      <c r="E186" s="32"/>
      <c r="F186" s="32"/>
      <c r="G186" s="32"/>
      <c r="I186" s="24"/>
      <c r="J186" s="29"/>
      <c r="K186" s="32"/>
      <c r="L186" s="32"/>
      <c r="M186" s="32"/>
      <c r="N186" s="32"/>
    </row>
    <row r="187" spans="2:14" ht="18" thickBot="1" x14ac:dyDescent="0.5">
      <c r="B187" s="35"/>
      <c r="C187" s="19"/>
      <c r="D187" s="30"/>
      <c r="E187" s="32"/>
      <c r="F187" s="32"/>
      <c r="G187" s="32"/>
      <c r="I187" s="24"/>
      <c r="J187" s="29"/>
      <c r="K187" s="32"/>
      <c r="L187" s="32"/>
      <c r="M187" s="32"/>
      <c r="N187" s="32"/>
    </row>
    <row r="188" spans="2:14" ht="21.6" thickBot="1" x14ac:dyDescent="0.55000000000000004">
      <c r="B188" s="35"/>
      <c r="C188" s="19"/>
      <c r="D188" s="30"/>
      <c r="E188" s="32"/>
      <c r="F188" s="32"/>
      <c r="G188" s="32"/>
      <c r="I188" s="15">
        <f>SUM(I183:I187)</f>
        <v>0</v>
      </c>
      <c r="J188" s="66" t="str">
        <f>IF(I188&gt;=5,"YA NO PUEDE SOLICITAR DIAS CAPACITACION","PUEDE SOLICITAR DIAS CAPACITACION")</f>
        <v>PUEDE SOLICITAR DIAS CAPACITACION</v>
      </c>
      <c r="K188" s="67"/>
      <c r="L188" s="67"/>
      <c r="M188" s="67"/>
      <c r="N188" s="68"/>
    </row>
    <row r="189" spans="2:14" ht="21.6" thickBot="1" x14ac:dyDescent="0.55000000000000004">
      <c r="B189" s="35"/>
      <c r="C189" s="19"/>
      <c r="D189" s="30"/>
      <c r="E189" s="32"/>
      <c r="F189" s="32"/>
      <c r="G189" s="32"/>
      <c r="I189" s="17">
        <f>5-I188</f>
        <v>5</v>
      </c>
      <c r="J189" s="66" t="str">
        <f>IF(I188&gt;5,"EXISTE UN ERROR","OK")</f>
        <v>OK</v>
      </c>
      <c r="K189" s="67"/>
      <c r="L189" s="67"/>
      <c r="M189" s="67"/>
      <c r="N189" s="68"/>
    </row>
    <row r="190" spans="2:14" ht="17.399999999999999" x14ac:dyDescent="0.45">
      <c r="B190" s="35"/>
      <c r="C190" s="19"/>
      <c r="D190" s="30"/>
      <c r="E190" s="32"/>
      <c r="F190" s="32"/>
      <c r="G190" s="32"/>
    </row>
    <row r="191" spans="2:14" ht="17.399999999999999" x14ac:dyDescent="0.45">
      <c r="B191" s="35"/>
      <c r="C191" s="19"/>
      <c r="D191" s="30"/>
      <c r="E191" s="32"/>
      <c r="F191" s="32"/>
      <c r="G191" s="32"/>
    </row>
    <row r="192" spans="2:14" ht="18" thickBot="1" x14ac:dyDescent="0.5">
      <c r="B192" s="35"/>
      <c r="C192" s="36"/>
      <c r="D192" s="33"/>
      <c r="E192" s="34"/>
      <c r="F192" s="34"/>
      <c r="G192" s="34"/>
    </row>
    <row r="193" spans="2:14" ht="21.6" thickBot="1" x14ac:dyDescent="0.55000000000000004">
      <c r="B193" s="8">
        <f>+E167-F167</f>
        <v>0</v>
      </c>
      <c r="C193" s="69" t="str">
        <f>IF(E167&lt;=F167,"YA NO TIENE FERIADOS","PUEDE SOLICITAR DIAS FERIADOS")</f>
        <v>YA NO TIENE FERIADOS</v>
      </c>
      <c r="D193" s="70"/>
      <c r="E193" s="70"/>
      <c r="F193" s="70"/>
      <c r="G193" s="71"/>
    </row>
    <row r="194" spans="2:14" ht="19.2" thickBot="1" x14ac:dyDescent="0.5">
      <c r="C194" s="72" t="str">
        <f>IF(F167&gt;E167,"EXISTE UN ERROR","OK")</f>
        <v>OK</v>
      </c>
      <c r="D194" s="73"/>
      <c r="E194" s="73"/>
      <c r="F194" s="73"/>
      <c r="G194" s="74"/>
    </row>
    <row r="197" spans="2:14" ht="19.2" thickBot="1" x14ac:dyDescent="0.5">
      <c r="B197" s="16" t="s">
        <v>189</v>
      </c>
      <c r="I197" s="16" t="s">
        <v>189</v>
      </c>
    </row>
    <row r="198" spans="2:14" ht="18.600000000000001" thickBot="1" x14ac:dyDescent="0.4">
      <c r="B198" s="5" t="s">
        <v>0</v>
      </c>
      <c r="C198" s="5" t="s">
        <v>1</v>
      </c>
      <c r="D198" s="5" t="s">
        <v>224</v>
      </c>
      <c r="E198" s="5" t="s">
        <v>12</v>
      </c>
      <c r="F198" s="6" t="s">
        <v>2</v>
      </c>
      <c r="G198" s="6" t="s">
        <v>7</v>
      </c>
      <c r="I198" s="2" t="s">
        <v>3</v>
      </c>
      <c r="J198" s="3" t="s">
        <v>4</v>
      </c>
      <c r="K198" s="3" t="s">
        <v>5</v>
      </c>
      <c r="L198" s="3" t="s">
        <v>6</v>
      </c>
      <c r="M198" s="3" t="s">
        <v>7</v>
      </c>
      <c r="N198" s="4" t="s">
        <v>8</v>
      </c>
    </row>
    <row r="199" spans="2:14" ht="17.399999999999999" x14ac:dyDescent="0.45">
      <c r="B199" s="9">
        <v>15</v>
      </c>
      <c r="C199" s="9">
        <v>15</v>
      </c>
      <c r="D199" s="9">
        <v>0</v>
      </c>
      <c r="E199" s="11">
        <f>+B199+C199+D199</f>
        <v>30</v>
      </c>
      <c r="F199" s="11">
        <f>SUM(B200:B224)+SUM(D200:D224)</f>
        <v>15</v>
      </c>
      <c r="G199" s="19"/>
      <c r="I199" s="20"/>
      <c r="J199" s="21"/>
      <c r="K199" s="22"/>
      <c r="L199" s="22"/>
      <c r="M199" s="26"/>
      <c r="N199" s="23"/>
    </row>
    <row r="200" spans="2:14" ht="17.399999999999999" x14ac:dyDescent="0.45">
      <c r="B200" s="35">
        <v>15</v>
      </c>
      <c r="C200" s="19"/>
      <c r="D200" s="30"/>
      <c r="E200" s="31">
        <v>45812</v>
      </c>
      <c r="F200" s="31">
        <v>45833</v>
      </c>
      <c r="G200" s="54" t="s">
        <v>298</v>
      </c>
      <c r="I200" s="24"/>
      <c r="J200" s="21"/>
      <c r="K200" s="25"/>
      <c r="L200" s="25"/>
      <c r="M200" s="30"/>
      <c r="N200" s="26"/>
    </row>
    <row r="201" spans="2:14" ht="17.399999999999999" x14ac:dyDescent="0.45">
      <c r="B201" s="35"/>
      <c r="C201" s="19"/>
      <c r="D201" s="30"/>
      <c r="E201" s="30"/>
      <c r="F201" s="30"/>
      <c r="G201" s="30"/>
      <c r="I201" s="24"/>
      <c r="J201" s="21"/>
      <c r="K201" s="26"/>
      <c r="L201" s="26"/>
      <c r="M201" s="26"/>
      <c r="N201" s="26"/>
    </row>
    <row r="202" spans="2:14" ht="17.399999999999999" x14ac:dyDescent="0.45">
      <c r="B202" s="35"/>
      <c r="C202" s="19"/>
      <c r="D202" s="30"/>
      <c r="E202" s="30"/>
      <c r="F202" s="30"/>
      <c r="G202" s="30"/>
      <c r="I202" s="24"/>
      <c r="J202" s="21"/>
      <c r="K202" s="26"/>
      <c r="L202" s="26"/>
      <c r="M202" s="26"/>
      <c r="N202" s="26"/>
    </row>
    <row r="203" spans="2:14" ht="17.399999999999999" x14ac:dyDescent="0.45">
      <c r="B203" s="35"/>
      <c r="C203" s="19"/>
      <c r="D203" s="30"/>
      <c r="E203" s="30"/>
      <c r="F203" s="30"/>
      <c r="G203" s="30"/>
      <c r="I203" s="24"/>
      <c r="J203" s="21"/>
      <c r="K203" s="26"/>
      <c r="L203" s="26"/>
      <c r="M203" s="26"/>
      <c r="N203" s="26"/>
    </row>
    <row r="204" spans="2:14" ht="17.399999999999999" x14ac:dyDescent="0.45">
      <c r="B204" s="35"/>
      <c r="C204" s="19"/>
      <c r="D204" s="30"/>
      <c r="E204" s="30"/>
      <c r="F204" s="30"/>
      <c r="G204" s="30"/>
      <c r="I204" s="24"/>
      <c r="J204" s="21"/>
      <c r="K204" s="26"/>
      <c r="L204" s="26"/>
      <c r="M204" s="26"/>
      <c r="N204" s="26"/>
    </row>
    <row r="205" spans="2:14" ht="17.399999999999999" x14ac:dyDescent="0.45">
      <c r="B205" s="35"/>
      <c r="C205" s="19"/>
      <c r="D205" s="30"/>
      <c r="E205" s="30"/>
      <c r="F205" s="30"/>
      <c r="G205" s="30"/>
      <c r="I205" s="24"/>
      <c r="J205" s="21"/>
      <c r="K205" s="26"/>
      <c r="L205" s="26"/>
      <c r="M205" s="26"/>
      <c r="N205" s="26"/>
    </row>
    <row r="206" spans="2:14" ht="17.399999999999999" x14ac:dyDescent="0.45">
      <c r="B206" s="35"/>
      <c r="C206" s="19"/>
      <c r="D206" s="30"/>
      <c r="E206" s="30"/>
      <c r="F206" s="30"/>
      <c r="G206" s="30"/>
      <c r="I206" s="24"/>
      <c r="J206" s="21"/>
      <c r="K206" s="26"/>
      <c r="L206" s="26"/>
      <c r="M206" s="26"/>
      <c r="N206" s="26"/>
    </row>
    <row r="207" spans="2:14" ht="17.399999999999999" x14ac:dyDescent="0.45">
      <c r="B207" s="35"/>
      <c r="C207" s="19"/>
      <c r="D207" s="30"/>
      <c r="E207" s="30"/>
      <c r="F207" s="30"/>
      <c r="G207" s="30"/>
      <c r="I207" s="24"/>
      <c r="J207" s="21"/>
      <c r="K207" s="26"/>
      <c r="L207" s="26"/>
      <c r="M207" s="26"/>
      <c r="N207" s="26"/>
    </row>
    <row r="208" spans="2:14" ht="17.399999999999999" x14ac:dyDescent="0.45">
      <c r="B208" s="35"/>
      <c r="C208" s="19"/>
      <c r="D208" s="30"/>
      <c r="E208" s="30"/>
      <c r="F208" s="30"/>
      <c r="G208" s="30"/>
      <c r="I208" s="24"/>
      <c r="J208" s="21"/>
      <c r="K208" s="26"/>
      <c r="L208" s="26"/>
      <c r="M208" s="26"/>
      <c r="N208" s="26"/>
    </row>
    <row r="209" spans="2:14" ht="17.399999999999999" x14ac:dyDescent="0.45">
      <c r="B209" s="35"/>
      <c r="C209" s="19"/>
      <c r="D209" s="30"/>
      <c r="E209" s="30"/>
      <c r="F209" s="30"/>
      <c r="G209" s="30"/>
      <c r="I209" s="24"/>
      <c r="J209" s="21"/>
      <c r="K209" s="26"/>
      <c r="L209" s="26"/>
      <c r="M209" s="26"/>
      <c r="N209" s="26"/>
    </row>
    <row r="210" spans="2:14" ht="18" thickBot="1" x14ac:dyDescent="0.5">
      <c r="B210" s="35"/>
      <c r="C210" s="19"/>
      <c r="D210" s="30"/>
      <c r="E210" s="30"/>
      <c r="F210" s="30"/>
      <c r="G210" s="30"/>
      <c r="I210" s="27"/>
      <c r="J210" s="21"/>
      <c r="K210" s="28"/>
      <c r="L210" s="28"/>
      <c r="M210" s="28"/>
      <c r="N210" s="28"/>
    </row>
    <row r="211" spans="2:14" ht="21.6" thickBot="1" x14ac:dyDescent="0.55000000000000004">
      <c r="B211" s="35"/>
      <c r="C211" s="19"/>
      <c r="D211" s="30"/>
      <c r="E211" s="32"/>
      <c r="F211" s="32"/>
      <c r="G211" s="32"/>
      <c r="I211" s="15">
        <f>SUM(I199:I210)</f>
        <v>0</v>
      </c>
      <c r="J211" s="66" t="str">
        <f>IF(I211&gt;=6,"YA NO PUEDE SOLICITAR DIAS ADMINISTRATIVOS","PUEDE SOLICITAR DIAS ADMINISTRATIVOS")</f>
        <v>PUEDE SOLICITAR DIAS ADMINISTRATIVOS</v>
      </c>
      <c r="K211" s="67"/>
      <c r="L211" s="67"/>
      <c r="M211" s="67"/>
      <c r="N211" s="68"/>
    </row>
    <row r="212" spans="2:14" ht="21.6" thickBot="1" x14ac:dyDescent="0.55000000000000004">
      <c r="B212" s="35"/>
      <c r="C212" s="19"/>
      <c r="D212" s="30"/>
      <c r="E212" s="32"/>
      <c r="F212" s="32"/>
      <c r="G212" s="32"/>
      <c r="I212" s="17">
        <f>6-I211</f>
        <v>6</v>
      </c>
      <c r="J212" s="66" t="str">
        <f>IF(I211&gt;6,"EXISTE UN ERROR","OK")</f>
        <v>OK</v>
      </c>
      <c r="K212" s="67"/>
      <c r="L212" s="67"/>
      <c r="M212" s="67"/>
      <c r="N212" s="68"/>
    </row>
    <row r="213" spans="2:14" ht="18" thickBot="1" x14ac:dyDescent="0.5">
      <c r="B213" s="35"/>
      <c r="C213" s="19"/>
      <c r="D213" s="30"/>
      <c r="E213" s="32"/>
      <c r="F213" s="32"/>
      <c r="G213" s="32"/>
      <c r="I213" s="1"/>
    </row>
    <row r="214" spans="2:14" ht="19.8" thickBot="1" x14ac:dyDescent="0.5">
      <c r="B214" s="35"/>
      <c r="C214" s="19"/>
      <c r="D214" s="30"/>
      <c r="E214" s="32"/>
      <c r="F214" s="32"/>
      <c r="G214" s="32"/>
      <c r="I214" s="12" t="s">
        <v>3</v>
      </c>
      <c r="J214" s="13"/>
      <c r="K214" s="13" t="s">
        <v>5</v>
      </c>
      <c r="L214" s="13" t="s">
        <v>6</v>
      </c>
      <c r="M214" s="13" t="s">
        <v>7</v>
      </c>
      <c r="N214" s="14" t="s">
        <v>8</v>
      </c>
    </row>
    <row r="215" spans="2:14" ht="17.399999999999999" x14ac:dyDescent="0.45">
      <c r="B215" s="35"/>
      <c r="C215" s="19"/>
      <c r="D215" s="30"/>
      <c r="E215" s="32"/>
      <c r="F215" s="32"/>
      <c r="G215" s="32"/>
      <c r="I215" s="20"/>
      <c r="J215" s="29"/>
      <c r="K215" s="22"/>
      <c r="L215" s="22"/>
      <c r="M215" s="23"/>
      <c r="N215" s="23"/>
    </row>
    <row r="216" spans="2:14" ht="17.399999999999999" x14ac:dyDescent="0.45">
      <c r="B216" s="35"/>
      <c r="C216" s="19"/>
      <c r="D216" s="30"/>
      <c r="E216" s="32"/>
      <c r="F216" s="32"/>
      <c r="G216" s="32"/>
      <c r="I216" s="24"/>
      <c r="J216" s="29"/>
      <c r="K216" s="25"/>
      <c r="L216" s="25"/>
      <c r="M216" s="26"/>
      <c r="N216" s="26"/>
    </row>
    <row r="217" spans="2:14" ht="17.399999999999999" x14ac:dyDescent="0.45">
      <c r="B217" s="35"/>
      <c r="C217" s="19"/>
      <c r="D217" s="30"/>
      <c r="E217" s="32"/>
      <c r="F217" s="32"/>
      <c r="G217" s="32"/>
      <c r="I217" s="24"/>
      <c r="J217" s="29"/>
      <c r="K217" s="26"/>
      <c r="L217" s="26"/>
      <c r="M217" s="26"/>
      <c r="N217" s="26"/>
    </row>
    <row r="218" spans="2:14" ht="17.399999999999999" x14ac:dyDescent="0.45">
      <c r="B218" s="35"/>
      <c r="C218" s="19"/>
      <c r="D218" s="30"/>
      <c r="E218" s="32"/>
      <c r="F218" s="32"/>
      <c r="G218" s="32"/>
      <c r="I218" s="24"/>
      <c r="J218" s="29"/>
      <c r="K218" s="26"/>
      <c r="L218" s="26"/>
      <c r="M218" s="26"/>
      <c r="N218" s="26"/>
    </row>
    <row r="219" spans="2:14" ht="18" thickBot="1" x14ac:dyDescent="0.5">
      <c r="B219" s="35"/>
      <c r="C219" s="19"/>
      <c r="D219" s="30"/>
      <c r="E219" s="32"/>
      <c r="F219" s="32"/>
      <c r="G219" s="32"/>
      <c r="I219" s="24"/>
      <c r="J219" s="29"/>
      <c r="K219" s="26"/>
      <c r="L219" s="26"/>
      <c r="M219" s="26"/>
      <c r="N219" s="26"/>
    </row>
    <row r="220" spans="2:14" ht="21.6" thickBot="1" x14ac:dyDescent="0.55000000000000004">
      <c r="B220" s="35"/>
      <c r="C220" s="19"/>
      <c r="D220" s="30"/>
      <c r="E220" s="32"/>
      <c r="F220" s="32"/>
      <c r="G220" s="32"/>
      <c r="I220" s="15">
        <f>SUM(I215:I219)</f>
        <v>0</v>
      </c>
      <c r="J220" s="66" t="str">
        <f>IF(I220&gt;=5,"YA NO PUEDE SOLICITAR DIAS CAPACITACION","PUEDE SOLICITAR DIAS CAPACITACION")</f>
        <v>PUEDE SOLICITAR DIAS CAPACITACION</v>
      </c>
      <c r="K220" s="67"/>
      <c r="L220" s="67"/>
      <c r="M220" s="67"/>
      <c r="N220" s="68"/>
    </row>
    <row r="221" spans="2:14" ht="21.6" thickBot="1" x14ac:dyDescent="0.55000000000000004">
      <c r="B221" s="35"/>
      <c r="C221" s="19"/>
      <c r="D221" s="30"/>
      <c r="E221" s="32"/>
      <c r="F221" s="32"/>
      <c r="G221" s="32"/>
      <c r="I221" s="17">
        <f>5-I220</f>
        <v>5</v>
      </c>
      <c r="J221" s="66" t="str">
        <f>IF(I220&gt;5,"EXISTE UN ERROR","OK")</f>
        <v>OK</v>
      </c>
      <c r="K221" s="67"/>
      <c r="L221" s="67"/>
      <c r="M221" s="67"/>
      <c r="N221" s="68"/>
    </row>
    <row r="222" spans="2:14" ht="17.399999999999999" x14ac:dyDescent="0.45">
      <c r="B222" s="35"/>
      <c r="C222" s="19"/>
      <c r="D222" s="30"/>
      <c r="E222" s="32"/>
      <c r="F222" s="32"/>
      <c r="G222" s="32"/>
    </row>
    <row r="223" spans="2:14" ht="17.399999999999999" x14ac:dyDescent="0.45">
      <c r="B223" s="35"/>
      <c r="C223" s="19"/>
      <c r="D223" s="30"/>
      <c r="E223" s="32"/>
      <c r="F223" s="32"/>
      <c r="G223" s="32"/>
    </row>
    <row r="224" spans="2:14" ht="18" thickBot="1" x14ac:dyDescent="0.5">
      <c r="B224" s="35"/>
      <c r="C224" s="40"/>
      <c r="D224" s="39"/>
      <c r="E224" s="34"/>
      <c r="F224" s="34"/>
      <c r="G224" s="34"/>
    </row>
    <row r="225" spans="2:14" ht="21.6" thickBot="1" x14ac:dyDescent="0.55000000000000004">
      <c r="B225" s="8">
        <f>+E199-F199</f>
        <v>15</v>
      </c>
      <c r="C225" s="69" t="str">
        <f>IF(E199&lt;=F199,"YA NO TIENE FERIADOS","PUEDE SOLICITAR DIAS FERIADOS")</f>
        <v>PUEDE SOLICITAR DIAS FERIADOS</v>
      </c>
      <c r="D225" s="70"/>
      <c r="E225" s="70"/>
      <c r="F225" s="70"/>
      <c r="G225" s="71"/>
    </row>
    <row r="226" spans="2:14" ht="19.2" thickBot="1" x14ac:dyDescent="0.5">
      <c r="C226" s="72" t="str">
        <f>IF(F199&gt;E199,"EXISTE UN ERROR","OK")</f>
        <v>OK</v>
      </c>
      <c r="D226" s="73"/>
      <c r="E226" s="73"/>
      <c r="F226" s="73"/>
      <c r="G226" s="74"/>
    </row>
    <row r="231" spans="2:14" ht="19.2" thickBot="1" x14ac:dyDescent="0.5">
      <c r="B231" s="16" t="s">
        <v>90</v>
      </c>
      <c r="I231" s="16" t="s">
        <v>90</v>
      </c>
    </row>
    <row r="232" spans="2:14" ht="18.600000000000001" thickBot="1" x14ac:dyDescent="0.4">
      <c r="B232" s="5" t="s">
        <v>0</v>
      </c>
      <c r="C232" s="5" t="s">
        <v>1</v>
      </c>
      <c r="D232" s="5" t="s">
        <v>224</v>
      </c>
      <c r="E232" s="5" t="s">
        <v>12</v>
      </c>
      <c r="F232" s="6" t="s">
        <v>2</v>
      </c>
      <c r="G232" s="6" t="s">
        <v>7</v>
      </c>
      <c r="I232" s="2" t="s">
        <v>3</v>
      </c>
      <c r="J232" s="3" t="s">
        <v>4</v>
      </c>
      <c r="K232" s="3" t="s">
        <v>5</v>
      </c>
      <c r="L232" s="3" t="s">
        <v>6</v>
      </c>
      <c r="M232" s="3" t="s">
        <v>7</v>
      </c>
      <c r="N232" s="4" t="s">
        <v>8</v>
      </c>
    </row>
    <row r="233" spans="2:14" ht="17.399999999999999" x14ac:dyDescent="0.45">
      <c r="B233" s="9">
        <v>15</v>
      </c>
      <c r="C233" s="9">
        <v>15</v>
      </c>
      <c r="D233" s="9">
        <v>10</v>
      </c>
      <c r="E233" s="11">
        <f>+B233+C233+D233</f>
        <v>40</v>
      </c>
      <c r="F233" s="11">
        <f>SUM(B234:B258)+SUM(D234:D258)</f>
        <v>11</v>
      </c>
      <c r="G233" s="19"/>
      <c r="I233" s="20">
        <v>0.5</v>
      </c>
      <c r="J233" s="21" t="s">
        <v>10</v>
      </c>
      <c r="K233" s="37">
        <v>45684</v>
      </c>
      <c r="L233" s="37">
        <v>45684</v>
      </c>
      <c r="M233" s="57" t="s">
        <v>247</v>
      </c>
      <c r="N233" s="38"/>
    </row>
    <row r="234" spans="2:14" ht="17.399999999999999" x14ac:dyDescent="0.45">
      <c r="B234" s="35">
        <v>1</v>
      </c>
      <c r="C234" s="19"/>
      <c r="D234" s="30"/>
      <c r="E234" s="31">
        <v>45664</v>
      </c>
      <c r="F234" s="31">
        <v>45664</v>
      </c>
      <c r="G234" s="54" t="s">
        <v>234</v>
      </c>
      <c r="I234" s="24">
        <v>0.5</v>
      </c>
      <c r="J234" s="21" t="s">
        <v>9</v>
      </c>
      <c r="K234" s="31">
        <v>45729</v>
      </c>
      <c r="L234" s="31">
        <v>45729</v>
      </c>
      <c r="M234" s="57" t="s">
        <v>271</v>
      </c>
      <c r="N234" s="30"/>
    </row>
    <row r="235" spans="2:14" ht="17.399999999999999" x14ac:dyDescent="0.45">
      <c r="B235" s="35">
        <v>1</v>
      </c>
      <c r="C235" s="19"/>
      <c r="D235" s="30"/>
      <c r="E235" s="31">
        <v>45673</v>
      </c>
      <c r="F235" s="31">
        <v>45673</v>
      </c>
      <c r="G235" s="54" t="s">
        <v>229</v>
      </c>
      <c r="I235" s="24">
        <v>0.5</v>
      </c>
      <c r="J235" s="21" t="s">
        <v>9</v>
      </c>
      <c r="K235" s="31">
        <v>45742</v>
      </c>
      <c r="L235" s="31">
        <v>45742</v>
      </c>
      <c r="M235" s="56" t="s">
        <v>281</v>
      </c>
      <c r="N235" s="30"/>
    </row>
    <row r="236" spans="2:14" ht="17.399999999999999" x14ac:dyDescent="0.45">
      <c r="B236" s="35">
        <v>1</v>
      </c>
      <c r="C236" s="19"/>
      <c r="D236" s="30"/>
      <c r="E236" s="31">
        <v>45686</v>
      </c>
      <c r="F236" s="31">
        <v>45686</v>
      </c>
      <c r="G236" s="54" t="s">
        <v>249</v>
      </c>
      <c r="I236" s="24">
        <v>1</v>
      </c>
      <c r="J236" s="21"/>
      <c r="K236" s="31">
        <v>45756</v>
      </c>
      <c r="L236" s="31">
        <v>45756</v>
      </c>
      <c r="M236" s="54" t="s">
        <v>285</v>
      </c>
      <c r="N236" s="30"/>
    </row>
    <row r="237" spans="2:14" ht="17.399999999999999" x14ac:dyDescent="0.45">
      <c r="B237" s="35">
        <v>1</v>
      </c>
      <c r="C237" s="19"/>
      <c r="D237" s="30"/>
      <c r="E237" s="31">
        <v>45693</v>
      </c>
      <c r="F237" s="31">
        <v>45693</v>
      </c>
      <c r="G237" s="54" t="s">
        <v>260</v>
      </c>
      <c r="I237" s="24">
        <v>1</v>
      </c>
      <c r="J237" s="21"/>
      <c r="K237" s="31">
        <v>45785</v>
      </c>
      <c r="L237" s="31">
        <v>45785</v>
      </c>
      <c r="M237" s="56" t="s">
        <v>306</v>
      </c>
      <c r="N237" s="30"/>
    </row>
    <row r="238" spans="2:14" ht="17.399999999999999" x14ac:dyDescent="0.45">
      <c r="B238" s="35">
        <v>1</v>
      </c>
      <c r="C238" s="19"/>
      <c r="D238" s="30"/>
      <c r="E238" s="31">
        <v>45701</v>
      </c>
      <c r="F238" s="31">
        <v>45701</v>
      </c>
      <c r="G238" s="54" t="s">
        <v>261</v>
      </c>
      <c r="I238" s="24">
        <v>1</v>
      </c>
      <c r="J238" s="21"/>
      <c r="K238" s="31">
        <v>45786</v>
      </c>
      <c r="L238" s="31">
        <v>45786</v>
      </c>
      <c r="M238" s="54" t="s">
        <v>308</v>
      </c>
      <c r="N238" s="30"/>
    </row>
    <row r="239" spans="2:14" ht="17.399999999999999" x14ac:dyDescent="0.45">
      <c r="B239" s="35">
        <v>4</v>
      </c>
      <c r="C239" s="19"/>
      <c r="D239" s="30"/>
      <c r="E239" s="31">
        <v>45713</v>
      </c>
      <c r="F239" s="31">
        <v>45716</v>
      </c>
      <c r="G239" s="54" t="s">
        <v>263</v>
      </c>
      <c r="I239" s="24">
        <v>0.5</v>
      </c>
      <c r="J239" s="21" t="s">
        <v>9</v>
      </c>
      <c r="K239" s="31">
        <v>45817</v>
      </c>
      <c r="L239" s="31">
        <v>45817</v>
      </c>
      <c r="M239" s="56" t="s">
        <v>320</v>
      </c>
      <c r="N239" s="30"/>
    </row>
    <row r="240" spans="2:14" ht="17.399999999999999" x14ac:dyDescent="0.45">
      <c r="B240" s="35">
        <v>1</v>
      </c>
      <c r="C240" s="19"/>
      <c r="D240" s="30"/>
      <c r="E240" s="31">
        <v>45743</v>
      </c>
      <c r="F240" s="31">
        <v>45743</v>
      </c>
      <c r="G240" s="54" t="s">
        <v>276</v>
      </c>
      <c r="I240" s="24">
        <v>0.5</v>
      </c>
      <c r="J240" s="21" t="s">
        <v>9</v>
      </c>
      <c r="K240" s="31">
        <v>45820</v>
      </c>
      <c r="L240" s="31">
        <v>45820</v>
      </c>
      <c r="M240" s="56" t="s">
        <v>320</v>
      </c>
      <c r="N240" s="30"/>
    </row>
    <row r="241" spans="2:14" ht="17.399999999999999" x14ac:dyDescent="0.45">
      <c r="B241" s="35">
        <v>1</v>
      </c>
      <c r="C241" s="19"/>
      <c r="D241" s="30"/>
      <c r="E241" s="31">
        <v>45777</v>
      </c>
      <c r="F241" s="31">
        <v>45777</v>
      </c>
      <c r="G241" s="54" t="s">
        <v>289</v>
      </c>
      <c r="I241" s="24">
        <v>0.5</v>
      </c>
      <c r="J241" s="21" t="s">
        <v>9</v>
      </c>
      <c r="K241" s="31">
        <v>45821</v>
      </c>
      <c r="L241" s="31">
        <v>45821</v>
      </c>
      <c r="M241" s="56" t="s">
        <v>320</v>
      </c>
      <c r="N241" s="30"/>
    </row>
    <row r="242" spans="2:14" ht="17.399999999999999" x14ac:dyDescent="0.45">
      <c r="B242" s="35"/>
      <c r="C242" s="19"/>
      <c r="D242" s="30"/>
      <c r="E242" s="30"/>
      <c r="F242" s="30"/>
      <c r="G242" s="30"/>
      <c r="I242" s="24"/>
      <c r="J242" s="21"/>
      <c r="K242" s="30"/>
      <c r="L242" s="30"/>
      <c r="M242" s="30"/>
      <c r="N242" s="30"/>
    </row>
    <row r="243" spans="2:14" ht="17.399999999999999" x14ac:dyDescent="0.45">
      <c r="B243" s="35"/>
      <c r="C243" s="19"/>
      <c r="D243" s="30"/>
      <c r="E243" s="30"/>
      <c r="F243" s="30"/>
      <c r="G243" s="30"/>
      <c r="I243" s="24"/>
      <c r="J243" s="21"/>
      <c r="K243" s="30"/>
      <c r="L243" s="30"/>
      <c r="M243" s="30"/>
      <c r="N243" s="30"/>
    </row>
    <row r="244" spans="2:14" ht="18" thickBot="1" x14ac:dyDescent="0.5">
      <c r="B244" s="35"/>
      <c r="C244" s="19"/>
      <c r="D244" s="30"/>
      <c r="E244" s="30"/>
      <c r="F244" s="30"/>
      <c r="G244" s="30"/>
      <c r="I244" s="27"/>
      <c r="J244" s="21"/>
      <c r="K244" s="33"/>
      <c r="L244" s="33"/>
      <c r="M244" s="33"/>
      <c r="N244" s="33"/>
    </row>
    <row r="245" spans="2:14" ht="21.6" thickBot="1" x14ac:dyDescent="0.55000000000000004">
      <c r="B245" s="35"/>
      <c r="C245" s="19"/>
      <c r="D245" s="30"/>
      <c r="E245" s="32"/>
      <c r="F245" s="32"/>
      <c r="G245" s="32"/>
      <c r="I245" s="15">
        <f>SUM(I233:I244)</f>
        <v>6</v>
      </c>
      <c r="J245" s="66" t="str">
        <f>IF(I245&gt;=6,"YA NO PUEDE SOLICITAR DIAS ADMINISTRATIVOS","PUEDE SOLICITAR DIAS ADMINISTRATIVOS")</f>
        <v>YA NO PUEDE SOLICITAR DIAS ADMINISTRATIVOS</v>
      </c>
      <c r="K245" s="67"/>
      <c r="L245" s="67"/>
      <c r="M245" s="67"/>
      <c r="N245" s="68"/>
    </row>
    <row r="246" spans="2:14" ht="21.6" thickBot="1" x14ac:dyDescent="0.55000000000000004">
      <c r="B246" s="35"/>
      <c r="C246" s="19"/>
      <c r="D246" s="30"/>
      <c r="E246" s="32"/>
      <c r="F246" s="32"/>
      <c r="G246" s="32"/>
      <c r="I246" s="17">
        <f>6-I245</f>
        <v>0</v>
      </c>
      <c r="J246" s="66" t="str">
        <f>IF(I245&gt;6,"EXISTE UN ERROR","OK")</f>
        <v>OK</v>
      </c>
      <c r="K246" s="67"/>
      <c r="L246" s="67"/>
      <c r="M246" s="67"/>
      <c r="N246" s="68"/>
    </row>
    <row r="247" spans="2:14" ht="18" thickBot="1" x14ac:dyDescent="0.5">
      <c r="B247" s="35"/>
      <c r="C247" s="19"/>
      <c r="D247" s="30"/>
      <c r="E247" s="32"/>
      <c r="F247" s="32"/>
      <c r="G247" s="32"/>
      <c r="I247" s="1"/>
    </row>
    <row r="248" spans="2:14" ht="19.8" thickBot="1" x14ac:dyDescent="0.5">
      <c r="B248" s="35"/>
      <c r="C248" s="19"/>
      <c r="D248" s="30"/>
      <c r="E248" s="32"/>
      <c r="F248" s="32"/>
      <c r="G248" s="32"/>
      <c r="I248" s="12" t="s">
        <v>3</v>
      </c>
      <c r="J248" s="13"/>
      <c r="K248" s="13" t="s">
        <v>5</v>
      </c>
      <c r="L248" s="13" t="s">
        <v>6</v>
      </c>
      <c r="M248" s="13" t="s">
        <v>7</v>
      </c>
      <c r="N248" s="14" t="s">
        <v>8</v>
      </c>
    </row>
    <row r="249" spans="2:14" ht="17.399999999999999" x14ac:dyDescent="0.45">
      <c r="B249" s="35"/>
      <c r="C249" s="19"/>
      <c r="D249" s="30"/>
      <c r="E249" s="32"/>
      <c r="F249" s="32"/>
      <c r="G249" s="32"/>
      <c r="I249" s="20">
        <v>1</v>
      </c>
      <c r="J249" s="29"/>
      <c r="K249" s="22">
        <v>45804</v>
      </c>
      <c r="L249" s="22">
        <v>45804</v>
      </c>
      <c r="M249" s="23"/>
      <c r="N249" s="23"/>
    </row>
    <row r="250" spans="2:14" ht="17.399999999999999" x14ac:dyDescent="0.45">
      <c r="B250" s="35"/>
      <c r="C250" s="19"/>
      <c r="D250" s="30"/>
      <c r="E250" s="32"/>
      <c r="F250" s="32"/>
      <c r="G250" s="32"/>
      <c r="I250" s="24">
        <v>1</v>
      </c>
      <c r="J250" s="29"/>
      <c r="K250" s="25">
        <v>45797</v>
      </c>
      <c r="L250" s="25">
        <v>45797</v>
      </c>
      <c r="M250" s="26"/>
      <c r="N250" s="26"/>
    </row>
    <row r="251" spans="2:14" ht="17.399999999999999" x14ac:dyDescent="0.45">
      <c r="B251" s="35"/>
      <c r="C251" s="19"/>
      <c r="D251" s="30"/>
      <c r="E251" s="32"/>
      <c r="F251" s="32"/>
      <c r="G251" s="32"/>
      <c r="I251" s="24">
        <v>1</v>
      </c>
      <c r="J251" s="29"/>
      <c r="K251" s="25">
        <v>45811</v>
      </c>
      <c r="L251" s="25">
        <v>45811</v>
      </c>
      <c r="M251" s="26"/>
      <c r="N251" s="26"/>
    </row>
    <row r="252" spans="2:14" ht="17.399999999999999" x14ac:dyDescent="0.45">
      <c r="B252" s="35"/>
      <c r="C252" s="19"/>
      <c r="D252" s="30"/>
      <c r="E252" s="32"/>
      <c r="F252" s="32"/>
      <c r="G252" s="32"/>
      <c r="I252" s="24"/>
      <c r="J252" s="29"/>
      <c r="K252" s="26"/>
      <c r="L252" s="26"/>
      <c r="M252" s="26"/>
      <c r="N252" s="26"/>
    </row>
    <row r="253" spans="2:14" ht="18" thickBot="1" x14ac:dyDescent="0.5">
      <c r="B253" s="35"/>
      <c r="C253" s="19"/>
      <c r="D253" s="30"/>
      <c r="E253" s="32"/>
      <c r="F253" s="32"/>
      <c r="G253" s="32"/>
      <c r="I253" s="24"/>
      <c r="J253" s="29"/>
      <c r="K253" s="26"/>
      <c r="L253" s="26"/>
      <c r="M253" s="26"/>
      <c r="N253" s="26"/>
    </row>
    <row r="254" spans="2:14" ht="21.6" thickBot="1" x14ac:dyDescent="0.55000000000000004">
      <c r="B254" s="35"/>
      <c r="C254" s="19"/>
      <c r="D254" s="30"/>
      <c r="E254" s="32"/>
      <c r="F254" s="32"/>
      <c r="G254" s="32"/>
      <c r="I254" s="15">
        <f>SUM(I249:I253)</f>
        <v>3</v>
      </c>
      <c r="J254" s="66" t="str">
        <f>IF(I254&gt;=5,"YA NO PUEDE SOLICITAR DIAS CAPACITACION","PUEDE SOLICITAR DIAS CAPACITACION")</f>
        <v>PUEDE SOLICITAR DIAS CAPACITACION</v>
      </c>
      <c r="K254" s="67"/>
      <c r="L254" s="67"/>
      <c r="M254" s="67"/>
      <c r="N254" s="68"/>
    </row>
    <row r="255" spans="2:14" ht="21.6" thickBot="1" x14ac:dyDescent="0.55000000000000004">
      <c r="B255" s="35"/>
      <c r="C255" s="19"/>
      <c r="D255" s="30"/>
      <c r="E255" s="32"/>
      <c r="F255" s="32"/>
      <c r="G255" s="32"/>
      <c r="I255" s="17">
        <f>5-I254</f>
        <v>2</v>
      </c>
      <c r="J255" s="66" t="str">
        <f>IF(I254&gt;5,"EXISTE UN ERROR","OK")</f>
        <v>OK</v>
      </c>
      <c r="K255" s="67"/>
      <c r="L255" s="67"/>
      <c r="M255" s="67"/>
      <c r="N255" s="68"/>
    </row>
    <row r="256" spans="2:14" ht="17.399999999999999" x14ac:dyDescent="0.45">
      <c r="B256" s="35"/>
      <c r="C256" s="19"/>
      <c r="D256" s="30"/>
      <c r="E256" s="32"/>
      <c r="F256" s="32"/>
      <c r="G256" s="32"/>
    </row>
    <row r="257" spans="2:14" ht="17.399999999999999" x14ac:dyDescent="0.45">
      <c r="B257" s="35"/>
      <c r="C257" s="19"/>
      <c r="D257" s="30"/>
      <c r="E257" s="32"/>
      <c r="F257" s="32"/>
      <c r="G257" s="32"/>
    </row>
    <row r="258" spans="2:14" ht="18" thickBot="1" x14ac:dyDescent="0.5">
      <c r="B258" s="35"/>
      <c r="C258" s="40"/>
      <c r="D258" s="39"/>
      <c r="E258" s="34"/>
      <c r="F258" s="34"/>
      <c r="G258" s="34"/>
    </row>
    <row r="259" spans="2:14" ht="21.6" thickBot="1" x14ac:dyDescent="0.55000000000000004">
      <c r="B259" s="8">
        <f>+E233-F233</f>
        <v>29</v>
      </c>
      <c r="C259" s="69" t="str">
        <f>IF(E233&lt;=F233,"YA NO TIENE FERIADOS","PUEDE SOLICITAR DIAS FERIADOS")</f>
        <v>PUEDE SOLICITAR DIAS FERIADOS</v>
      </c>
      <c r="D259" s="70"/>
      <c r="E259" s="70"/>
      <c r="F259" s="70"/>
      <c r="G259" s="71"/>
    </row>
    <row r="260" spans="2:14" ht="19.2" thickBot="1" x14ac:dyDescent="0.5">
      <c r="C260" s="72" t="str">
        <f>IF(F233&gt;E233,"EXISTE UN ERROR","OK")</f>
        <v>OK</v>
      </c>
      <c r="D260" s="73"/>
      <c r="E260" s="73"/>
      <c r="F260" s="73"/>
      <c r="G260" s="74"/>
    </row>
    <row r="262" spans="2:14" ht="19.2" thickBot="1" x14ac:dyDescent="0.5">
      <c r="B262" s="16" t="s">
        <v>91</v>
      </c>
      <c r="I262" s="16" t="s">
        <v>91</v>
      </c>
    </row>
    <row r="263" spans="2:14" ht="18.600000000000001" thickBot="1" x14ac:dyDescent="0.4">
      <c r="B263" s="5" t="s">
        <v>0</v>
      </c>
      <c r="C263" s="5" t="s">
        <v>1</v>
      </c>
      <c r="D263" s="5" t="s">
        <v>224</v>
      </c>
      <c r="E263" s="5" t="s">
        <v>12</v>
      </c>
      <c r="F263" s="6" t="s">
        <v>2</v>
      </c>
      <c r="G263" s="6" t="s">
        <v>7</v>
      </c>
      <c r="I263" s="2" t="s">
        <v>3</v>
      </c>
      <c r="J263" s="3" t="s">
        <v>4</v>
      </c>
      <c r="K263" s="3" t="s">
        <v>5</v>
      </c>
      <c r="L263" s="3" t="s">
        <v>6</v>
      </c>
      <c r="M263" s="3" t="s">
        <v>7</v>
      </c>
      <c r="N263" s="4" t="s">
        <v>8</v>
      </c>
    </row>
    <row r="264" spans="2:14" ht="17.399999999999999" x14ac:dyDescent="0.45">
      <c r="B264" s="9">
        <v>20</v>
      </c>
      <c r="C264" s="9">
        <v>20</v>
      </c>
      <c r="D264" s="9">
        <v>0</v>
      </c>
      <c r="E264" s="11">
        <f>+B264+C264+D264</f>
        <v>40</v>
      </c>
      <c r="F264" s="11">
        <f>SUM(B265:B289)+SUM(D265:D289)</f>
        <v>18</v>
      </c>
      <c r="G264" s="19"/>
      <c r="I264" s="20">
        <v>0.5</v>
      </c>
      <c r="J264" s="21" t="s">
        <v>9</v>
      </c>
      <c r="K264" s="37">
        <v>45708</v>
      </c>
      <c r="L264" s="37">
        <v>45708</v>
      </c>
      <c r="M264" s="57" t="s">
        <v>253</v>
      </c>
      <c r="N264" s="38"/>
    </row>
    <row r="265" spans="2:14" ht="17.399999999999999" x14ac:dyDescent="0.45">
      <c r="B265" s="35">
        <v>18</v>
      </c>
      <c r="C265" s="19"/>
      <c r="D265" s="30"/>
      <c r="E265" s="31">
        <v>45768</v>
      </c>
      <c r="F265" s="31">
        <v>45792</v>
      </c>
      <c r="G265" s="54" t="s">
        <v>289</v>
      </c>
      <c r="I265" s="24">
        <v>1</v>
      </c>
      <c r="J265" s="21"/>
      <c r="K265" s="31">
        <v>45716</v>
      </c>
      <c r="L265" s="31">
        <v>45716</v>
      </c>
      <c r="M265" s="54" t="s">
        <v>257</v>
      </c>
      <c r="N265" s="30"/>
    </row>
    <row r="266" spans="2:14" ht="17.399999999999999" x14ac:dyDescent="0.45">
      <c r="B266" s="35"/>
      <c r="C266" s="19"/>
      <c r="D266" s="30"/>
      <c r="E266" s="31"/>
      <c r="F266" s="31"/>
      <c r="G266" s="30"/>
      <c r="I266" s="24">
        <v>0.5</v>
      </c>
      <c r="J266" s="21" t="s">
        <v>9</v>
      </c>
      <c r="K266" s="31">
        <v>45793</v>
      </c>
      <c r="L266" s="31">
        <v>45793</v>
      </c>
      <c r="M266" s="56" t="s">
        <v>294</v>
      </c>
      <c r="N266" s="30"/>
    </row>
    <row r="267" spans="2:14" ht="17.399999999999999" x14ac:dyDescent="0.45">
      <c r="B267" s="35"/>
      <c r="C267" s="19"/>
      <c r="D267" s="30"/>
      <c r="E267" s="31"/>
      <c r="F267" s="31"/>
      <c r="G267" s="30"/>
      <c r="I267" s="24">
        <v>0.5</v>
      </c>
      <c r="J267" s="21" t="s">
        <v>10</v>
      </c>
      <c r="K267" s="31">
        <v>45748</v>
      </c>
      <c r="L267" s="31">
        <v>45748</v>
      </c>
      <c r="M267" s="54" t="s">
        <v>285</v>
      </c>
      <c r="N267" s="30"/>
    </row>
    <row r="268" spans="2:14" ht="17.399999999999999" x14ac:dyDescent="0.45">
      <c r="B268" s="35"/>
      <c r="C268" s="19"/>
      <c r="D268" s="30"/>
      <c r="E268" s="31"/>
      <c r="F268" s="31"/>
      <c r="G268" s="30"/>
      <c r="I268" s="24">
        <v>0.5</v>
      </c>
      <c r="J268" s="21" t="s">
        <v>9</v>
      </c>
      <c r="K268" s="31">
        <v>45821</v>
      </c>
      <c r="L268" s="31">
        <v>45821</v>
      </c>
      <c r="M268" s="56" t="s">
        <v>320</v>
      </c>
      <c r="N268" s="30"/>
    </row>
    <row r="269" spans="2:14" ht="17.399999999999999" x14ac:dyDescent="0.45">
      <c r="B269" s="35"/>
      <c r="C269" s="19"/>
      <c r="D269" s="30"/>
      <c r="E269" s="30"/>
      <c r="F269" s="30"/>
      <c r="G269" s="30"/>
      <c r="I269" s="24"/>
      <c r="J269" s="21"/>
      <c r="K269" s="31"/>
      <c r="L269" s="31"/>
      <c r="M269" s="30"/>
      <c r="N269" s="30"/>
    </row>
    <row r="270" spans="2:14" ht="17.399999999999999" x14ac:dyDescent="0.45">
      <c r="B270" s="35"/>
      <c r="C270" s="19"/>
      <c r="D270" s="30"/>
      <c r="E270" s="30"/>
      <c r="F270" s="30"/>
      <c r="G270" s="30"/>
      <c r="I270" s="24"/>
      <c r="J270" s="21"/>
      <c r="K270" s="31"/>
      <c r="L270" s="31"/>
      <c r="M270" s="30"/>
      <c r="N270" s="30"/>
    </row>
    <row r="271" spans="2:14" ht="17.399999999999999" x14ac:dyDescent="0.45">
      <c r="B271" s="35"/>
      <c r="C271" s="19"/>
      <c r="D271" s="30"/>
      <c r="E271" s="30"/>
      <c r="F271" s="30"/>
      <c r="G271" s="30"/>
      <c r="I271" s="24"/>
      <c r="J271" s="21"/>
      <c r="K271" s="31"/>
      <c r="L271" s="31"/>
      <c r="M271" s="30"/>
      <c r="N271" s="30"/>
    </row>
    <row r="272" spans="2:14" ht="17.399999999999999" x14ac:dyDescent="0.45">
      <c r="B272" s="35"/>
      <c r="C272" s="19"/>
      <c r="D272" s="30"/>
      <c r="E272" s="30"/>
      <c r="F272" s="30"/>
      <c r="G272" s="30"/>
      <c r="I272" s="24"/>
      <c r="J272" s="21"/>
      <c r="K272" s="31"/>
      <c r="L272" s="31"/>
      <c r="M272" s="30"/>
      <c r="N272" s="30"/>
    </row>
    <row r="273" spans="2:14" ht="17.399999999999999" x14ac:dyDescent="0.45">
      <c r="B273" s="35"/>
      <c r="C273" s="19"/>
      <c r="D273" s="30"/>
      <c r="E273" s="30"/>
      <c r="F273" s="30"/>
      <c r="G273" s="30"/>
      <c r="I273" s="24"/>
      <c r="J273" s="21"/>
      <c r="K273" s="30"/>
      <c r="L273" s="30"/>
      <c r="M273" s="30"/>
      <c r="N273" s="30"/>
    </row>
    <row r="274" spans="2:14" ht="17.399999999999999" x14ac:dyDescent="0.45">
      <c r="B274" s="35"/>
      <c r="C274" s="19"/>
      <c r="D274" s="30"/>
      <c r="E274" s="30"/>
      <c r="F274" s="30"/>
      <c r="G274" s="30"/>
      <c r="I274" s="24"/>
      <c r="J274" s="21"/>
      <c r="K274" s="30"/>
      <c r="L274" s="30"/>
      <c r="M274" s="30"/>
      <c r="N274" s="30"/>
    </row>
    <row r="275" spans="2:14" ht="18" thickBot="1" x14ac:dyDescent="0.5">
      <c r="B275" s="35"/>
      <c r="C275" s="19"/>
      <c r="D275" s="30"/>
      <c r="E275" s="30"/>
      <c r="F275" s="30"/>
      <c r="G275" s="30"/>
      <c r="I275" s="27"/>
      <c r="J275" s="21"/>
      <c r="K275" s="33"/>
      <c r="L275" s="33"/>
      <c r="M275" s="33"/>
      <c r="N275" s="33"/>
    </row>
    <row r="276" spans="2:14" ht="21.6" thickBot="1" x14ac:dyDescent="0.55000000000000004">
      <c r="B276" s="35"/>
      <c r="C276" s="19"/>
      <c r="D276" s="30"/>
      <c r="E276" s="32"/>
      <c r="F276" s="32"/>
      <c r="G276" s="32"/>
      <c r="I276" s="15">
        <f>SUM(I264:I275)</f>
        <v>3</v>
      </c>
      <c r="J276" s="66" t="str">
        <f>IF(I276&gt;=6,"YA NO PUEDE SOLICITAR DIAS ADMINISTRATIVOS","PUEDE SOLICITAR DIAS ADMINISTRATIVOS")</f>
        <v>PUEDE SOLICITAR DIAS ADMINISTRATIVOS</v>
      </c>
      <c r="K276" s="67"/>
      <c r="L276" s="67"/>
      <c r="M276" s="67"/>
      <c r="N276" s="68"/>
    </row>
    <row r="277" spans="2:14" ht="21.6" thickBot="1" x14ac:dyDescent="0.55000000000000004">
      <c r="B277" s="35"/>
      <c r="C277" s="19"/>
      <c r="D277" s="30"/>
      <c r="E277" s="32"/>
      <c r="F277" s="32"/>
      <c r="G277" s="32"/>
      <c r="I277" s="17">
        <f>6-I276</f>
        <v>3</v>
      </c>
      <c r="J277" s="66" t="str">
        <f>IF(I276&gt;6,"EXISTE UN ERROR","OK")</f>
        <v>OK</v>
      </c>
      <c r="K277" s="67"/>
      <c r="L277" s="67"/>
      <c r="M277" s="67"/>
      <c r="N277" s="68"/>
    </row>
    <row r="278" spans="2:14" ht="18" thickBot="1" x14ac:dyDescent="0.5">
      <c r="B278" s="35"/>
      <c r="C278" s="19"/>
      <c r="D278" s="30"/>
      <c r="E278" s="32"/>
      <c r="F278" s="32"/>
      <c r="G278" s="32"/>
      <c r="I278" s="1"/>
    </row>
    <row r="279" spans="2:14" ht="19.8" thickBot="1" x14ac:dyDescent="0.5">
      <c r="B279" s="35"/>
      <c r="C279" s="19"/>
      <c r="D279" s="30"/>
      <c r="E279" s="32"/>
      <c r="F279" s="32"/>
      <c r="G279" s="32"/>
      <c r="I279" s="12" t="s">
        <v>3</v>
      </c>
      <c r="J279" s="13"/>
      <c r="K279" s="13" t="s">
        <v>5</v>
      </c>
      <c r="L279" s="13" t="s">
        <v>6</v>
      </c>
      <c r="M279" s="13" t="s">
        <v>7</v>
      </c>
      <c r="N279" s="14" t="s">
        <v>8</v>
      </c>
    </row>
    <row r="280" spans="2:14" ht="17.399999999999999" x14ac:dyDescent="0.45">
      <c r="B280" s="35"/>
      <c r="C280" s="19"/>
      <c r="D280" s="30"/>
      <c r="E280" s="32"/>
      <c r="F280" s="32"/>
      <c r="G280" s="32"/>
      <c r="I280" s="20">
        <v>1</v>
      </c>
      <c r="J280" s="29"/>
      <c r="K280" s="22">
        <v>45811</v>
      </c>
      <c r="L280" s="22">
        <v>45811</v>
      </c>
      <c r="M280" s="23"/>
      <c r="N280" s="23"/>
    </row>
    <row r="281" spans="2:14" ht="17.399999999999999" x14ac:dyDescent="0.45">
      <c r="B281" s="35"/>
      <c r="C281" s="19"/>
      <c r="D281" s="30"/>
      <c r="E281" s="32"/>
      <c r="F281" s="32"/>
      <c r="G281" s="32"/>
      <c r="I281" s="24">
        <v>2</v>
      </c>
      <c r="J281" s="29"/>
      <c r="K281" s="25">
        <v>45845</v>
      </c>
      <c r="L281" s="25">
        <v>45846</v>
      </c>
      <c r="M281" s="26"/>
      <c r="N281" s="26"/>
    </row>
    <row r="282" spans="2:14" ht="17.399999999999999" x14ac:dyDescent="0.45">
      <c r="B282" s="35"/>
      <c r="C282" s="19"/>
      <c r="D282" s="30"/>
      <c r="E282" s="32"/>
      <c r="F282" s="32"/>
      <c r="G282" s="32"/>
      <c r="I282" s="24">
        <v>2</v>
      </c>
      <c r="J282" s="29"/>
      <c r="K282" s="25">
        <v>45855</v>
      </c>
      <c r="L282" s="26" t="s">
        <v>325</v>
      </c>
      <c r="M282" s="26"/>
      <c r="N282" s="26"/>
    </row>
    <row r="283" spans="2:14" ht="17.399999999999999" x14ac:dyDescent="0.45">
      <c r="B283" s="35"/>
      <c r="C283" s="19"/>
      <c r="D283" s="30"/>
      <c r="E283" s="32"/>
      <c r="F283" s="32"/>
      <c r="G283" s="32"/>
      <c r="I283" s="24"/>
      <c r="J283" s="29"/>
      <c r="K283" s="26"/>
      <c r="L283" s="26"/>
      <c r="M283" s="26"/>
      <c r="N283" s="26"/>
    </row>
    <row r="284" spans="2:14" ht="18" thickBot="1" x14ac:dyDescent="0.5">
      <c r="B284" s="35"/>
      <c r="C284" s="19"/>
      <c r="D284" s="30"/>
      <c r="E284" s="32"/>
      <c r="F284" s="32"/>
      <c r="G284" s="32"/>
      <c r="I284" s="24"/>
      <c r="J284" s="29"/>
      <c r="K284" s="26"/>
      <c r="L284" s="26"/>
      <c r="M284" s="26"/>
      <c r="N284" s="26"/>
    </row>
    <row r="285" spans="2:14" ht="21.6" thickBot="1" x14ac:dyDescent="0.55000000000000004">
      <c r="B285" s="35"/>
      <c r="C285" s="19"/>
      <c r="D285" s="30"/>
      <c r="E285" s="32"/>
      <c r="F285" s="32"/>
      <c r="G285" s="32"/>
      <c r="I285" s="15">
        <f>SUM(I280:I284)</f>
        <v>5</v>
      </c>
      <c r="J285" s="66" t="str">
        <f>IF(I285&gt;=5,"YA NO PUEDE SOLICITAR DIAS CAPACITACION","PUEDE SOLICITAR DIAS CAPACITACION")</f>
        <v>YA NO PUEDE SOLICITAR DIAS CAPACITACION</v>
      </c>
      <c r="K285" s="67"/>
      <c r="L285" s="67"/>
      <c r="M285" s="67"/>
      <c r="N285" s="68"/>
    </row>
    <row r="286" spans="2:14" ht="21.6" thickBot="1" x14ac:dyDescent="0.55000000000000004">
      <c r="B286" s="35"/>
      <c r="C286" s="19"/>
      <c r="D286" s="30"/>
      <c r="E286" s="32"/>
      <c r="F286" s="32"/>
      <c r="G286" s="32"/>
      <c r="I286" s="17">
        <f>5-I285</f>
        <v>0</v>
      </c>
      <c r="J286" s="66" t="str">
        <f>IF(I285&gt;5,"EXISTE UN ERROR","OK")</f>
        <v>OK</v>
      </c>
      <c r="K286" s="67"/>
      <c r="L286" s="67"/>
      <c r="M286" s="67"/>
      <c r="N286" s="68"/>
    </row>
    <row r="287" spans="2:14" ht="17.399999999999999" x14ac:dyDescent="0.45">
      <c r="B287" s="35"/>
      <c r="C287" s="19"/>
      <c r="D287" s="30"/>
      <c r="E287" s="32"/>
      <c r="F287" s="32"/>
      <c r="G287" s="32"/>
    </row>
    <row r="288" spans="2:14" ht="17.399999999999999" x14ac:dyDescent="0.45">
      <c r="B288" s="35"/>
      <c r="C288" s="19"/>
      <c r="D288" s="30"/>
      <c r="E288" s="32"/>
      <c r="F288" s="32"/>
      <c r="G288" s="32"/>
    </row>
    <row r="289" spans="2:14" ht="18" thickBot="1" x14ac:dyDescent="0.5">
      <c r="B289" s="35"/>
      <c r="C289" s="40"/>
      <c r="D289" s="39"/>
      <c r="E289" s="34"/>
      <c r="F289" s="34"/>
      <c r="G289" s="34"/>
    </row>
    <row r="290" spans="2:14" ht="21.6" thickBot="1" x14ac:dyDescent="0.55000000000000004">
      <c r="B290" s="8">
        <f>+E264-F264</f>
        <v>22</v>
      </c>
      <c r="C290" s="69" t="str">
        <f>IF(E264&lt;=F264,"YA NO TIENE FERIADOS","PUEDE SOLICITAR DIAS FERIADOS")</f>
        <v>PUEDE SOLICITAR DIAS FERIADOS</v>
      </c>
      <c r="D290" s="70"/>
      <c r="E290" s="70"/>
      <c r="F290" s="70"/>
      <c r="G290" s="71"/>
    </row>
    <row r="291" spans="2:14" ht="19.2" thickBot="1" x14ac:dyDescent="0.5">
      <c r="C291" s="72" t="str">
        <f>IF(F264&gt;E264,"EXISTE UN ERROR","OK")</f>
        <v>OK</v>
      </c>
      <c r="D291" s="73"/>
      <c r="E291" s="73"/>
      <c r="F291" s="73"/>
      <c r="G291" s="74"/>
    </row>
    <row r="294" spans="2:14" ht="19.2" thickBot="1" x14ac:dyDescent="0.5">
      <c r="B294" s="16" t="s">
        <v>92</v>
      </c>
      <c r="I294" s="16" t="s">
        <v>92</v>
      </c>
    </row>
    <row r="295" spans="2:14" ht="18.600000000000001" thickBot="1" x14ac:dyDescent="0.4">
      <c r="B295" s="5" t="s">
        <v>0</v>
      </c>
      <c r="C295" s="5" t="s">
        <v>1</v>
      </c>
      <c r="D295" s="5" t="s">
        <v>224</v>
      </c>
      <c r="E295" s="5" t="s">
        <v>12</v>
      </c>
      <c r="F295" s="6" t="s">
        <v>2</v>
      </c>
      <c r="G295" s="6" t="s">
        <v>7</v>
      </c>
      <c r="I295" s="2" t="s">
        <v>3</v>
      </c>
      <c r="J295" s="3" t="s">
        <v>4</v>
      </c>
      <c r="K295" s="3" t="s">
        <v>5</v>
      </c>
      <c r="L295" s="3" t="s">
        <v>6</v>
      </c>
      <c r="M295" s="3" t="s">
        <v>7</v>
      </c>
      <c r="N295" s="4" t="s">
        <v>8</v>
      </c>
    </row>
    <row r="296" spans="2:14" ht="17.399999999999999" x14ac:dyDescent="0.45">
      <c r="B296" s="9">
        <v>25</v>
      </c>
      <c r="C296" s="9">
        <v>13</v>
      </c>
      <c r="D296" s="9">
        <v>0</v>
      </c>
      <c r="E296" s="11">
        <f>+B296+C296+D296</f>
        <v>38</v>
      </c>
      <c r="F296" s="11">
        <f>SUM(B297:B321)+SUM(D297:D321)</f>
        <v>7</v>
      </c>
      <c r="G296" s="19"/>
      <c r="I296" s="20">
        <v>0.5</v>
      </c>
      <c r="J296" s="21" t="s">
        <v>9</v>
      </c>
      <c r="K296" s="37">
        <v>45786</v>
      </c>
      <c r="L296" s="37">
        <v>45786</v>
      </c>
      <c r="M296" s="54" t="s">
        <v>308</v>
      </c>
      <c r="N296" s="38"/>
    </row>
    <row r="297" spans="2:14" ht="17.399999999999999" x14ac:dyDescent="0.45">
      <c r="B297" s="35">
        <v>2</v>
      </c>
      <c r="C297" s="19"/>
      <c r="D297" s="30"/>
      <c r="E297" s="31">
        <v>45659</v>
      </c>
      <c r="F297" s="31">
        <v>45660</v>
      </c>
      <c r="G297" s="54" t="s">
        <v>233</v>
      </c>
      <c r="I297" s="24">
        <v>0.5</v>
      </c>
      <c r="J297" s="21" t="s">
        <v>10</v>
      </c>
      <c r="K297" s="31">
        <v>45806</v>
      </c>
      <c r="L297" s="31">
        <v>45806</v>
      </c>
      <c r="M297" s="54" t="s">
        <v>311</v>
      </c>
      <c r="N297" s="30"/>
    </row>
    <row r="298" spans="2:14" ht="17.399999999999999" x14ac:dyDescent="0.45">
      <c r="B298" s="35">
        <v>1</v>
      </c>
      <c r="C298" s="19"/>
      <c r="D298" s="30"/>
      <c r="E298" s="31">
        <v>45702</v>
      </c>
      <c r="F298" s="31">
        <v>45702</v>
      </c>
      <c r="G298" s="54" t="s">
        <v>261</v>
      </c>
      <c r="I298" s="24">
        <v>0.5</v>
      </c>
      <c r="J298" s="21" t="s">
        <v>10</v>
      </c>
      <c r="K298" s="31">
        <v>45833</v>
      </c>
      <c r="L298" s="31">
        <v>45833</v>
      </c>
      <c r="M298" s="26"/>
      <c r="N298" s="30"/>
    </row>
    <row r="299" spans="2:14" ht="17.399999999999999" x14ac:dyDescent="0.45">
      <c r="B299" s="35">
        <v>1</v>
      </c>
      <c r="C299" s="19"/>
      <c r="D299" s="30"/>
      <c r="E299" s="31">
        <v>45744</v>
      </c>
      <c r="F299" s="31">
        <v>45744</v>
      </c>
      <c r="G299" s="54" t="s">
        <v>276</v>
      </c>
      <c r="I299" s="24"/>
      <c r="J299" s="21"/>
      <c r="K299" s="31"/>
      <c r="L299" s="31"/>
      <c r="M299" s="26"/>
      <c r="N299" s="30"/>
    </row>
    <row r="300" spans="2:14" ht="17.399999999999999" x14ac:dyDescent="0.45">
      <c r="B300" s="35">
        <v>3</v>
      </c>
      <c r="C300" s="19"/>
      <c r="D300" s="30"/>
      <c r="E300" s="31">
        <v>45770</v>
      </c>
      <c r="F300" s="31">
        <v>45772</v>
      </c>
      <c r="G300" s="54" t="s">
        <v>289</v>
      </c>
      <c r="I300" s="24"/>
      <c r="J300" s="21"/>
      <c r="K300" s="31"/>
      <c r="L300" s="31"/>
      <c r="M300" s="30"/>
      <c r="N300" s="30"/>
    </row>
    <row r="301" spans="2:14" ht="17.399999999999999" x14ac:dyDescent="0.45">
      <c r="B301" s="35"/>
      <c r="C301" s="19"/>
      <c r="D301" s="30"/>
      <c r="E301" s="31"/>
      <c r="F301" s="31"/>
      <c r="G301" s="30"/>
      <c r="I301" s="24"/>
      <c r="J301" s="21"/>
      <c r="K301" s="31"/>
      <c r="L301" s="31"/>
      <c r="M301" s="30"/>
      <c r="N301" s="30"/>
    </row>
    <row r="302" spans="2:14" ht="17.399999999999999" x14ac:dyDescent="0.45">
      <c r="B302" s="35"/>
      <c r="C302" s="19"/>
      <c r="D302" s="30"/>
      <c r="E302" s="31"/>
      <c r="F302" s="31"/>
      <c r="G302" s="30"/>
      <c r="I302" s="24"/>
      <c r="J302" s="21"/>
      <c r="K302" s="31"/>
      <c r="L302" s="31"/>
      <c r="M302" s="30"/>
      <c r="N302" s="30"/>
    </row>
    <row r="303" spans="2:14" ht="17.399999999999999" x14ac:dyDescent="0.45">
      <c r="B303" s="35"/>
      <c r="C303" s="19"/>
      <c r="D303" s="30"/>
      <c r="E303" s="30"/>
      <c r="F303" s="30"/>
      <c r="G303" s="30"/>
      <c r="I303" s="24"/>
      <c r="J303" s="21"/>
      <c r="K303" s="31"/>
      <c r="L303" s="31"/>
      <c r="M303" s="30"/>
      <c r="N303" s="30"/>
    </row>
    <row r="304" spans="2:14" ht="17.399999999999999" x14ac:dyDescent="0.45">
      <c r="B304" s="35"/>
      <c r="C304" s="19"/>
      <c r="D304" s="30"/>
      <c r="E304" s="30"/>
      <c r="F304" s="30"/>
      <c r="G304" s="30"/>
      <c r="I304" s="24"/>
      <c r="J304" s="21"/>
      <c r="K304" s="31"/>
      <c r="L304" s="31"/>
      <c r="M304" s="30"/>
      <c r="N304" s="30"/>
    </row>
    <row r="305" spans="2:14" ht="17.399999999999999" x14ac:dyDescent="0.45">
      <c r="B305" s="35"/>
      <c r="C305" s="19"/>
      <c r="D305" s="30"/>
      <c r="E305" s="30"/>
      <c r="F305" s="30"/>
      <c r="G305" s="30"/>
      <c r="I305" s="24"/>
      <c r="J305" s="21"/>
      <c r="K305" s="30"/>
      <c r="L305" s="30"/>
      <c r="M305" s="30"/>
      <c r="N305" s="30"/>
    </row>
    <row r="306" spans="2:14" ht="17.399999999999999" x14ac:dyDescent="0.45">
      <c r="B306" s="35"/>
      <c r="C306" s="19"/>
      <c r="D306" s="30"/>
      <c r="E306" s="30"/>
      <c r="F306" s="30"/>
      <c r="G306" s="30"/>
      <c r="I306" s="24"/>
      <c r="J306" s="21"/>
      <c r="K306" s="30"/>
      <c r="L306" s="30"/>
      <c r="M306" s="30"/>
      <c r="N306" s="30"/>
    </row>
    <row r="307" spans="2:14" ht="18" thickBot="1" x14ac:dyDescent="0.5">
      <c r="B307" s="35"/>
      <c r="C307" s="19"/>
      <c r="D307" s="30"/>
      <c r="E307" s="30"/>
      <c r="F307" s="30"/>
      <c r="G307" s="30"/>
      <c r="I307" s="27"/>
      <c r="J307" s="21"/>
      <c r="K307" s="33"/>
      <c r="L307" s="33"/>
      <c r="M307" s="33"/>
      <c r="N307" s="33"/>
    </row>
    <row r="308" spans="2:14" ht="21.6" thickBot="1" x14ac:dyDescent="0.55000000000000004">
      <c r="B308" s="35"/>
      <c r="C308" s="19"/>
      <c r="D308" s="30"/>
      <c r="E308" s="32"/>
      <c r="F308" s="32"/>
      <c r="G308" s="32"/>
      <c r="I308" s="15">
        <f>SUM(I296:I307)</f>
        <v>1.5</v>
      </c>
      <c r="J308" s="66" t="str">
        <f>IF(I308&gt;=6,"YA NO PUEDE SOLICITAR DIAS ADMINISTRATIVOS","PUEDE SOLICITAR DIAS ADMINISTRATIVOS")</f>
        <v>PUEDE SOLICITAR DIAS ADMINISTRATIVOS</v>
      </c>
      <c r="K308" s="67"/>
      <c r="L308" s="67"/>
      <c r="M308" s="67"/>
      <c r="N308" s="68"/>
    </row>
    <row r="309" spans="2:14" ht="21.6" thickBot="1" x14ac:dyDescent="0.55000000000000004">
      <c r="B309" s="35"/>
      <c r="C309" s="19"/>
      <c r="D309" s="30"/>
      <c r="E309" s="32"/>
      <c r="F309" s="32"/>
      <c r="G309" s="32"/>
      <c r="I309" s="17">
        <f>6-I308</f>
        <v>4.5</v>
      </c>
      <c r="J309" s="66" t="str">
        <f>IF(I308&gt;6,"EXISTE UN ERROR","OK")</f>
        <v>OK</v>
      </c>
      <c r="K309" s="67"/>
      <c r="L309" s="67"/>
      <c r="M309" s="67"/>
      <c r="N309" s="68"/>
    </row>
    <row r="310" spans="2:14" ht="18" thickBot="1" x14ac:dyDescent="0.5">
      <c r="B310" s="35"/>
      <c r="C310" s="19"/>
      <c r="D310" s="30"/>
      <c r="E310" s="32"/>
      <c r="F310" s="32"/>
      <c r="G310" s="32"/>
      <c r="I310" s="1"/>
    </row>
    <row r="311" spans="2:14" ht="19.8" thickBot="1" x14ac:dyDescent="0.5">
      <c r="B311" s="35"/>
      <c r="C311" s="19"/>
      <c r="D311" s="30"/>
      <c r="E311" s="32"/>
      <c r="F311" s="32"/>
      <c r="G311" s="32"/>
      <c r="I311" s="12" t="s">
        <v>3</v>
      </c>
      <c r="J311" s="13"/>
      <c r="K311" s="13" t="s">
        <v>5</v>
      </c>
      <c r="L311" s="13" t="s">
        <v>6</v>
      </c>
      <c r="M311" s="13" t="s">
        <v>7</v>
      </c>
      <c r="N311" s="14" t="s">
        <v>8</v>
      </c>
    </row>
    <row r="312" spans="2:14" ht="17.399999999999999" x14ac:dyDescent="0.45">
      <c r="B312" s="35"/>
      <c r="C312" s="19"/>
      <c r="D312" s="30"/>
      <c r="E312" s="32"/>
      <c r="F312" s="32"/>
      <c r="G312" s="32"/>
      <c r="I312" s="53"/>
      <c r="J312" s="29"/>
      <c r="K312" s="22">
        <v>45779</v>
      </c>
      <c r="L312" s="22">
        <v>45779</v>
      </c>
      <c r="M312" s="23"/>
      <c r="N312" s="55" t="s">
        <v>287</v>
      </c>
    </row>
    <row r="313" spans="2:14" ht="17.399999999999999" x14ac:dyDescent="0.45">
      <c r="B313" s="35"/>
      <c r="C313" s="19"/>
      <c r="D313" s="30"/>
      <c r="E313" s="32"/>
      <c r="F313" s="32"/>
      <c r="G313" s="32"/>
      <c r="I313" s="24">
        <v>1</v>
      </c>
      <c r="J313" s="29"/>
      <c r="K313" s="25">
        <v>45849</v>
      </c>
      <c r="L313" s="25">
        <v>45849</v>
      </c>
      <c r="M313" s="26"/>
      <c r="N313" s="26"/>
    </row>
    <row r="314" spans="2:14" ht="17.399999999999999" x14ac:dyDescent="0.45">
      <c r="B314" s="35"/>
      <c r="C314" s="19"/>
      <c r="D314" s="30"/>
      <c r="E314" s="32"/>
      <c r="F314" s="32"/>
      <c r="G314" s="32"/>
      <c r="I314" s="24">
        <v>1</v>
      </c>
      <c r="J314" s="29"/>
      <c r="K314" s="25">
        <v>45856</v>
      </c>
      <c r="L314" s="25">
        <v>45856</v>
      </c>
      <c r="M314" s="26"/>
      <c r="N314" s="26"/>
    </row>
    <row r="315" spans="2:14" ht="17.399999999999999" x14ac:dyDescent="0.45">
      <c r="B315" s="35"/>
      <c r="C315" s="19"/>
      <c r="D315" s="30"/>
      <c r="E315" s="32"/>
      <c r="F315" s="32"/>
      <c r="G315" s="32"/>
      <c r="I315" s="24">
        <v>2</v>
      </c>
      <c r="J315" s="29"/>
      <c r="K315" s="25">
        <v>45860</v>
      </c>
      <c r="L315" s="25">
        <v>45861</v>
      </c>
      <c r="M315" s="26"/>
      <c r="N315" s="26"/>
    </row>
    <row r="316" spans="2:14" ht="18" thickBot="1" x14ac:dyDescent="0.5">
      <c r="B316" s="35"/>
      <c r="C316" s="19"/>
      <c r="D316" s="30"/>
      <c r="E316" s="32"/>
      <c r="F316" s="32"/>
      <c r="G316" s="32"/>
      <c r="I316" s="24"/>
      <c r="J316" s="29"/>
      <c r="K316" s="26"/>
      <c r="L316" s="26"/>
      <c r="M316" s="26"/>
      <c r="N316" s="26"/>
    </row>
    <row r="317" spans="2:14" ht="21.6" thickBot="1" x14ac:dyDescent="0.55000000000000004">
      <c r="B317" s="35"/>
      <c r="C317" s="19"/>
      <c r="D317" s="30"/>
      <c r="E317" s="32"/>
      <c r="F317" s="32"/>
      <c r="G317" s="32"/>
      <c r="I317" s="15">
        <f>SUM(I312:I316)</f>
        <v>4</v>
      </c>
      <c r="J317" s="66" t="str">
        <f>IF(I317&gt;=5,"YA NO PUEDE SOLICITAR DIAS CAPACITACION","PUEDE SOLICITAR DIAS CAPACITACION")</f>
        <v>PUEDE SOLICITAR DIAS CAPACITACION</v>
      </c>
      <c r="K317" s="67"/>
      <c r="L317" s="67"/>
      <c r="M317" s="67"/>
      <c r="N317" s="68"/>
    </row>
    <row r="318" spans="2:14" ht="21.6" thickBot="1" x14ac:dyDescent="0.55000000000000004">
      <c r="B318" s="35"/>
      <c r="C318" s="19"/>
      <c r="D318" s="30"/>
      <c r="E318" s="32"/>
      <c r="F318" s="32"/>
      <c r="G318" s="32"/>
      <c r="I318" s="17">
        <f>5-I317</f>
        <v>1</v>
      </c>
      <c r="J318" s="66" t="str">
        <f>IF(I317&gt;5,"EXISTE UN ERROR","OK")</f>
        <v>OK</v>
      </c>
      <c r="K318" s="67"/>
      <c r="L318" s="67"/>
      <c r="M318" s="67"/>
      <c r="N318" s="68"/>
    </row>
    <row r="319" spans="2:14" ht="17.399999999999999" x14ac:dyDescent="0.45">
      <c r="B319" s="35"/>
      <c r="C319" s="19"/>
      <c r="D319" s="30"/>
      <c r="E319" s="32"/>
      <c r="F319" s="32"/>
      <c r="G319" s="32"/>
    </row>
    <row r="320" spans="2:14" ht="17.399999999999999" x14ac:dyDescent="0.45">
      <c r="B320" s="35"/>
      <c r="C320" s="19"/>
      <c r="D320" s="30"/>
      <c r="E320" s="32"/>
      <c r="F320" s="32"/>
      <c r="G320" s="32"/>
    </row>
    <row r="321" spans="2:14" ht="18" thickBot="1" x14ac:dyDescent="0.5">
      <c r="B321" s="35"/>
      <c r="C321" s="40"/>
      <c r="D321" s="39"/>
      <c r="E321" s="34"/>
      <c r="F321" s="34"/>
      <c r="G321" s="34"/>
    </row>
    <row r="322" spans="2:14" ht="21.6" thickBot="1" x14ac:dyDescent="0.55000000000000004">
      <c r="B322" s="8">
        <f>+E296-F296</f>
        <v>31</v>
      </c>
      <c r="C322" s="69" t="str">
        <f>IF(E296&lt;=F296,"YA NO TIENE FERIADOS","PUEDE SOLICITAR DIAS FERIADOS")</f>
        <v>PUEDE SOLICITAR DIAS FERIADOS</v>
      </c>
      <c r="D322" s="70"/>
      <c r="E322" s="70"/>
      <c r="F322" s="70"/>
      <c r="G322" s="71"/>
    </row>
    <row r="323" spans="2:14" ht="19.2" thickBot="1" x14ac:dyDescent="0.5">
      <c r="C323" s="72" t="str">
        <f>IF(F296&gt;E296,"EXISTE UN ERROR","OK")</f>
        <v>OK</v>
      </c>
      <c r="D323" s="73"/>
      <c r="E323" s="73"/>
      <c r="F323" s="73"/>
      <c r="G323" s="74"/>
    </row>
    <row r="325" spans="2:14" ht="19.2" thickBot="1" x14ac:dyDescent="0.5">
      <c r="B325" s="16" t="s">
        <v>93</v>
      </c>
      <c r="I325" s="16" t="s">
        <v>93</v>
      </c>
    </row>
    <row r="326" spans="2:14" ht="18.600000000000001" thickBot="1" x14ac:dyDescent="0.4">
      <c r="B326" s="5" t="s">
        <v>0</v>
      </c>
      <c r="C326" s="5" t="s">
        <v>1</v>
      </c>
      <c r="D326" s="5" t="s">
        <v>224</v>
      </c>
      <c r="E326" s="5" t="s">
        <v>12</v>
      </c>
      <c r="F326" s="6" t="s">
        <v>2</v>
      </c>
      <c r="G326" s="6" t="s">
        <v>7</v>
      </c>
      <c r="I326" s="2" t="s">
        <v>3</v>
      </c>
      <c r="J326" s="3" t="s">
        <v>4</v>
      </c>
      <c r="K326" s="3" t="s">
        <v>5</v>
      </c>
      <c r="L326" s="3" t="s">
        <v>6</v>
      </c>
      <c r="M326" s="3" t="s">
        <v>7</v>
      </c>
      <c r="N326" s="4" t="s">
        <v>8</v>
      </c>
    </row>
    <row r="327" spans="2:14" ht="17.399999999999999" x14ac:dyDescent="0.45">
      <c r="B327" s="9">
        <v>15</v>
      </c>
      <c r="C327" s="9">
        <v>0</v>
      </c>
      <c r="D327" s="9">
        <v>0</v>
      </c>
      <c r="E327" s="11">
        <f>+B327+C327+D327</f>
        <v>15</v>
      </c>
      <c r="F327" s="11">
        <f>SUM(B328:B352)+SUM(D328:D352)</f>
        <v>15</v>
      </c>
      <c r="G327" s="19"/>
      <c r="I327" s="20">
        <v>0.5</v>
      </c>
      <c r="J327" s="21" t="s">
        <v>10</v>
      </c>
      <c r="K327" s="37">
        <v>45693</v>
      </c>
      <c r="L327" s="37">
        <v>45693</v>
      </c>
      <c r="M327" s="54" t="s">
        <v>256</v>
      </c>
      <c r="N327" s="38"/>
    </row>
    <row r="328" spans="2:14" ht="17.399999999999999" x14ac:dyDescent="0.45">
      <c r="B328" s="35">
        <v>15</v>
      </c>
      <c r="C328" s="19"/>
      <c r="D328" s="30"/>
      <c r="E328" s="31">
        <v>45698</v>
      </c>
      <c r="F328" s="31">
        <v>45716</v>
      </c>
      <c r="G328" s="54" t="s">
        <v>261</v>
      </c>
      <c r="I328" s="24">
        <v>1</v>
      </c>
      <c r="J328" s="21"/>
      <c r="K328" s="31">
        <v>45764</v>
      </c>
      <c r="L328" s="31">
        <v>45764</v>
      </c>
      <c r="M328" s="56" t="s">
        <v>294</v>
      </c>
      <c r="N328" s="30"/>
    </row>
    <row r="329" spans="2:14" ht="17.399999999999999" x14ac:dyDescent="0.45">
      <c r="B329" s="35"/>
      <c r="C329" s="19"/>
      <c r="D329" s="30"/>
      <c r="E329" s="30"/>
      <c r="F329" s="30"/>
      <c r="G329" s="30"/>
      <c r="I329" s="24">
        <v>1</v>
      </c>
      <c r="J329" s="21"/>
      <c r="K329" s="31">
        <v>45779</v>
      </c>
      <c r="L329" s="31">
        <v>45779</v>
      </c>
      <c r="M329" s="54" t="s">
        <v>299</v>
      </c>
      <c r="N329" s="30"/>
    </row>
    <row r="330" spans="2:14" ht="17.399999999999999" x14ac:dyDescent="0.45">
      <c r="B330" s="35"/>
      <c r="C330" s="19"/>
      <c r="D330" s="30"/>
      <c r="E330" s="30"/>
      <c r="F330" s="30"/>
      <c r="G330" s="30"/>
      <c r="I330" s="24"/>
      <c r="J330" s="21"/>
      <c r="K330" s="31"/>
      <c r="L330" s="31"/>
      <c r="M330" s="26"/>
      <c r="N330" s="30"/>
    </row>
    <row r="331" spans="2:14" ht="17.399999999999999" x14ac:dyDescent="0.45">
      <c r="B331" s="35"/>
      <c r="C331" s="19"/>
      <c r="D331" s="30"/>
      <c r="E331" s="30"/>
      <c r="F331" s="30"/>
      <c r="G331" s="30"/>
      <c r="I331" s="24"/>
      <c r="J331" s="21"/>
      <c r="K331" s="31"/>
      <c r="L331" s="31"/>
      <c r="M331" s="30"/>
      <c r="N331" s="30"/>
    </row>
    <row r="332" spans="2:14" ht="17.399999999999999" x14ac:dyDescent="0.45">
      <c r="B332" s="35"/>
      <c r="C332" s="19"/>
      <c r="D332" s="30"/>
      <c r="E332" s="30"/>
      <c r="F332" s="30"/>
      <c r="G332" s="30"/>
      <c r="I332" s="24"/>
      <c r="J332" s="21"/>
      <c r="K332" s="31"/>
      <c r="L332" s="31"/>
      <c r="M332" s="30"/>
      <c r="N332" s="30"/>
    </row>
    <row r="333" spans="2:14" ht="17.399999999999999" x14ac:dyDescent="0.45">
      <c r="B333" s="35"/>
      <c r="C333" s="19"/>
      <c r="D333" s="30"/>
      <c r="E333" s="30"/>
      <c r="F333" s="30"/>
      <c r="G333" s="30"/>
      <c r="I333" s="24"/>
      <c r="J333" s="21"/>
      <c r="K333" s="31"/>
      <c r="L333" s="31"/>
      <c r="M333" s="30"/>
      <c r="N333" s="30"/>
    </row>
    <row r="334" spans="2:14" ht="17.399999999999999" x14ac:dyDescent="0.45">
      <c r="B334" s="35"/>
      <c r="C334" s="19"/>
      <c r="D334" s="30"/>
      <c r="E334" s="30"/>
      <c r="F334" s="30"/>
      <c r="G334" s="30"/>
      <c r="I334" s="24"/>
      <c r="J334" s="21"/>
      <c r="K334" s="31"/>
      <c r="L334" s="31"/>
      <c r="M334" s="30"/>
      <c r="N334" s="30"/>
    </row>
    <row r="335" spans="2:14" ht="17.399999999999999" x14ac:dyDescent="0.45">
      <c r="B335" s="35"/>
      <c r="C335" s="19"/>
      <c r="D335" s="30"/>
      <c r="E335" s="30"/>
      <c r="F335" s="30"/>
      <c r="G335" s="30"/>
      <c r="I335" s="24"/>
      <c r="J335" s="21"/>
      <c r="K335" s="31"/>
      <c r="L335" s="31"/>
      <c r="M335" s="30"/>
      <c r="N335" s="30"/>
    </row>
    <row r="336" spans="2:14" ht="17.399999999999999" x14ac:dyDescent="0.45">
      <c r="B336" s="35"/>
      <c r="C336" s="19"/>
      <c r="D336" s="30"/>
      <c r="E336" s="30"/>
      <c r="F336" s="30"/>
      <c r="G336" s="30"/>
      <c r="I336" s="24"/>
      <c r="J336" s="21"/>
      <c r="K336" s="30"/>
      <c r="L336" s="30"/>
      <c r="M336" s="30"/>
      <c r="N336" s="30"/>
    </row>
    <row r="337" spans="2:14" ht="17.399999999999999" x14ac:dyDescent="0.45">
      <c r="B337" s="35"/>
      <c r="C337" s="19"/>
      <c r="D337" s="30"/>
      <c r="E337" s="30"/>
      <c r="F337" s="30"/>
      <c r="G337" s="30"/>
      <c r="I337" s="24"/>
      <c r="J337" s="21"/>
      <c r="K337" s="30"/>
      <c r="L337" s="30"/>
      <c r="M337" s="30"/>
      <c r="N337" s="30"/>
    </row>
    <row r="338" spans="2:14" ht="18" thickBot="1" x14ac:dyDescent="0.5">
      <c r="B338" s="35"/>
      <c r="C338" s="19"/>
      <c r="D338" s="30"/>
      <c r="E338" s="30"/>
      <c r="F338" s="30"/>
      <c r="G338" s="30"/>
      <c r="I338" s="27"/>
      <c r="J338" s="21"/>
      <c r="K338" s="33"/>
      <c r="L338" s="33"/>
      <c r="M338" s="33"/>
      <c r="N338" s="33"/>
    </row>
    <row r="339" spans="2:14" ht="21.6" thickBot="1" x14ac:dyDescent="0.55000000000000004">
      <c r="B339" s="35"/>
      <c r="C339" s="19"/>
      <c r="D339" s="30"/>
      <c r="E339" s="32"/>
      <c r="F339" s="32"/>
      <c r="G339" s="32"/>
      <c r="I339" s="15">
        <f>SUM(I327:I338)</f>
        <v>2.5</v>
      </c>
      <c r="J339" s="66" t="str">
        <f>IF(I339&gt;=6,"YA NO PUEDE SOLICITAR DIAS ADMINISTRATIVOS","PUEDE SOLICITAR DIAS ADMINISTRATIVOS")</f>
        <v>PUEDE SOLICITAR DIAS ADMINISTRATIVOS</v>
      </c>
      <c r="K339" s="67"/>
      <c r="L339" s="67"/>
      <c r="M339" s="67"/>
      <c r="N339" s="68"/>
    </row>
    <row r="340" spans="2:14" ht="21.6" thickBot="1" x14ac:dyDescent="0.55000000000000004">
      <c r="B340" s="35"/>
      <c r="C340" s="19"/>
      <c r="D340" s="30"/>
      <c r="E340" s="32"/>
      <c r="F340" s="32"/>
      <c r="G340" s="32"/>
      <c r="I340" s="17">
        <f>6-I339</f>
        <v>3.5</v>
      </c>
      <c r="J340" s="66" t="str">
        <f>IF(I339&gt;6,"EXISTE UN ERROR","OK")</f>
        <v>OK</v>
      </c>
      <c r="K340" s="67"/>
      <c r="L340" s="67"/>
      <c r="M340" s="67"/>
      <c r="N340" s="68"/>
    </row>
    <row r="341" spans="2:14" ht="18" thickBot="1" x14ac:dyDescent="0.5">
      <c r="B341" s="35"/>
      <c r="C341" s="19"/>
      <c r="D341" s="30"/>
      <c r="E341" s="32"/>
      <c r="F341" s="32"/>
      <c r="G341" s="32"/>
      <c r="I341" s="1"/>
    </row>
    <row r="342" spans="2:14" ht="19.8" thickBot="1" x14ac:dyDescent="0.5">
      <c r="B342" s="35"/>
      <c r="C342" s="19"/>
      <c r="D342" s="30"/>
      <c r="E342" s="32"/>
      <c r="F342" s="32"/>
      <c r="G342" s="32"/>
      <c r="H342" t="s">
        <v>223</v>
      </c>
      <c r="I342" s="12" t="s">
        <v>3</v>
      </c>
      <c r="J342" s="13"/>
      <c r="K342" s="13" t="s">
        <v>5</v>
      </c>
      <c r="L342" s="13" t="s">
        <v>6</v>
      </c>
      <c r="M342" s="13" t="s">
        <v>7</v>
      </c>
      <c r="N342" s="14" t="s">
        <v>8</v>
      </c>
    </row>
    <row r="343" spans="2:14" ht="17.399999999999999" x14ac:dyDescent="0.45">
      <c r="B343" s="35"/>
      <c r="C343" s="19"/>
      <c r="D343" s="30"/>
      <c r="E343" s="32"/>
      <c r="F343" s="32"/>
      <c r="G343" s="32"/>
      <c r="I343" s="20">
        <v>1</v>
      </c>
      <c r="J343" s="29"/>
      <c r="K343" s="22">
        <v>45719</v>
      </c>
      <c r="L343" s="22">
        <v>45719</v>
      </c>
      <c r="M343" s="23"/>
      <c r="N343" s="23"/>
    </row>
    <row r="344" spans="2:14" ht="17.399999999999999" x14ac:dyDescent="0.45">
      <c r="B344" s="35"/>
      <c r="C344" s="19"/>
      <c r="D344" s="30"/>
      <c r="E344" s="32"/>
      <c r="F344" s="32"/>
      <c r="G344" s="32"/>
      <c r="I344" s="24"/>
      <c r="J344" s="29"/>
      <c r="K344" s="26"/>
      <c r="L344" s="26"/>
      <c r="M344" s="26"/>
      <c r="N344" s="26"/>
    </row>
    <row r="345" spans="2:14" ht="17.399999999999999" x14ac:dyDescent="0.45">
      <c r="B345" s="35"/>
      <c r="C345" s="19"/>
      <c r="D345" s="30"/>
      <c r="E345" s="32"/>
      <c r="F345" s="32"/>
      <c r="G345" s="32"/>
      <c r="I345" s="24"/>
      <c r="J345" s="29"/>
      <c r="K345" s="26"/>
      <c r="L345" s="26"/>
      <c r="M345" s="26"/>
      <c r="N345" s="26"/>
    </row>
    <row r="346" spans="2:14" ht="17.399999999999999" x14ac:dyDescent="0.45">
      <c r="B346" s="35"/>
      <c r="C346" s="19"/>
      <c r="D346" s="30"/>
      <c r="E346" s="32"/>
      <c r="F346" s="32"/>
      <c r="G346" s="32"/>
      <c r="I346" s="24"/>
      <c r="J346" s="29"/>
      <c r="K346" s="26"/>
      <c r="L346" s="26"/>
      <c r="M346" s="26"/>
      <c r="N346" s="26"/>
    </row>
    <row r="347" spans="2:14" ht="18" thickBot="1" x14ac:dyDescent="0.5">
      <c r="B347" s="35"/>
      <c r="C347" s="19"/>
      <c r="D347" s="30"/>
      <c r="E347" s="32"/>
      <c r="F347" s="32"/>
      <c r="G347" s="32"/>
      <c r="I347" s="24"/>
      <c r="J347" s="29"/>
      <c r="K347" s="26"/>
      <c r="L347" s="26"/>
      <c r="M347" s="26"/>
      <c r="N347" s="26"/>
    </row>
    <row r="348" spans="2:14" ht="21.6" thickBot="1" x14ac:dyDescent="0.55000000000000004">
      <c r="B348" s="35"/>
      <c r="C348" s="19"/>
      <c r="D348" s="30"/>
      <c r="E348" s="32"/>
      <c r="F348" s="32"/>
      <c r="G348" s="32"/>
      <c r="I348" s="15">
        <f>SUM(I343:I347)</f>
        <v>1</v>
      </c>
      <c r="J348" s="66" t="str">
        <f>IF(I348&gt;=5,"YA NO PUEDE SOLICITAR DIAS CAPACITACION","PUEDE SOLICITAR DIAS CAPACITACION")</f>
        <v>PUEDE SOLICITAR DIAS CAPACITACION</v>
      </c>
      <c r="K348" s="67"/>
      <c r="L348" s="67"/>
      <c r="M348" s="67"/>
      <c r="N348" s="68"/>
    </row>
    <row r="349" spans="2:14" ht="21.6" thickBot="1" x14ac:dyDescent="0.55000000000000004">
      <c r="B349" s="35"/>
      <c r="C349" s="19"/>
      <c r="D349" s="30"/>
      <c r="E349" s="32"/>
      <c r="F349" s="32"/>
      <c r="G349" s="32"/>
      <c r="I349" s="17">
        <f>5-I348</f>
        <v>4</v>
      </c>
      <c r="J349" s="66" t="str">
        <f>IF(I348&gt;5,"EXISTE UN ERROR","OK")</f>
        <v>OK</v>
      </c>
      <c r="K349" s="67"/>
      <c r="L349" s="67"/>
      <c r="M349" s="67"/>
      <c r="N349" s="68"/>
    </row>
    <row r="350" spans="2:14" ht="17.399999999999999" x14ac:dyDescent="0.45">
      <c r="B350" s="35"/>
      <c r="C350" s="19"/>
      <c r="D350" s="30"/>
      <c r="E350" s="32"/>
      <c r="F350" s="32"/>
      <c r="G350" s="32"/>
    </row>
    <row r="351" spans="2:14" ht="17.399999999999999" x14ac:dyDescent="0.45">
      <c r="B351" s="35"/>
      <c r="C351" s="19"/>
      <c r="D351" s="30"/>
      <c r="E351" s="32"/>
      <c r="F351" s="32"/>
      <c r="G351" s="32"/>
    </row>
    <row r="352" spans="2:14" ht="18" thickBot="1" x14ac:dyDescent="0.5">
      <c r="B352" s="35"/>
      <c r="C352" s="36"/>
      <c r="D352" s="33"/>
      <c r="E352" s="34"/>
      <c r="F352" s="34"/>
      <c r="G352" s="34"/>
    </row>
    <row r="353" spans="2:14" ht="21.6" thickBot="1" x14ac:dyDescent="0.55000000000000004">
      <c r="B353" s="8">
        <f>+E327-F327</f>
        <v>0</v>
      </c>
      <c r="C353" s="69" t="str">
        <f>IF(E327&lt;=F327,"YA NO TIENE FERIADOS","PUEDE SOLICITAR DIAS FERIADOS")</f>
        <v>YA NO TIENE FERIADOS</v>
      </c>
      <c r="D353" s="70"/>
      <c r="E353" s="70"/>
      <c r="F353" s="70"/>
      <c r="G353" s="71"/>
    </row>
    <row r="354" spans="2:14" ht="19.2" thickBot="1" x14ac:dyDescent="0.5">
      <c r="C354" s="72" t="str">
        <f>IF(F327&gt;E327,"EXISTE UN ERROR","OK")</f>
        <v>OK</v>
      </c>
      <c r="D354" s="73"/>
      <c r="E354" s="73"/>
      <c r="F354" s="73"/>
      <c r="G354" s="74"/>
    </row>
    <row r="356" spans="2:14" ht="19.2" thickBot="1" x14ac:dyDescent="0.5">
      <c r="B356" s="16" t="s">
        <v>94</v>
      </c>
      <c r="I356" s="16" t="s">
        <v>94</v>
      </c>
    </row>
    <row r="357" spans="2:14" ht="18.600000000000001" thickBot="1" x14ac:dyDescent="0.4">
      <c r="B357" s="5" t="s">
        <v>0</v>
      </c>
      <c r="C357" s="5" t="s">
        <v>1</v>
      </c>
      <c r="D357" s="5" t="s">
        <v>224</v>
      </c>
      <c r="E357" s="5" t="s">
        <v>12</v>
      </c>
      <c r="F357" s="6" t="s">
        <v>2</v>
      </c>
      <c r="G357" s="6" t="s">
        <v>7</v>
      </c>
      <c r="I357" s="2" t="s">
        <v>3</v>
      </c>
      <c r="J357" s="3" t="s">
        <v>4</v>
      </c>
      <c r="K357" s="3" t="s">
        <v>5</v>
      </c>
      <c r="L357" s="3" t="s">
        <v>6</v>
      </c>
      <c r="M357" s="3" t="s">
        <v>7</v>
      </c>
      <c r="N357" s="4" t="s">
        <v>8</v>
      </c>
    </row>
    <row r="358" spans="2:14" ht="17.399999999999999" x14ac:dyDescent="0.45">
      <c r="B358" s="9">
        <v>15</v>
      </c>
      <c r="C358" s="9">
        <v>10</v>
      </c>
      <c r="D358" s="9">
        <v>0</v>
      </c>
      <c r="E358" s="11">
        <f>+B358+C358+D358</f>
        <v>25</v>
      </c>
      <c r="F358" s="11">
        <f>SUM(B359:B383)+SUM(D359:D383)</f>
        <v>23</v>
      </c>
      <c r="G358" s="19"/>
      <c r="I358" s="20">
        <v>0.5</v>
      </c>
      <c r="J358" s="21" t="s">
        <v>10</v>
      </c>
      <c r="K358" s="22">
        <v>45741</v>
      </c>
      <c r="L358" s="22">
        <v>45741</v>
      </c>
      <c r="M358" s="56" t="s">
        <v>281</v>
      </c>
      <c r="N358" s="23"/>
    </row>
    <row r="359" spans="2:14" ht="17.399999999999999" x14ac:dyDescent="0.45">
      <c r="B359" s="35">
        <v>16</v>
      </c>
      <c r="C359" s="19"/>
      <c r="D359" s="30"/>
      <c r="E359" s="31">
        <v>45688</v>
      </c>
      <c r="F359" s="31">
        <v>45709</v>
      </c>
      <c r="G359" s="54" t="s">
        <v>249</v>
      </c>
      <c r="I359" s="24">
        <v>1</v>
      </c>
      <c r="J359" s="21"/>
      <c r="K359" s="25">
        <v>45755</v>
      </c>
      <c r="L359" s="25">
        <v>45755</v>
      </c>
      <c r="M359" s="54" t="s">
        <v>285</v>
      </c>
      <c r="N359" s="26"/>
    </row>
    <row r="360" spans="2:14" ht="17.399999999999999" x14ac:dyDescent="0.45">
      <c r="B360" s="35">
        <v>2</v>
      </c>
      <c r="C360" s="19"/>
      <c r="D360" s="30"/>
      <c r="E360" s="31">
        <v>45712</v>
      </c>
      <c r="F360" s="31">
        <v>45713</v>
      </c>
      <c r="G360" s="54" t="s">
        <v>263</v>
      </c>
      <c r="I360" s="24">
        <v>1</v>
      </c>
      <c r="J360" s="21"/>
      <c r="K360" s="25">
        <v>45779</v>
      </c>
      <c r="L360" s="25">
        <v>45779</v>
      </c>
      <c r="M360" s="54" t="s">
        <v>299</v>
      </c>
      <c r="N360" s="26"/>
    </row>
    <row r="361" spans="2:14" ht="17.399999999999999" x14ac:dyDescent="0.45">
      <c r="B361" s="35">
        <v>1</v>
      </c>
      <c r="C361" s="19"/>
      <c r="D361" s="30"/>
      <c r="E361" s="31">
        <v>45728</v>
      </c>
      <c r="F361" s="31">
        <v>45728</v>
      </c>
      <c r="G361" s="54" t="s">
        <v>277</v>
      </c>
      <c r="I361" s="24">
        <v>0.5</v>
      </c>
      <c r="J361" s="21" t="s">
        <v>10</v>
      </c>
      <c r="K361" s="25">
        <v>45848</v>
      </c>
      <c r="L361" s="25">
        <v>45848</v>
      </c>
      <c r="M361" s="30"/>
      <c r="N361" s="26"/>
    </row>
    <row r="362" spans="2:14" ht="17.399999999999999" x14ac:dyDescent="0.45">
      <c r="B362" s="61"/>
      <c r="C362" s="19"/>
      <c r="D362" s="30"/>
      <c r="E362" s="31">
        <v>45756</v>
      </c>
      <c r="F362" s="31">
        <v>45756</v>
      </c>
      <c r="G362" s="54" t="s">
        <v>283</v>
      </c>
      <c r="I362" s="24"/>
      <c r="J362" s="21"/>
      <c r="K362" s="25"/>
      <c r="L362" s="25"/>
      <c r="M362" s="30"/>
      <c r="N362" s="26"/>
    </row>
    <row r="363" spans="2:14" ht="17.399999999999999" x14ac:dyDescent="0.45">
      <c r="B363" s="35">
        <v>1</v>
      </c>
      <c r="C363" s="19"/>
      <c r="D363" s="30"/>
      <c r="E363" s="31">
        <v>45806</v>
      </c>
      <c r="F363" s="31">
        <v>45806</v>
      </c>
      <c r="G363" s="54" t="s">
        <v>319</v>
      </c>
      <c r="I363" s="24"/>
      <c r="J363" s="21"/>
      <c r="K363" s="25"/>
      <c r="L363" s="25"/>
      <c r="M363" s="30"/>
      <c r="N363" s="26"/>
    </row>
    <row r="364" spans="2:14" ht="17.399999999999999" x14ac:dyDescent="0.45">
      <c r="B364" s="35">
        <v>3</v>
      </c>
      <c r="C364" s="19"/>
      <c r="D364" s="30"/>
      <c r="E364" s="31">
        <v>45840</v>
      </c>
      <c r="F364" s="30" t="s">
        <v>313</v>
      </c>
      <c r="G364" s="30"/>
      <c r="I364" s="24"/>
      <c r="J364" s="21"/>
      <c r="K364" s="25"/>
      <c r="L364" s="25"/>
      <c r="M364" s="30"/>
      <c r="N364" s="26"/>
    </row>
    <row r="365" spans="2:14" ht="17.399999999999999" x14ac:dyDescent="0.45">
      <c r="B365" s="35"/>
      <c r="C365" s="19"/>
      <c r="D365" s="30"/>
      <c r="E365" s="30"/>
      <c r="F365" s="30"/>
      <c r="G365" s="30"/>
      <c r="I365" s="24"/>
      <c r="J365" s="21"/>
      <c r="K365" s="25"/>
      <c r="L365" s="25"/>
      <c r="M365" s="26"/>
      <c r="N365" s="26"/>
    </row>
    <row r="366" spans="2:14" ht="17.399999999999999" x14ac:dyDescent="0.45">
      <c r="B366" s="35"/>
      <c r="C366" s="19"/>
      <c r="D366" s="30"/>
      <c r="E366" s="30"/>
      <c r="F366" s="30"/>
      <c r="G366" s="30"/>
      <c r="I366" s="24"/>
      <c r="J366" s="21"/>
      <c r="K366" s="25"/>
      <c r="L366" s="25"/>
      <c r="M366" s="30"/>
      <c r="N366" s="26"/>
    </row>
    <row r="367" spans="2:14" ht="17.399999999999999" x14ac:dyDescent="0.45">
      <c r="B367" s="35"/>
      <c r="C367" s="19"/>
      <c r="D367" s="30"/>
      <c r="E367" s="30"/>
      <c r="F367" s="30"/>
      <c r="G367" s="30"/>
      <c r="I367" s="24"/>
      <c r="J367" s="21"/>
      <c r="K367" s="25"/>
      <c r="L367" s="25"/>
      <c r="M367" s="26"/>
      <c r="N367" s="26"/>
    </row>
    <row r="368" spans="2:14" ht="17.399999999999999" x14ac:dyDescent="0.45">
      <c r="B368" s="35"/>
      <c r="C368" s="19"/>
      <c r="D368" s="30"/>
      <c r="E368" s="30"/>
      <c r="F368" s="30"/>
      <c r="G368" s="30"/>
      <c r="I368" s="24"/>
      <c r="J368" s="21"/>
      <c r="K368" s="26"/>
      <c r="L368" s="26"/>
      <c r="M368" s="26"/>
      <c r="N368" s="26"/>
    </row>
    <row r="369" spans="2:14" ht="18" thickBot="1" x14ac:dyDescent="0.5">
      <c r="B369" s="35"/>
      <c r="C369" s="19"/>
      <c r="D369" s="30"/>
      <c r="E369" s="30"/>
      <c r="F369" s="30"/>
      <c r="G369" s="30"/>
      <c r="I369" s="27"/>
      <c r="J369" s="21"/>
      <c r="K369" s="28"/>
      <c r="L369" s="28"/>
      <c r="M369" s="28"/>
      <c r="N369" s="28"/>
    </row>
    <row r="370" spans="2:14" ht="21.6" thickBot="1" x14ac:dyDescent="0.55000000000000004">
      <c r="B370" s="35"/>
      <c r="C370" s="19"/>
      <c r="D370" s="30"/>
      <c r="E370" s="32"/>
      <c r="F370" s="32"/>
      <c r="G370" s="32"/>
      <c r="I370" s="15">
        <f>SUM(I358:I369)</f>
        <v>3</v>
      </c>
      <c r="J370" s="66" t="str">
        <f>IF(I370&gt;=6,"YA NO PUEDE SOLICITAR DIAS ADMINISTRATIVOS","PUEDE SOLICITAR DIAS ADMINISTRATIVOS")</f>
        <v>PUEDE SOLICITAR DIAS ADMINISTRATIVOS</v>
      </c>
      <c r="K370" s="67"/>
      <c r="L370" s="67"/>
      <c r="M370" s="67"/>
      <c r="N370" s="68"/>
    </row>
    <row r="371" spans="2:14" ht="21.6" thickBot="1" x14ac:dyDescent="0.55000000000000004">
      <c r="B371" s="35"/>
      <c r="C371" s="19"/>
      <c r="D371" s="30"/>
      <c r="E371" s="32"/>
      <c r="F371" s="32"/>
      <c r="G371" s="32"/>
      <c r="I371" s="17">
        <f>6-I370</f>
        <v>3</v>
      </c>
      <c r="J371" s="66" t="str">
        <f>IF(I370&gt;6,"EXISTE UN ERROR","OK")</f>
        <v>OK</v>
      </c>
      <c r="K371" s="67"/>
      <c r="L371" s="67"/>
      <c r="M371" s="67"/>
      <c r="N371" s="68"/>
    </row>
    <row r="372" spans="2:14" ht="18" thickBot="1" x14ac:dyDescent="0.5">
      <c r="B372" s="35"/>
      <c r="C372" s="19"/>
      <c r="D372" s="30"/>
      <c r="E372" s="32"/>
      <c r="F372" s="32"/>
      <c r="G372" s="32"/>
      <c r="I372" s="1"/>
    </row>
    <row r="373" spans="2:14" ht="19.8" thickBot="1" x14ac:dyDescent="0.5">
      <c r="B373" s="35"/>
      <c r="C373" s="19"/>
      <c r="D373" s="30"/>
      <c r="E373" s="32"/>
      <c r="F373" s="32"/>
      <c r="G373" s="32"/>
      <c r="I373" s="12" t="s">
        <v>3</v>
      </c>
      <c r="J373" s="13"/>
      <c r="K373" s="13" t="s">
        <v>5</v>
      </c>
      <c r="L373" s="13" t="s">
        <v>6</v>
      </c>
      <c r="M373" s="13" t="s">
        <v>7</v>
      </c>
      <c r="N373" s="14" t="s">
        <v>8</v>
      </c>
    </row>
    <row r="374" spans="2:14" ht="17.399999999999999" x14ac:dyDescent="0.45">
      <c r="B374" s="35"/>
      <c r="C374" s="19"/>
      <c r="D374" s="30"/>
      <c r="E374" s="32"/>
      <c r="F374" s="32"/>
      <c r="G374" s="32"/>
      <c r="I374" s="20"/>
      <c r="J374" s="29"/>
      <c r="K374" s="29"/>
      <c r="L374" s="29"/>
      <c r="M374" s="29"/>
      <c r="N374" s="29"/>
    </row>
    <row r="375" spans="2:14" ht="17.399999999999999" x14ac:dyDescent="0.45">
      <c r="B375" s="35"/>
      <c r="C375" s="19"/>
      <c r="D375" s="30"/>
      <c r="E375" s="32"/>
      <c r="F375" s="32"/>
      <c r="G375" s="32"/>
      <c r="I375" s="24"/>
      <c r="J375" s="29"/>
      <c r="K375" s="32"/>
      <c r="L375" s="32"/>
      <c r="M375" s="32"/>
      <c r="N375" s="32"/>
    </row>
    <row r="376" spans="2:14" ht="17.399999999999999" x14ac:dyDescent="0.45">
      <c r="B376" s="35"/>
      <c r="C376" s="19"/>
      <c r="D376" s="30"/>
      <c r="E376" s="32"/>
      <c r="F376" s="32"/>
      <c r="G376" s="32"/>
      <c r="I376" s="24"/>
      <c r="J376" s="29"/>
      <c r="K376" s="32"/>
      <c r="L376" s="32"/>
      <c r="M376" s="32"/>
      <c r="N376" s="32"/>
    </row>
    <row r="377" spans="2:14" ht="17.399999999999999" x14ac:dyDescent="0.45">
      <c r="B377" s="35"/>
      <c r="C377" s="19"/>
      <c r="D377" s="30"/>
      <c r="E377" s="32"/>
      <c r="F377" s="32"/>
      <c r="G377" s="32"/>
      <c r="I377" s="24"/>
      <c r="J377" s="29"/>
      <c r="K377" s="32"/>
      <c r="L377" s="32"/>
      <c r="M377" s="32"/>
      <c r="N377" s="32"/>
    </row>
    <row r="378" spans="2:14" ht="18" thickBot="1" x14ac:dyDescent="0.5">
      <c r="B378" s="35"/>
      <c r="C378" s="19"/>
      <c r="D378" s="30"/>
      <c r="E378" s="32"/>
      <c r="F378" s="32"/>
      <c r="G378" s="32"/>
      <c r="I378" s="24"/>
      <c r="J378" s="29"/>
      <c r="K378" s="32"/>
      <c r="L378" s="32"/>
      <c r="M378" s="32"/>
      <c r="N378" s="32"/>
    </row>
    <row r="379" spans="2:14" ht="21.6" thickBot="1" x14ac:dyDescent="0.55000000000000004">
      <c r="B379" s="35"/>
      <c r="C379" s="19"/>
      <c r="D379" s="30"/>
      <c r="E379" s="32"/>
      <c r="F379" s="32"/>
      <c r="G379" s="32"/>
      <c r="I379" s="15">
        <f>SUM(I374:I378)</f>
        <v>0</v>
      </c>
      <c r="J379" s="66" t="str">
        <f>IF(I379&gt;=5,"YA NO PUEDE SOLICITAR DIAS CAPACITACION","PUEDE SOLICITAR DIAS CAPACITACION")</f>
        <v>PUEDE SOLICITAR DIAS CAPACITACION</v>
      </c>
      <c r="K379" s="67"/>
      <c r="L379" s="67"/>
      <c r="M379" s="67"/>
      <c r="N379" s="68"/>
    </row>
    <row r="380" spans="2:14" ht="21.6" thickBot="1" x14ac:dyDescent="0.55000000000000004">
      <c r="B380" s="35"/>
      <c r="C380" s="19"/>
      <c r="D380" s="30"/>
      <c r="E380" s="32"/>
      <c r="F380" s="32"/>
      <c r="G380" s="32"/>
      <c r="I380" s="17">
        <f>5-I379</f>
        <v>5</v>
      </c>
      <c r="J380" s="66" t="str">
        <f>IF(I379&gt;5,"EXISTE UN ERROR","OK")</f>
        <v>OK</v>
      </c>
      <c r="K380" s="67"/>
      <c r="L380" s="67"/>
      <c r="M380" s="67"/>
      <c r="N380" s="68"/>
    </row>
    <row r="381" spans="2:14" ht="17.399999999999999" x14ac:dyDescent="0.45">
      <c r="B381" s="35"/>
      <c r="C381" s="19"/>
      <c r="D381" s="30"/>
      <c r="E381" s="32"/>
      <c r="F381" s="32"/>
      <c r="G381" s="32"/>
    </row>
    <row r="382" spans="2:14" ht="17.399999999999999" x14ac:dyDescent="0.45">
      <c r="B382" s="35"/>
      <c r="C382" s="19"/>
      <c r="D382" s="30"/>
      <c r="E382" s="32"/>
      <c r="F382" s="32"/>
      <c r="G382" s="32"/>
    </row>
    <row r="383" spans="2:14" ht="18" thickBot="1" x14ac:dyDescent="0.5">
      <c r="B383" s="35"/>
      <c r="C383" s="40"/>
      <c r="D383" s="39"/>
      <c r="E383" s="34"/>
      <c r="F383" s="34"/>
      <c r="G383" s="34"/>
    </row>
    <row r="384" spans="2:14" ht="21.6" thickBot="1" x14ac:dyDescent="0.55000000000000004">
      <c r="B384" s="8">
        <f>+E358-F358</f>
        <v>2</v>
      </c>
      <c r="C384" s="69" t="str">
        <f>IF(E358&lt;=F358,"YA NO TIENE FERIADOS","PUEDE SOLICITAR DIAS FERIADOS")</f>
        <v>PUEDE SOLICITAR DIAS FERIADOS</v>
      </c>
      <c r="D384" s="70"/>
      <c r="E384" s="70"/>
      <c r="F384" s="70"/>
      <c r="G384" s="71"/>
    </row>
    <row r="385" spans="2:14" ht="19.2" thickBot="1" x14ac:dyDescent="0.5">
      <c r="C385" s="72" t="str">
        <f>IF(F358&gt;E358,"EXISTE UN ERROR","OK")</f>
        <v>OK</v>
      </c>
      <c r="D385" s="73"/>
      <c r="E385" s="73"/>
      <c r="F385" s="73"/>
      <c r="G385" s="74"/>
    </row>
    <row r="387" spans="2:14" ht="19.2" thickBot="1" x14ac:dyDescent="0.5">
      <c r="B387" s="16" t="s">
        <v>218</v>
      </c>
      <c r="I387" s="16" t="str">
        <f>+B387</f>
        <v>MELGAREJO SCHNEIDER KARLA VICTORIA</v>
      </c>
    </row>
    <row r="388" spans="2:14" ht="18.600000000000001" thickBot="1" x14ac:dyDescent="0.4">
      <c r="B388" s="5" t="s">
        <v>0</v>
      </c>
      <c r="C388" s="5" t="s">
        <v>1</v>
      </c>
      <c r="D388" s="5" t="s">
        <v>224</v>
      </c>
      <c r="E388" s="5" t="s">
        <v>12</v>
      </c>
      <c r="F388" s="6" t="s">
        <v>2</v>
      </c>
      <c r="G388" s="6" t="s">
        <v>7</v>
      </c>
      <c r="I388" s="2" t="s">
        <v>3</v>
      </c>
      <c r="J388" s="3" t="s">
        <v>4</v>
      </c>
      <c r="K388" s="3" t="s">
        <v>5</v>
      </c>
      <c r="L388" s="3" t="s">
        <v>6</v>
      </c>
      <c r="M388" s="3" t="s">
        <v>7</v>
      </c>
      <c r="N388" s="4" t="s">
        <v>8</v>
      </c>
    </row>
    <row r="389" spans="2:14" ht="17.399999999999999" x14ac:dyDescent="0.45">
      <c r="B389" s="9">
        <v>0</v>
      </c>
      <c r="C389" s="10">
        <v>0</v>
      </c>
      <c r="D389" s="9">
        <v>0</v>
      </c>
      <c r="E389" s="11">
        <f>+B389+C389+D389</f>
        <v>0</v>
      </c>
      <c r="F389" s="11">
        <f>SUM(B390:B414)+SUM(D390:D414)</f>
        <v>0</v>
      </c>
      <c r="G389" s="19"/>
      <c r="I389" s="20">
        <v>1</v>
      </c>
      <c r="J389" s="21"/>
      <c r="K389" s="22">
        <v>45702</v>
      </c>
      <c r="L389" s="22">
        <v>45702</v>
      </c>
      <c r="M389" s="54" t="s">
        <v>254</v>
      </c>
      <c r="N389" s="23"/>
    </row>
    <row r="390" spans="2:14" ht="17.399999999999999" x14ac:dyDescent="0.45">
      <c r="B390" s="35"/>
      <c r="C390" s="19"/>
      <c r="D390" s="30"/>
      <c r="E390" s="31"/>
      <c r="F390" s="31"/>
      <c r="G390" s="30"/>
      <c r="I390" s="24">
        <v>1</v>
      </c>
      <c r="J390" s="21"/>
      <c r="K390" s="25">
        <v>45779</v>
      </c>
      <c r="L390" s="25">
        <v>45779</v>
      </c>
      <c r="M390" s="56" t="s">
        <v>300</v>
      </c>
      <c r="N390" s="26"/>
    </row>
    <row r="391" spans="2:14" ht="17.399999999999999" x14ac:dyDescent="0.45">
      <c r="B391" s="35"/>
      <c r="C391" s="19"/>
      <c r="D391" s="30"/>
      <c r="E391" s="31"/>
      <c r="F391" s="31"/>
      <c r="G391" s="30"/>
      <c r="I391" s="24">
        <v>1</v>
      </c>
      <c r="J391" s="21"/>
      <c r="K391" s="25">
        <v>45845</v>
      </c>
      <c r="L391" s="25">
        <v>45845</v>
      </c>
      <c r="M391" s="26"/>
      <c r="N391" s="26"/>
    </row>
    <row r="392" spans="2:14" ht="17.399999999999999" x14ac:dyDescent="0.45">
      <c r="B392" s="35"/>
      <c r="C392" s="19"/>
      <c r="D392" s="30"/>
      <c r="E392" s="30"/>
      <c r="F392" s="30"/>
      <c r="G392" s="30"/>
      <c r="I392" s="24"/>
      <c r="J392" s="21"/>
      <c r="K392" s="25"/>
      <c r="L392" s="25"/>
      <c r="M392" s="26"/>
      <c r="N392" s="26"/>
    </row>
    <row r="393" spans="2:14" ht="17.399999999999999" x14ac:dyDescent="0.45">
      <c r="B393" s="35"/>
      <c r="C393" s="19"/>
      <c r="D393" s="30"/>
      <c r="E393" s="30"/>
      <c r="F393" s="30"/>
      <c r="G393" s="30"/>
      <c r="I393" s="24"/>
      <c r="J393" s="21"/>
      <c r="K393" s="25"/>
      <c r="L393" s="25"/>
      <c r="M393" s="26"/>
      <c r="N393" s="26"/>
    </row>
    <row r="394" spans="2:14" ht="17.399999999999999" x14ac:dyDescent="0.45">
      <c r="B394" s="35"/>
      <c r="C394" s="19"/>
      <c r="D394" s="30"/>
      <c r="E394" s="30"/>
      <c r="F394" s="30"/>
      <c r="G394" s="30"/>
      <c r="I394" s="24"/>
      <c r="J394" s="21"/>
      <c r="K394" s="25"/>
      <c r="L394" s="25"/>
      <c r="M394" s="26"/>
      <c r="N394" s="26"/>
    </row>
    <row r="395" spans="2:14" ht="17.399999999999999" x14ac:dyDescent="0.45">
      <c r="B395" s="35"/>
      <c r="C395" s="19"/>
      <c r="D395" s="30"/>
      <c r="E395" s="30"/>
      <c r="F395" s="30"/>
      <c r="G395" s="30"/>
      <c r="I395" s="24"/>
      <c r="J395" s="21"/>
      <c r="K395" s="25"/>
      <c r="L395" s="25"/>
      <c r="M395" s="26"/>
      <c r="N395" s="26"/>
    </row>
    <row r="396" spans="2:14" ht="17.399999999999999" x14ac:dyDescent="0.45">
      <c r="B396" s="35"/>
      <c r="C396" s="19"/>
      <c r="D396" s="30"/>
      <c r="E396" s="30"/>
      <c r="F396" s="30"/>
      <c r="G396" s="30"/>
      <c r="I396" s="24"/>
      <c r="J396" s="21"/>
      <c r="K396" s="25"/>
      <c r="L396" s="25"/>
      <c r="M396" s="26"/>
      <c r="N396" s="26"/>
    </row>
    <row r="397" spans="2:14" ht="17.399999999999999" x14ac:dyDescent="0.45">
      <c r="B397" s="35"/>
      <c r="C397" s="19"/>
      <c r="D397" s="30"/>
      <c r="E397" s="30"/>
      <c r="F397" s="30"/>
      <c r="G397" s="30"/>
      <c r="I397" s="24"/>
      <c r="J397" s="21"/>
      <c r="K397" s="25"/>
      <c r="L397" s="25"/>
      <c r="M397" s="26"/>
      <c r="N397" s="26"/>
    </row>
    <row r="398" spans="2:14" ht="17.399999999999999" x14ac:dyDescent="0.45">
      <c r="B398" s="35"/>
      <c r="C398" s="19"/>
      <c r="D398" s="30"/>
      <c r="E398" s="30"/>
      <c r="F398" s="30"/>
      <c r="G398" s="30"/>
      <c r="I398" s="24"/>
      <c r="J398" s="21"/>
      <c r="K398" s="26"/>
      <c r="L398" s="26"/>
      <c r="M398" s="26"/>
      <c r="N398" s="26"/>
    </row>
    <row r="399" spans="2:14" ht="17.399999999999999" x14ac:dyDescent="0.45">
      <c r="B399" s="35"/>
      <c r="C399" s="19"/>
      <c r="D399" s="30"/>
      <c r="E399" s="30"/>
      <c r="F399" s="30"/>
      <c r="G399" s="30"/>
      <c r="I399" s="24"/>
      <c r="J399" s="21"/>
      <c r="K399" s="26"/>
      <c r="L399" s="26"/>
      <c r="M399" s="26"/>
      <c r="N399" s="26"/>
    </row>
    <row r="400" spans="2:14" ht="18" thickBot="1" x14ac:dyDescent="0.5">
      <c r="B400" s="35"/>
      <c r="C400" s="19"/>
      <c r="D400" s="30"/>
      <c r="E400" s="30"/>
      <c r="F400" s="30"/>
      <c r="G400" s="30"/>
      <c r="I400" s="27"/>
      <c r="J400" s="21"/>
      <c r="K400" s="28"/>
      <c r="L400" s="28"/>
      <c r="M400" s="28"/>
      <c r="N400" s="28"/>
    </row>
    <row r="401" spans="2:14" ht="21.6" thickBot="1" x14ac:dyDescent="0.55000000000000004">
      <c r="B401" s="35"/>
      <c r="C401" s="19"/>
      <c r="D401" s="30"/>
      <c r="E401" s="32"/>
      <c r="F401" s="32"/>
      <c r="G401" s="32"/>
      <c r="I401" s="15">
        <f>SUM(I389:I400)</f>
        <v>3</v>
      </c>
      <c r="J401" s="66" t="str">
        <f>IF(I401&gt;=6,"YA NO PUEDE SOLICITAR DIAS ADMINISTRATIVOS","PUEDE SOLICITAR DIAS ADMINISTRATIVOS")</f>
        <v>PUEDE SOLICITAR DIAS ADMINISTRATIVOS</v>
      </c>
      <c r="K401" s="67"/>
      <c r="L401" s="67"/>
      <c r="M401" s="67"/>
      <c r="N401" s="68"/>
    </row>
    <row r="402" spans="2:14" ht="21.6" thickBot="1" x14ac:dyDescent="0.55000000000000004">
      <c r="B402" s="35"/>
      <c r="C402" s="19"/>
      <c r="D402" s="30"/>
      <c r="E402" s="32"/>
      <c r="F402" s="32"/>
      <c r="G402" s="32"/>
      <c r="I402" s="17">
        <f>6-I401</f>
        <v>3</v>
      </c>
      <c r="J402" s="66" t="str">
        <f>IF(I401&gt;6,"EXISTE UN ERROR","OK")</f>
        <v>OK</v>
      </c>
      <c r="K402" s="67"/>
      <c r="L402" s="67"/>
      <c r="M402" s="67"/>
      <c r="N402" s="68"/>
    </row>
    <row r="403" spans="2:14" ht="18" thickBot="1" x14ac:dyDescent="0.5">
      <c r="B403" s="35"/>
      <c r="C403" s="19"/>
      <c r="D403" s="30"/>
      <c r="E403" s="32"/>
      <c r="F403" s="32"/>
      <c r="G403" s="32"/>
      <c r="I403" s="1"/>
    </row>
    <row r="404" spans="2:14" ht="19.8" thickBot="1" x14ac:dyDescent="0.5">
      <c r="B404" s="35"/>
      <c r="C404" s="19"/>
      <c r="D404" s="30"/>
      <c r="E404" s="32"/>
      <c r="F404" s="32"/>
      <c r="G404" s="32"/>
      <c r="I404" s="12" t="s">
        <v>3</v>
      </c>
      <c r="J404" s="13"/>
      <c r="K404" s="13" t="s">
        <v>5</v>
      </c>
      <c r="L404" s="13" t="s">
        <v>6</v>
      </c>
      <c r="M404" s="13" t="s">
        <v>7</v>
      </c>
      <c r="N404" s="14" t="s">
        <v>8</v>
      </c>
    </row>
    <row r="405" spans="2:14" ht="17.399999999999999" x14ac:dyDescent="0.45">
      <c r="B405" s="35"/>
      <c r="C405" s="19"/>
      <c r="D405" s="30"/>
      <c r="E405" s="32"/>
      <c r="F405" s="32"/>
      <c r="G405" s="32"/>
      <c r="I405" s="20"/>
      <c r="J405" s="29"/>
      <c r="K405" s="29"/>
      <c r="L405" s="29"/>
      <c r="M405" s="29"/>
      <c r="N405" s="29"/>
    </row>
    <row r="406" spans="2:14" ht="17.399999999999999" x14ac:dyDescent="0.45">
      <c r="B406" s="35"/>
      <c r="C406" s="19"/>
      <c r="D406" s="30"/>
      <c r="E406" s="32"/>
      <c r="F406" s="32"/>
      <c r="G406" s="32"/>
      <c r="I406" s="24"/>
      <c r="J406" s="29"/>
      <c r="K406" s="32"/>
      <c r="L406" s="32"/>
      <c r="M406" s="32"/>
      <c r="N406" s="32"/>
    </row>
    <row r="407" spans="2:14" ht="17.399999999999999" x14ac:dyDescent="0.45">
      <c r="B407" s="35"/>
      <c r="C407" s="19"/>
      <c r="D407" s="30"/>
      <c r="E407" s="32"/>
      <c r="F407" s="32"/>
      <c r="G407" s="32"/>
      <c r="I407" s="24"/>
      <c r="J407" s="29"/>
      <c r="K407" s="32"/>
      <c r="L407" s="32"/>
      <c r="M407" s="32"/>
      <c r="N407" s="32"/>
    </row>
    <row r="408" spans="2:14" ht="17.399999999999999" x14ac:dyDescent="0.45">
      <c r="B408" s="35"/>
      <c r="C408" s="19"/>
      <c r="D408" s="30"/>
      <c r="E408" s="32"/>
      <c r="F408" s="32"/>
      <c r="G408" s="32"/>
      <c r="I408" s="24"/>
      <c r="J408" s="29"/>
      <c r="K408" s="32"/>
      <c r="L408" s="32"/>
      <c r="M408" s="32"/>
      <c r="N408" s="32"/>
    </row>
    <row r="409" spans="2:14" ht="18" thickBot="1" x14ac:dyDescent="0.5">
      <c r="B409" s="35"/>
      <c r="C409" s="19"/>
      <c r="D409" s="30"/>
      <c r="E409" s="32"/>
      <c r="F409" s="32"/>
      <c r="G409" s="32"/>
      <c r="I409" s="24"/>
      <c r="J409" s="29"/>
      <c r="K409" s="32"/>
      <c r="L409" s="32"/>
      <c r="M409" s="32"/>
      <c r="N409" s="32"/>
    </row>
    <row r="410" spans="2:14" ht="21.6" thickBot="1" x14ac:dyDescent="0.55000000000000004">
      <c r="B410" s="35"/>
      <c r="C410" s="19"/>
      <c r="D410" s="30"/>
      <c r="E410" s="32"/>
      <c r="F410" s="32"/>
      <c r="G410" s="32"/>
      <c r="I410" s="15">
        <f>SUM(I405:I409)</f>
        <v>0</v>
      </c>
      <c r="J410" s="66" t="str">
        <f>IF(I410&gt;=5,"YA NO PUEDE SOLICITAR DIAS CAPACITACION","PUEDE SOLICITAR DIAS CAPACITACION")</f>
        <v>PUEDE SOLICITAR DIAS CAPACITACION</v>
      </c>
      <c r="K410" s="67"/>
      <c r="L410" s="67"/>
      <c r="M410" s="67"/>
      <c r="N410" s="68"/>
    </row>
    <row r="411" spans="2:14" ht="21.6" thickBot="1" x14ac:dyDescent="0.55000000000000004">
      <c r="B411" s="35"/>
      <c r="C411" s="19"/>
      <c r="D411" s="30"/>
      <c r="E411" s="32"/>
      <c r="F411" s="32"/>
      <c r="G411" s="32"/>
      <c r="I411" s="17">
        <f>5-I410</f>
        <v>5</v>
      </c>
      <c r="J411" s="66" t="str">
        <f>IF(I410&gt;5,"EXISTE UN ERROR","OK")</f>
        <v>OK</v>
      </c>
      <c r="K411" s="67"/>
      <c r="L411" s="67"/>
      <c r="M411" s="67"/>
      <c r="N411" s="68"/>
    </row>
    <row r="412" spans="2:14" ht="17.399999999999999" x14ac:dyDescent="0.45">
      <c r="B412" s="35"/>
      <c r="C412" s="19"/>
      <c r="D412" s="30"/>
      <c r="E412" s="32"/>
      <c r="F412" s="32"/>
      <c r="G412" s="32"/>
    </row>
    <row r="413" spans="2:14" ht="17.399999999999999" x14ac:dyDescent="0.45">
      <c r="B413" s="35"/>
      <c r="C413" s="19"/>
      <c r="D413" s="30"/>
      <c r="E413" s="32"/>
      <c r="F413" s="32"/>
      <c r="G413" s="32"/>
    </row>
    <row r="414" spans="2:14" ht="18" thickBot="1" x14ac:dyDescent="0.5">
      <c r="B414" s="35"/>
      <c r="C414" s="36"/>
      <c r="D414" s="33"/>
      <c r="E414" s="34"/>
      <c r="F414" s="34"/>
      <c r="G414" s="34"/>
    </row>
    <row r="415" spans="2:14" ht="21.6" thickBot="1" x14ac:dyDescent="0.55000000000000004">
      <c r="B415" s="8">
        <f>+E389-F389</f>
        <v>0</v>
      </c>
      <c r="C415" s="69" t="str">
        <f>IF(E389&lt;=F389,"YA NO TIENE FERIADOS","PUEDE SOLICITAR DIAS FERIADOS")</f>
        <v>YA NO TIENE FERIADOS</v>
      </c>
      <c r="D415" s="70"/>
      <c r="E415" s="70"/>
      <c r="F415" s="70"/>
      <c r="G415" s="71"/>
    </row>
    <row r="416" spans="2:14" ht="19.2" thickBot="1" x14ac:dyDescent="0.5">
      <c r="C416" s="72" t="str">
        <f>IF(F389&gt;E389,"EXISTE UN ERROR","OK")</f>
        <v>OK</v>
      </c>
      <c r="D416" s="73"/>
      <c r="E416" s="73"/>
      <c r="F416" s="73"/>
      <c r="G416" s="74"/>
    </row>
    <row r="420" spans="2:14" ht="19.2" thickBot="1" x14ac:dyDescent="0.5">
      <c r="B420" s="16" t="s">
        <v>95</v>
      </c>
      <c r="I420" s="16" t="s">
        <v>95</v>
      </c>
    </row>
    <row r="421" spans="2:14" ht="18.600000000000001" thickBot="1" x14ac:dyDescent="0.4">
      <c r="B421" s="5" t="s">
        <v>0</v>
      </c>
      <c r="C421" s="5" t="s">
        <v>1</v>
      </c>
      <c r="D421" s="5" t="s">
        <v>224</v>
      </c>
      <c r="E421" s="5" t="s">
        <v>12</v>
      </c>
      <c r="F421" s="6" t="s">
        <v>2</v>
      </c>
      <c r="G421" s="6" t="s">
        <v>7</v>
      </c>
      <c r="I421" s="2" t="s">
        <v>3</v>
      </c>
      <c r="J421" s="3" t="s">
        <v>4</v>
      </c>
      <c r="K421" s="3" t="s">
        <v>5</v>
      </c>
      <c r="L421" s="3" t="s">
        <v>6</v>
      </c>
      <c r="M421" s="3" t="s">
        <v>7</v>
      </c>
      <c r="N421" s="4" t="s">
        <v>8</v>
      </c>
    </row>
    <row r="422" spans="2:14" ht="17.399999999999999" x14ac:dyDescent="0.45">
      <c r="B422" s="9">
        <v>15</v>
      </c>
      <c r="C422" s="9">
        <v>15</v>
      </c>
      <c r="D422" s="9">
        <v>5</v>
      </c>
      <c r="E422" s="11">
        <f>+B422+C422+D422</f>
        <v>35</v>
      </c>
      <c r="F422" s="11">
        <f>SUM(B423:B447)+SUM(D423:D447)</f>
        <v>4</v>
      </c>
      <c r="G422" s="19"/>
      <c r="I422" s="20">
        <v>1</v>
      </c>
      <c r="J422" s="21"/>
      <c r="K422" s="22">
        <v>45779</v>
      </c>
      <c r="L422" s="22">
        <v>45779</v>
      </c>
      <c r="M422" s="56" t="s">
        <v>300</v>
      </c>
      <c r="N422" s="23"/>
    </row>
    <row r="423" spans="2:14" ht="17.399999999999999" x14ac:dyDescent="0.45">
      <c r="B423" s="35">
        <v>2</v>
      </c>
      <c r="C423" s="19"/>
      <c r="D423" s="30"/>
      <c r="E423" s="31">
        <v>45659</v>
      </c>
      <c r="F423" s="31">
        <v>45660</v>
      </c>
      <c r="G423" s="54" t="s">
        <v>233</v>
      </c>
      <c r="I423" s="24">
        <v>0.5</v>
      </c>
      <c r="J423" s="21" t="s">
        <v>10</v>
      </c>
      <c r="K423" s="25">
        <v>45797</v>
      </c>
      <c r="L423" s="25">
        <v>45797</v>
      </c>
      <c r="M423" s="56" t="s">
        <v>312</v>
      </c>
      <c r="N423" s="26"/>
    </row>
    <row r="424" spans="2:14" ht="17.399999999999999" x14ac:dyDescent="0.45">
      <c r="B424" s="35">
        <v>2</v>
      </c>
      <c r="C424" s="19"/>
      <c r="D424" s="30"/>
      <c r="E424" s="31">
        <v>45799</v>
      </c>
      <c r="F424" s="31">
        <v>45800</v>
      </c>
      <c r="G424" s="54" t="s">
        <v>305</v>
      </c>
      <c r="I424" s="24">
        <v>1</v>
      </c>
      <c r="J424" s="21"/>
      <c r="K424" s="25">
        <v>45831</v>
      </c>
      <c r="L424" s="25">
        <v>45831</v>
      </c>
      <c r="M424" s="54" t="s">
        <v>318</v>
      </c>
      <c r="N424" s="26"/>
    </row>
    <row r="425" spans="2:14" ht="17.399999999999999" x14ac:dyDescent="0.45">
      <c r="B425" s="35"/>
      <c r="C425" s="19"/>
      <c r="D425" s="30"/>
      <c r="E425" s="31"/>
      <c r="F425" s="31"/>
      <c r="G425" s="30"/>
      <c r="I425" s="24">
        <v>2</v>
      </c>
      <c r="J425" s="21"/>
      <c r="K425" s="25">
        <v>45852</v>
      </c>
      <c r="L425" s="25">
        <v>45853</v>
      </c>
      <c r="M425" s="26"/>
      <c r="N425" s="26"/>
    </row>
    <row r="426" spans="2:14" ht="17.399999999999999" x14ac:dyDescent="0.45">
      <c r="B426" s="35"/>
      <c r="C426" s="19"/>
      <c r="D426" s="30"/>
      <c r="E426" s="30"/>
      <c r="F426" s="30"/>
      <c r="G426" s="30"/>
      <c r="I426" s="24"/>
      <c r="J426" s="21"/>
      <c r="K426" s="25"/>
      <c r="L426" s="25"/>
      <c r="M426" s="30"/>
      <c r="N426" s="26"/>
    </row>
    <row r="427" spans="2:14" ht="17.399999999999999" x14ac:dyDescent="0.45">
      <c r="B427" s="35"/>
      <c r="C427" s="19"/>
      <c r="D427" s="30"/>
      <c r="E427" s="30"/>
      <c r="F427" s="30"/>
      <c r="G427" s="30"/>
      <c r="I427" s="24"/>
      <c r="J427" s="21"/>
      <c r="K427" s="25"/>
      <c r="L427" s="25"/>
      <c r="M427" s="30"/>
      <c r="N427" s="26"/>
    </row>
    <row r="428" spans="2:14" ht="17.399999999999999" x14ac:dyDescent="0.45">
      <c r="B428" s="35"/>
      <c r="C428" s="19"/>
      <c r="D428" s="30"/>
      <c r="E428" s="30"/>
      <c r="F428" s="30"/>
      <c r="G428" s="30"/>
      <c r="I428" s="24"/>
      <c r="J428" s="21"/>
      <c r="K428" s="25"/>
      <c r="L428" s="25"/>
      <c r="M428" s="26"/>
      <c r="N428" s="26"/>
    </row>
    <row r="429" spans="2:14" ht="17.399999999999999" x14ac:dyDescent="0.45">
      <c r="B429" s="35"/>
      <c r="C429" s="19"/>
      <c r="D429" s="30"/>
      <c r="E429" s="30"/>
      <c r="F429" s="30"/>
      <c r="G429" s="30"/>
      <c r="I429" s="24"/>
      <c r="J429" s="21"/>
      <c r="K429" s="26"/>
      <c r="L429" s="26"/>
      <c r="M429" s="26"/>
      <c r="N429" s="26"/>
    </row>
    <row r="430" spans="2:14" ht="17.399999999999999" x14ac:dyDescent="0.45">
      <c r="B430" s="35"/>
      <c r="C430" s="19"/>
      <c r="D430" s="30"/>
      <c r="E430" s="30"/>
      <c r="F430" s="30"/>
      <c r="G430" s="30"/>
      <c r="I430" s="24"/>
      <c r="J430" s="21"/>
      <c r="K430" s="26"/>
      <c r="L430" s="26"/>
      <c r="M430" s="26"/>
      <c r="N430" s="26"/>
    </row>
    <row r="431" spans="2:14" ht="17.399999999999999" x14ac:dyDescent="0.45">
      <c r="B431" s="35"/>
      <c r="C431" s="19"/>
      <c r="D431" s="30"/>
      <c r="E431" s="30"/>
      <c r="F431" s="30"/>
      <c r="G431" s="30"/>
      <c r="I431" s="24"/>
      <c r="J431" s="21"/>
      <c r="K431" s="26"/>
      <c r="L431" s="26"/>
      <c r="M431" s="26"/>
      <c r="N431" s="26"/>
    </row>
    <row r="432" spans="2:14" ht="17.399999999999999" x14ac:dyDescent="0.45">
      <c r="B432" s="35"/>
      <c r="C432" s="19"/>
      <c r="D432" s="30"/>
      <c r="E432" s="30"/>
      <c r="F432" s="30"/>
      <c r="G432" s="30"/>
      <c r="I432" s="24"/>
      <c r="J432" s="21"/>
      <c r="K432" s="26"/>
      <c r="L432" s="26"/>
      <c r="M432" s="26"/>
      <c r="N432" s="26"/>
    </row>
    <row r="433" spans="2:14" ht="18" thickBot="1" x14ac:dyDescent="0.5">
      <c r="B433" s="35"/>
      <c r="C433" s="19"/>
      <c r="D433" s="30"/>
      <c r="E433" s="30"/>
      <c r="F433" s="30"/>
      <c r="G433" s="30"/>
      <c r="I433" s="27"/>
      <c r="J433" s="21"/>
      <c r="K433" s="28"/>
      <c r="L433" s="28"/>
      <c r="M433" s="28"/>
      <c r="N433" s="28"/>
    </row>
    <row r="434" spans="2:14" ht="21.6" thickBot="1" x14ac:dyDescent="0.55000000000000004">
      <c r="B434" s="35"/>
      <c r="C434" s="19"/>
      <c r="D434" s="30"/>
      <c r="E434" s="32"/>
      <c r="F434" s="32"/>
      <c r="G434" s="32"/>
      <c r="I434" s="15">
        <f>SUM(I422:I433)</f>
        <v>4.5</v>
      </c>
      <c r="J434" s="66" t="str">
        <f>IF(I434&gt;=6,"YA NO PUEDE SOLICITAR DIAS ADMINISTRATIVOS","PUEDE SOLICITAR DIAS ADMINISTRATIVOS")</f>
        <v>PUEDE SOLICITAR DIAS ADMINISTRATIVOS</v>
      </c>
      <c r="K434" s="67"/>
      <c r="L434" s="67"/>
      <c r="M434" s="67"/>
      <c r="N434" s="68"/>
    </row>
    <row r="435" spans="2:14" ht="21.6" thickBot="1" x14ac:dyDescent="0.55000000000000004">
      <c r="B435" s="35"/>
      <c r="C435" s="19"/>
      <c r="D435" s="30"/>
      <c r="E435" s="32"/>
      <c r="F435" s="32"/>
      <c r="G435" s="32"/>
      <c r="I435" s="17">
        <f>6-I434</f>
        <v>1.5</v>
      </c>
      <c r="J435" s="66" t="str">
        <f>IF(I434&gt;6,"EXISTE UN ERROR","OK")</f>
        <v>OK</v>
      </c>
      <c r="K435" s="67"/>
      <c r="L435" s="67"/>
      <c r="M435" s="67"/>
      <c r="N435" s="68"/>
    </row>
    <row r="436" spans="2:14" ht="18" thickBot="1" x14ac:dyDescent="0.5">
      <c r="B436" s="35"/>
      <c r="C436" s="19"/>
      <c r="D436" s="30"/>
      <c r="E436" s="32"/>
      <c r="F436" s="32"/>
      <c r="G436" s="32"/>
      <c r="I436" s="1"/>
    </row>
    <row r="437" spans="2:14" ht="19.8" thickBot="1" x14ac:dyDescent="0.5">
      <c r="B437" s="35"/>
      <c r="C437" s="19"/>
      <c r="D437" s="30"/>
      <c r="E437" s="32"/>
      <c r="F437" s="32"/>
      <c r="G437" s="32"/>
      <c r="I437" s="12" t="s">
        <v>3</v>
      </c>
      <c r="J437" s="13"/>
      <c r="K437" s="13" t="s">
        <v>5</v>
      </c>
      <c r="L437" s="13" t="s">
        <v>6</v>
      </c>
      <c r="M437" s="13" t="s">
        <v>7</v>
      </c>
      <c r="N437" s="14" t="s">
        <v>8</v>
      </c>
    </row>
    <row r="438" spans="2:14" ht="17.399999999999999" x14ac:dyDescent="0.45">
      <c r="B438" s="35"/>
      <c r="C438" s="19"/>
      <c r="D438" s="30"/>
      <c r="E438" s="32"/>
      <c r="F438" s="32"/>
      <c r="G438" s="32"/>
      <c r="I438" s="20"/>
      <c r="J438" s="29"/>
      <c r="K438" s="22"/>
      <c r="L438" s="22"/>
      <c r="M438" s="23"/>
      <c r="N438" s="23"/>
    </row>
    <row r="439" spans="2:14" ht="17.399999999999999" x14ac:dyDescent="0.45">
      <c r="B439" s="35"/>
      <c r="C439" s="19"/>
      <c r="D439" s="30"/>
      <c r="E439" s="32"/>
      <c r="F439" s="32"/>
      <c r="G439" s="32"/>
      <c r="I439" s="24"/>
      <c r="J439" s="29"/>
      <c r="K439" s="25"/>
      <c r="L439" s="25"/>
      <c r="M439" s="26"/>
      <c r="N439" s="26"/>
    </row>
    <row r="440" spans="2:14" ht="17.399999999999999" x14ac:dyDescent="0.45">
      <c r="B440" s="35"/>
      <c r="C440" s="19"/>
      <c r="D440" s="30"/>
      <c r="E440" s="32"/>
      <c r="F440" s="32"/>
      <c r="G440" s="32"/>
      <c r="I440" s="24"/>
      <c r="J440" s="29"/>
      <c r="K440" s="26"/>
      <c r="L440" s="26"/>
      <c r="M440" s="26"/>
      <c r="N440" s="26"/>
    </row>
    <row r="441" spans="2:14" ht="17.399999999999999" x14ac:dyDescent="0.45">
      <c r="B441" s="35"/>
      <c r="C441" s="19"/>
      <c r="D441" s="30"/>
      <c r="E441" s="32"/>
      <c r="F441" s="32"/>
      <c r="G441" s="32"/>
      <c r="I441" s="24"/>
      <c r="J441" s="29"/>
      <c r="K441" s="26"/>
      <c r="L441" s="26"/>
      <c r="M441" s="26"/>
      <c r="N441" s="26"/>
    </row>
    <row r="442" spans="2:14" ht="18" thickBot="1" x14ac:dyDescent="0.5">
      <c r="B442" s="35"/>
      <c r="C442" s="19"/>
      <c r="D442" s="30"/>
      <c r="E442" s="32"/>
      <c r="F442" s="32"/>
      <c r="G442" s="32"/>
      <c r="I442" s="24"/>
      <c r="J442" s="29"/>
      <c r="K442" s="26"/>
      <c r="L442" s="26"/>
      <c r="M442" s="26"/>
      <c r="N442" s="26"/>
    </row>
    <row r="443" spans="2:14" ht="21.6" thickBot="1" x14ac:dyDescent="0.55000000000000004">
      <c r="B443" s="35"/>
      <c r="C443" s="19"/>
      <c r="D443" s="30"/>
      <c r="E443" s="32"/>
      <c r="F443" s="32"/>
      <c r="G443" s="32"/>
      <c r="I443" s="15">
        <f>SUM(I438:I442)</f>
        <v>0</v>
      </c>
      <c r="J443" s="66" t="str">
        <f>IF(I443&gt;=5,"YA NO PUEDE SOLICITAR DIAS CAPACITACION","PUEDE SOLICITAR DIAS CAPACITACION")</f>
        <v>PUEDE SOLICITAR DIAS CAPACITACION</v>
      </c>
      <c r="K443" s="67"/>
      <c r="L443" s="67"/>
      <c r="M443" s="67"/>
      <c r="N443" s="68"/>
    </row>
    <row r="444" spans="2:14" ht="21.6" thickBot="1" x14ac:dyDescent="0.55000000000000004">
      <c r="B444" s="35"/>
      <c r="C444" s="19"/>
      <c r="D444" s="30"/>
      <c r="E444" s="32"/>
      <c r="F444" s="32"/>
      <c r="G444" s="32"/>
      <c r="I444" s="17">
        <f>5-I443</f>
        <v>5</v>
      </c>
      <c r="J444" s="66" t="str">
        <f>IF(I443&gt;5,"EXISTE UN ERROR","OK")</f>
        <v>OK</v>
      </c>
      <c r="K444" s="67"/>
      <c r="L444" s="67"/>
      <c r="M444" s="67"/>
      <c r="N444" s="68"/>
    </row>
    <row r="445" spans="2:14" ht="17.399999999999999" x14ac:dyDescent="0.45">
      <c r="B445" s="35"/>
      <c r="C445" s="19"/>
      <c r="D445" s="30"/>
      <c r="E445" s="32"/>
      <c r="F445" s="32"/>
      <c r="G445" s="32"/>
    </row>
    <row r="446" spans="2:14" ht="17.399999999999999" x14ac:dyDescent="0.45">
      <c r="B446" s="35"/>
      <c r="C446" s="19"/>
      <c r="D446" s="30"/>
      <c r="E446" s="32"/>
      <c r="F446" s="32"/>
      <c r="G446" s="32"/>
    </row>
    <row r="447" spans="2:14" ht="18" thickBot="1" x14ac:dyDescent="0.5">
      <c r="B447" s="35"/>
      <c r="C447" s="40"/>
      <c r="D447" s="39"/>
      <c r="E447" s="34"/>
      <c r="F447" s="34"/>
      <c r="G447" s="34"/>
    </row>
    <row r="448" spans="2:14" ht="21.6" thickBot="1" x14ac:dyDescent="0.55000000000000004">
      <c r="B448" s="8">
        <f>+E422-F422</f>
        <v>31</v>
      </c>
      <c r="C448" s="69" t="str">
        <f>IF(E422&lt;=F422,"YA NO TIENE FERIADOS","PUEDE SOLICITAR DIAS FERIADOS")</f>
        <v>PUEDE SOLICITAR DIAS FERIADOS</v>
      </c>
      <c r="D448" s="70"/>
      <c r="E448" s="70"/>
      <c r="F448" s="70"/>
      <c r="G448" s="71"/>
    </row>
    <row r="449" spans="2:14" ht="19.2" thickBot="1" x14ac:dyDescent="0.5">
      <c r="C449" s="72" t="str">
        <f>IF(F422&gt;E422,"EXISTE UN ERROR","OK")</f>
        <v>OK</v>
      </c>
      <c r="D449" s="73"/>
      <c r="E449" s="73"/>
      <c r="F449" s="73"/>
      <c r="G449" s="74"/>
    </row>
    <row r="451" spans="2:14" ht="19.2" thickBot="1" x14ac:dyDescent="0.5">
      <c r="B451" s="16" t="s">
        <v>96</v>
      </c>
      <c r="I451" s="16" t="s">
        <v>96</v>
      </c>
    </row>
    <row r="452" spans="2:14" ht="18.600000000000001" thickBot="1" x14ac:dyDescent="0.4">
      <c r="B452" s="5" t="s">
        <v>0</v>
      </c>
      <c r="C452" s="5" t="s">
        <v>1</v>
      </c>
      <c r="D452" s="5" t="s">
        <v>224</v>
      </c>
      <c r="E452" s="5" t="s">
        <v>12</v>
      </c>
      <c r="F452" s="6" t="s">
        <v>2</v>
      </c>
      <c r="G452" s="6" t="s">
        <v>7</v>
      </c>
      <c r="I452" s="2" t="s">
        <v>3</v>
      </c>
      <c r="J452" s="3" t="s">
        <v>4</v>
      </c>
      <c r="K452" s="3" t="s">
        <v>5</v>
      </c>
      <c r="L452" s="3" t="s">
        <v>6</v>
      </c>
      <c r="M452" s="3" t="s">
        <v>7</v>
      </c>
      <c r="N452" s="4" t="s">
        <v>8</v>
      </c>
    </row>
    <row r="453" spans="2:14" ht="17.399999999999999" x14ac:dyDescent="0.45">
      <c r="B453" s="9">
        <v>15</v>
      </c>
      <c r="C453" s="9">
        <v>1</v>
      </c>
      <c r="D453" s="9">
        <v>0</v>
      </c>
      <c r="E453" s="11">
        <f>+B453+C453+D453</f>
        <v>16</v>
      </c>
      <c r="F453" s="11">
        <f>SUM(B454:B478)+SUM(D454:D478)</f>
        <v>15</v>
      </c>
      <c r="G453" s="19"/>
      <c r="I453" s="20">
        <v>0.5</v>
      </c>
      <c r="J453" s="21" t="s">
        <v>9</v>
      </c>
      <c r="K453" s="37">
        <v>45687</v>
      </c>
      <c r="L453" s="37">
        <v>45687</v>
      </c>
      <c r="M453" s="55" t="s">
        <v>246</v>
      </c>
      <c r="N453" s="38"/>
    </row>
    <row r="454" spans="2:14" ht="17.399999999999999" x14ac:dyDescent="0.45">
      <c r="B454" s="35">
        <v>5</v>
      </c>
      <c r="C454" s="19"/>
      <c r="D454" s="30"/>
      <c r="E454" s="31">
        <v>45670</v>
      </c>
      <c r="F454" s="31">
        <v>45674</v>
      </c>
      <c r="G454" s="54" t="s">
        <v>235</v>
      </c>
      <c r="I454" s="24">
        <v>0.5</v>
      </c>
      <c r="J454" s="21" t="s">
        <v>10</v>
      </c>
      <c r="K454" s="31">
        <v>45721</v>
      </c>
      <c r="L454" s="31">
        <v>45721</v>
      </c>
      <c r="M454" s="56" t="s">
        <v>275</v>
      </c>
      <c r="N454" s="30"/>
    </row>
    <row r="455" spans="2:14" ht="17.399999999999999" x14ac:dyDescent="0.45">
      <c r="B455" s="35">
        <v>10</v>
      </c>
      <c r="C455" s="19"/>
      <c r="D455" s="30"/>
      <c r="E455" s="31">
        <v>45810</v>
      </c>
      <c r="F455" s="31">
        <v>45821</v>
      </c>
      <c r="G455" s="54" t="s">
        <v>315</v>
      </c>
      <c r="I455" s="24">
        <v>0.5</v>
      </c>
      <c r="J455" s="21" t="s">
        <v>9</v>
      </c>
      <c r="K455" s="31">
        <v>45729</v>
      </c>
      <c r="L455" s="31">
        <v>45729</v>
      </c>
      <c r="M455" s="57" t="s">
        <v>271</v>
      </c>
      <c r="N455" s="30"/>
    </row>
    <row r="456" spans="2:14" ht="17.399999999999999" x14ac:dyDescent="0.45">
      <c r="B456" s="35"/>
      <c r="C456" s="19"/>
      <c r="D456" s="30"/>
      <c r="E456" s="30"/>
      <c r="F456" s="30"/>
      <c r="G456" s="30"/>
      <c r="I456" s="24">
        <v>0.5</v>
      </c>
      <c r="J456" s="21" t="s">
        <v>10</v>
      </c>
      <c r="K456" s="31">
        <v>45736</v>
      </c>
      <c r="L456" s="31">
        <v>45736</v>
      </c>
      <c r="M456" s="54" t="s">
        <v>273</v>
      </c>
      <c r="N456" s="30"/>
    </row>
    <row r="457" spans="2:14" ht="17.399999999999999" x14ac:dyDescent="0.45">
      <c r="B457" s="35"/>
      <c r="C457" s="19"/>
      <c r="D457" s="30"/>
      <c r="E457" s="30"/>
      <c r="F457" s="30"/>
      <c r="G457" s="30"/>
      <c r="I457" s="24">
        <v>1</v>
      </c>
      <c r="J457" s="21"/>
      <c r="K457" s="31">
        <v>45742</v>
      </c>
      <c r="L457" s="31">
        <v>45742</v>
      </c>
      <c r="M457" s="56" t="s">
        <v>281</v>
      </c>
      <c r="N457" s="30"/>
    </row>
    <row r="458" spans="2:14" ht="17.399999999999999" x14ac:dyDescent="0.45">
      <c r="B458" s="35"/>
      <c r="C458" s="19"/>
      <c r="D458" s="30"/>
      <c r="E458" s="30"/>
      <c r="F458" s="30"/>
      <c r="G458" s="30"/>
      <c r="I458" s="24">
        <v>0.5</v>
      </c>
      <c r="J458" s="21" t="s">
        <v>10</v>
      </c>
      <c r="K458" s="31">
        <v>45777</v>
      </c>
      <c r="L458" s="31">
        <v>45777</v>
      </c>
      <c r="M458" s="54" t="s">
        <v>290</v>
      </c>
      <c r="N458" s="30"/>
    </row>
    <row r="459" spans="2:14" ht="17.399999999999999" x14ac:dyDescent="0.45">
      <c r="B459" s="35"/>
      <c r="C459" s="19"/>
      <c r="D459" s="30"/>
      <c r="E459" s="30"/>
      <c r="F459" s="30"/>
      <c r="G459" s="30"/>
      <c r="I459" s="24">
        <v>0.5</v>
      </c>
      <c r="J459" s="21" t="s">
        <v>10</v>
      </c>
      <c r="K459" s="31">
        <v>45782</v>
      </c>
      <c r="L459" s="31">
        <v>45782</v>
      </c>
      <c r="M459" s="56" t="s">
        <v>300</v>
      </c>
      <c r="N459" s="30"/>
    </row>
    <row r="460" spans="2:14" ht="17.399999999999999" x14ac:dyDescent="0.45">
      <c r="B460" s="35"/>
      <c r="C460" s="19"/>
      <c r="D460" s="30"/>
      <c r="E460" s="30"/>
      <c r="F460" s="30"/>
      <c r="G460" s="30"/>
      <c r="I460" s="24">
        <v>1</v>
      </c>
      <c r="J460" s="21"/>
      <c r="K460" s="31">
        <v>45803</v>
      </c>
      <c r="L460" s="31">
        <v>45803</v>
      </c>
      <c r="M460" s="56" t="s">
        <v>309</v>
      </c>
      <c r="N460" s="30"/>
    </row>
    <row r="461" spans="2:14" ht="17.399999999999999" x14ac:dyDescent="0.45">
      <c r="B461" s="35"/>
      <c r="C461" s="19"/>
      <c r="D461" s="30"/>
      <c r="E461" s="30"/>
      <c r="F461" s="30"/>
      <c r="G461" s="30"/>
      <c r="I461" s="24"/>
      <c r="J461" s="21"/>
      <c r="K461" s="30"/>
      <c r="L461" s="30"/>
      <c r="M461" s="30"/>
      <c r="N461" s="30"/>
    </row>
    <row r="462" spans="2:14" ht="17.399999999999999" x14ac:dyDescent="0.45">
      <c r="B462" s="35"/>
      <c r="C462" s="19"/>
      <c r="D462" s="30"/>
      <c r="E462" s="30"/>
      <c r="F462" s="30"/>
      <c r="G462" s="30"/>
      <c r="I462" s="24"/>
      <c r="J462" s="21"/>
      <c r="K462" s="30"/>
      <c r="L462" s="30"/>
      <c r="M462" s="30"/>
      <c r="N462" s="30"/>
    </row>
    <row r="463" spans="2:14" ht="17.399999999999999" x14ac:dyDescent="0.45">
      <c r="B463" s="35"/>
      <c r="C463" s="19"/>
      <c r="D463" s="30"/>
      <c r="E463" s="30"/>
      <c r="F463" s="30"/>
      <c r="G463" s="30"/>
      <c r="I463" s="24"/>
      <c r="J463" s="21"/>
      <c r="K463" s="30"/>
      <c r="L463" s="30"/>
      <c r="M463" s="30"/>
      <c r="N463" s="30"/>
    </row>
    <row r="464" spans="2:14" ht="18" thickBot="1" x14ac:dyDescent="0.5">
      <c r="B464" s="35"/>
      <c r="C464" s="19"/>
      <c r="D464" s="30"/>
      <c r="E464" s="30"/>
      <c r="F464" s="30"/>
      <c r="G464" s="30"/>
      <c r="I464" s="27"/>
      <c r="J464" s="21"/>
      <c r="K464" s="33"/>
      <c r="L464" s="33"/>
      <c r="M464" s="33"/>
      <c r="N464" s="33"/>
    </row>
    <row r="465" spans="2:14" ht="21.6" thickBot="1" x14ac:dyDescent="0.55000000000000004">
      <c r="B465" s="35"/>
      <c r="C465" s="19"/>
      <c r="D465" s="30"/>
      <c r="E465" s="32"/>
      <c r="F465" s="32"/>
      <c r="G465" s="32"/>
      <c r="I465" s="15">
        <f>SUM(I453:I464)</f>
        <v>5</v>
      </c>
      <c r="J465" s="66" t="str">
        <f>IF(I465&gt;=6,"YA NO PUEDE SOLICITAR DIAS ADMINISTRATIVOS","PUEDE SOLICITAR DIAS ADMINISTRATIVOS")</f>
        <v>PUEDE SOLICITAR DIAS ADMINISTRATIVOS</v>
      </c>
      <c r="K465" s="67"/>
      <c r="L465" s="67"/>
      <c r="M465" s="67"/>
      <c r="N465" s="68"/>
    </row>
    <row r="466" spans="2:14" ht="21.6" thickBot="1" x14ac:dyDescent="0.55000000000000004">
      <c r="B466" s="35"/>
      <c r="C466" s="19"/>
      <c r="D466" s="30"/>
      <c r="E466" s="32"/>
      <c r="F466" s="32"/>
      <c r="G466" s="32"/>
      <c r="I466" s="17">
        <f>6-I465</f>
        <v>1</v>
      </c>
      <c r="J466" s="66" t="str">
        <f>IF(I465&gt;6,"EXISTE UN ERROR","OK")</f>
        <v>OK</v>
      </c>
      <c r="K466" s="67"/>
      <c r="L466" s="67"/>
      <c r="M466" s="67"/>
      <c r="N466" s="68"/>
    </row>
    <row r="467" spans="2:14" ht="18" thickBot="1" x14ac:dyDescent="0.5">
      <c r="B467" s="35"/>
      <c r="C467" s="19"/>
      <c r="D467" s="30"/>
      <c r="E467" s="32"/>
      <c r="F467" s="32"/>
      <c r="G467" s="32"/>
      <c r="I467" s="1"/>
    </row>
    <row r="468" spans="2:14" ht="19.8" thickBot="1" x14ac:dyDescent="0.5">
      <c r="B468" s="35"/>
      <c r="C468" s="19"/>
      <c r="D468" s="30"/>
      <c r="E468" s="32"/>
      <c r="F468" s="32"/>
      <c r="G468" s="32"/>
      <c r="I468" s="12" t="s">
        <v>3</v>
      </c>
      <c r="J468" s="13"/>
      <c r="K468" s="13" t="s">
        <v>5</v>
      </c>
      <c r="L468" s="13" t="s">
        <v>6</v>
      </c>
      <c r="M468" s="13" t="s">
        <v>7</v>
      </c>
      <c r="N468" s="14" t="s">
        <v>8</v>
      </c>
    </row>
    <row r="469" spans="2:14" ht="17.399999999999999" x14ac:dyDescent="0.45">
      <c r="B469" s="35"/>
      <c r="C469" s="19"/>
      <c r="D469" s="30"/>
      <c r="E469" s="32"/>
      <c r="F469" s="32"/>
      <c r="G469" s="32"/>
      <c r="I469" s="20">
        <v>1</v>
      </c>
      <c r="J469" s="29"/>
      <c r="K469" s="22">
        <v>45863</v>
      </c>
      <c r="L469" s="22">
        <v>45863</v>
      </c>
      <c r="M469" s="23"/>
      <c r="N469" s="23"/>
    </row>
    <row r="470" spans="2:14" ht="17.399999999999999" x14ac:dyDescent="0.45">
      <c r="B470" s="35"/>
      <c r="C470" s="19"/>
      <c r="D470" s="30"/>
      <c r="E470" s="32"/>
      <c r="F470" s="32"/>
      <c r="G470" s="32"/>
      <c r="I470" s="24"/>
      <c r="J470" s="29"/>
      <c r="K470" s="26"/>
      <c r="L470" s="26"/>
      <c r="M470" s="26"/>
      <c r="N470" s="26"/>
    </row>
    <row r="471" spans="2:14" ht="17.399999999999999" x14ac:dyDescent="0.45">
      <c r="B471" s="35"/>
      <c r="C471" s="19"/>
      <c r="D471" s="30"/>
      <c r="E471" s="32"/>
      <c r="F471" s="32"/>
      <c r="G471" s="32"/>
      <c r="I471" s="24"/>
      <c r="J471" s="29"/>
      <c r="K471" s="26"/>
      <c r="L471" s="26"/>
      <c r="M471" s="26"/>
      <c r="N471" s="26"/>
    </row>
    <row r="472" spans="2:14" ht="17.399999999999999" x14ac:dyDescent="0.45">
      <c r="B472" s="35"/>
      <c r="C472" s="19"/>
      <c r="D472" s="30"/>
      <c r="E472" s="32"/>
      <c r="F472" s="32"/>
      <c r="G472" s="32"/>
      <c r="I472" s="24"/>
      <c r="J472" s="29"/>
      <c r="K472" s="26"/>
      <c r="L472" s="26"/>
      <c r="M472" s="26"/>
      <c r="N472" s="26"/>
    </row>
    <row r="473" spans="2:14" ht="18" thickBot="1" x14ac:dyDescent="0.5">
      <c r="B473" s="35"/>
      <c r="C473" s="19"/>
      <c r="D473" s="30"/>
      <c r="E473" s="32"/>
      <c r="F473" s="32"/>
      <c r="G473" s="32"/>
      <c r="I473" s="24"/>
      <c r="J473" s="29"/>
      <c r="K473" s="26"/>
      <c r="L473" s="26"/>
      <c r="M473" s="26"/>
      <c r="N473" s="26"/>
    </row>
    <row r="474" spans="2:14" ht="21.6" thickBot="1" x14ac:dyDescent="0.55000000000000004">
      <c r="B474" s="35"/>
      <c r="C474" s="19"/>
      <c r="D474" s="30"/>
      <c r="E474" s="32"/>
      <c r="F474" s="32"/>
      <c r="G474" s="32"/>
      <c r="I474" s="15">
        <f>SUM(I469:I473)</f>
        <v>1</v>
      </c>
      <c r="J474" s="66" t="str">
        <f>IF(I474&gt;=5,"YA NO PUEDE SOLICITAR DIAS CAPACITACION","PUEDE SOLICITAR DIAS CAPACITACION")</f>
        <v>PUEDE SOLICITAR DIAS CAPACITACION</v>
      </c>
      <c r="K474" s="67"/>
      <c r="L474" s="67"/>
      <c r="M474" s="67"/>
      <c r="N474" s="68"/>
    </row>
    <row r="475" spans="2:14" ht="21.6" thickBot="1" x14ac:dyDescent="0.55000000000000004">
      <c r="B475" s="35"/>
      <c r="C475" s="19"/>
      <c r="D475" s="30"/>
      <c r="E475" s="32"/>
      <c r="F475" s="32"/>
      <c r="G475" s="32"/>
      <c r="I475" s="17">
        <f>5-I474</f>
        <v>4</v>
      </c>
      <c r="J475" s="66" t="str">
        <f>IF(I474&gt;5,"EXISTE UN ERROR","OK")</f>
        <v>OK</v>
      </c>
      <c r="K475" s="67"/>
      <c r="L475" s="67"/>
      <c r="M475" s="67"/>
      <c r="N475" s="68"/>
    </row>
    <row r="476" spans="2:14" ht="17.399999999999999" x14ac:dyDescent="0.45">
      <c r="B476" s="35"/>
      <c r="C476" s="19"/>
      <c r="D476" s="30"/>
      <c r="E476" s="32"/>
      <c r="F476" s="32"/>
      <c r="G476" s="32"/>
    </row>
    <row r="477" spans="2:14" ht="17.399999999999999" x14ac:dyDescent="0.45">
      <c r="B477" s="35"/>
      <c r="C477" s="19"/>
      <c r="D477" s="30"/>
      <c r="E477" s="32"/>
      <c r="F477" s="32"/>
      <c r="G477" s="32"/>
    </row>
    <row r="478" spans="2:14" ht="18" thickBot="1" x14ac:dyDescent="0.5">
      <c r="B478" s="35"/>
      <c r="C478" s="40"/>
      <c r="D478" s="39"/>
      <c r="E478" s="34"/>
      <c r="F478" s="34"/>
      <c r="G478" s="34"/>
    </row>
    <row r="479" spans="2:14" ht="21.6" thickBot="1" x14ac:dyDescent="0.55000000000000004">
      <c r="B479" s="8">
        <f>+E453-F453</f>
        <v>1</v>
      </c>
      <c r="C479" s="69" t="str">
        <f>IF(E453&lt;=F453,"YA NO TIENE FERIADOS","PUEDE SOLICITAR DIAS FERIADOS")</f>
        <v>PUEDE SOLICITAR DIAS FERIADOS</v>
      </c>
      <c r="D479" s="70"/>
      <c r="E479" s="70"/>
      <c r="F479" s="70"/>
      <c r="G479" s="71"/>
    </row>
    <row r="480" spans="2:14" ht="19.2" thickBot="1" x14ac:dyDescent="0.5">
      <c r="C480" s="72" t="str">
        <f>IF(F453&gt;E453,"EXISTE UN ERROR","OK")</f>
        <v>OK</v>
      </c>
      <c r="D480" s="73"/>
      <c r="E480" s="73"/>
      <c r="F480" s="73"/>
      <c r="G480" s="74"/>
    </row>
    <row r="482" spans="2:14" ht="19.2" thickBot="1" x14ac:dyDescent="0.5">
      <c r="B482" s="16" t="s">
        <v>212</v>
      </c>
      <c r="I482" s="16" t="str">
        <f>+B482</f>
        <v>MENDEZ VARAS ARANTZA PAULINA</v>
      </c>
    </row>
    <row r="483" spans="2:14" ht="18.600000000000001" thickBot="1" x14ac:dyDescent="0.4">
      <c r="B483" s="5" t="s">
        <v>0</v>
      </c>
      <c r="C483" s="5" t="s">
        <v>1</v>
      </c>
      <c r="D483" s="5" t="s">
        <v>224</v>
      </c>
      <c r="E483" s="5" t="s">
        <v>12</v>
      </c>
      <c r="F483" s="6" t="s">
        <v>2</v>
      </c>
      <c r="G483" s="6" t="s">
        <v>7</v>
      </c>
      <c r="I483" s="2" t="s">
        <v>3</v>
      </c>
      <c r="J483" s="3" t="s">
        <v>4</v>
      </c>
      <c r="K483" s="3" t="s">
        <v>5</v>
      </c>
      <c r="L483" s="3" t="s">
        <v>6</v>
      </c>
      <c r="M483" s="3" t="s">
        <v>7</v>
      </c>
      <c r="N483" s="4" t="s">
        <v>8</v>
      </c>
    </row>
    <row r="484" spans="2:14" ht="17.399999999999999" x14ac:dyDescent="0.45">
      <c r="B484" s="9">
        <v>0</v>
      </c>
      <c r="C484" s="9">
        <v>0</v>
      </c>
      <c r="D484" s="9">
        <v>0</v>
      </c>
      <c r="E484" s="11">
        <f>+B484+C484+D484</f>
        <v>0</v>
      </c>
      <c r="F484" s="11">
        <f>SUM(B485:B509)+SUM(D485:D509)</f>
        <v>0</v>
      </c>
      <c r="G484" s="19"/>
      <c r="I484" s="20"/>
      <c r="J484" s="21"/>
      <c r="K484" s="37"/>
      <c r="L484" s="37"/>
      <c r="M484" s="26"/>
      <c r="N484" s="38"/>
    </row>
    <row r="485" spans="2:14" ht="17.399999999999999" x14ac:dyDescent="0.45">
      <c r="B485" s="35"/>
      <c r="C485" s="19"/>
      <c r="D485" s="30"/>
      <c r="E485" s="31"/>
      <c r="F485" s="31"/>
      <c r="G485" s="30"/>
      <c r="I485" s="24"/>
      <c r="J485" s="21"/>
      <c r="K485" s="31"/>
      <c r="L485" s="31"/>
      <c r="M485" s="30"/>
      <c r="N485" s="30"/>
    </row>
    <row r="486" spans="2:14" ht="17.399999999999999" x14ac:dyDescent="0.45">
      <c r="B486" s="35"/>
      <c r="C486" s="19"/>
      <c r="D486" s="30"/>
      <c r="E486" s="31"/>
      <c r="F486" s="31"/>
      <c r="G486" s="30"/>
      <c r="I486" s="24"/>
      <c r="J486" s="21"/>
      <c r="K486" s="31"/>
      <c r="L486" s="31"/>
      <c r="M486" s="30"/>
      <c r="N486" s="30"/>
    </row>
    <row r="487" spans="2:14" ht="17.399999999999999" x14ac:dyDescent="0.45">
      <c r="B487" s="35"/>
      <c r="C487" s="19"/>
      <c r="D487" s="30"/>
      <c r="E487" s="30"/>
      <c r="F487" s="30"/>
      <c r="G487" s="30"/>
      <c r="I487" s="24"/>
      <c r="J487" s="21"/>
      <c r="K487" s="31"/>
      <c r="L487" s="31"/>
      <c r="M487" s="26"/>
      <c r="N487" s="30"/>
    </row>
    <row r="488" spans="2:14" ht="17.399999999999999" x14ac:dyDescent="0.45">
      <c r="B488" s="35"/>
      <c r="C488" s="19"/>
      <c r="D488" s="30"/>
      <c r="E488" s="30"/>
      <c r="F488" s="30"/>
      <c r="G488" s="30"/>
      <c r="I488" s="24"/>
      <c r="J488" s="21"/>
      <c r="K488" s="31"/>
      <c r="L488" s="31"/>
      <c r="M488" s="26"/>
      <c r="N488" s="30"/>
    </row>
    <row r="489" spans="2:14" ht="17.399999999999999" x14ac:dyDescent="0.45">
      <c r="B489" s="35"/>
      <c r="C489" s="19"/>
      <c r="D489" s="30"/>
      <c r="E489" s="30"/>
      <c r="F489" s="30"/>
      <c r="G489" s="30"/>
      <c r="I489" s="24"/>
      <c r="J489" s="21"/>
      <c r="K489" s="31"/>
      <c r="L489" s="31"/>
      <c r="M489" s="30"/>
      <c r="N489" s="30"/>
    </row>
    <row r="490" spans="2:14" ht="17.399999999999999" x14ac:dyDescent="0.45">
      <c r="B490" s="35"/>
      <c r="C490" s="19"/>
      <c r="D490" s="30"/>
      <c r="E490" s="30"/>
      <c r="F490" s="30"/>
      <c r="G490" s="30"/>
      <c r="I490" s="24"/>
      <c r="J490" s="21"/>
      <c r="K490" s="31"/>
      <c r="L490" s="31"/>
      <c r="M490" s="30"/>
      <c r="N490" s="30"/>
    </row>
    <row r="491" spans="2:14" ht="17.399999999999999" x14ac:dyDescent="0.45">
      <c r="B491" s="35"/>
      <c r="C491" s="19"/>
      <c r="D491" s="30"/>
      <c r="E491" s="30"/>
      <c r="F491" s="30"/>
      <c r="G491" s="30"/>
      <c r="I491" s="24"/>
      <c r="J491" s="21"/>
      <c r="K491" s="30"/>
      <c r="L491" s="30"/>
      <c r="M491" s="30"/>
      <c r="N491" s="30"/>
    </row>
    <row r="492" spans="2:14" ht="17.399999999999999" x14ac:dyDescent="0.45">
      <c r="B492" s="35"/>
      <c r="C492" s="19"/>
      <c r="D492" s="30"/>
      <c r="E492" s="30"/>
      <c r="F492" s="30"/>
      <c r="G492" s="30"/>
      <c r="I492" s="24"/>
      <c r="J492" s="21"/>
      <c r="K492" s="30"/>
      <c r="L492" s="30"/>
      <c r="M492" s="30"/>
      <c r="N492" s="30"/>
    </row>
    <row r="493" spans="2:14" ht="17.399999999999999" x14ac:dyDescent="0.45">
      <c r="B493" s="35"/>
      <c r="C493" s="19"/>
      <c r="D493" s="30"/>
      <c r="E493" s="30"/>
      <c r="F493" s="30"/>
      <c r="G493" s="30"/>
      <c r="I493" s="24"/>
      <c r="J493" s="21"/>
      <c r="K493" s="30"/>
      <c r="L493" s="30"/>
      <c r="M493" s="30"/>
      <c r="N493" s="30"/>
    </row>
    <row r="494" spans="2:14" ht="17.399999999999999" x14ac:dyDescent="0.45">
      <c r="B494" s="35"/>
      <c r="C494" s="19"/>
      <c r="D494" s="30"/>
      <c r="E494" s="30"/>
      <c r="F494" s="30"/>
      <c r="G494" s="30"/>
      <c r="I494" s="24"/>
      <c r="J494" s="21"/>
      <c r="K494" s="30"/>
      <c r="L494" s="30"/>
      <c r="M494" s="30"/>
      <c r="N494" s="30"/>
    </row>
    <row r="495" spans="2:14" ht="18" thickBot="1" x14ac:dyDescent="0.5">
      <c r="B495" s="35"/>
      <c r="C495" s="19"/>
      <c r="D495" s="30"/>
      <c r="E495" s="30"/>
      <c r="F495" s="30"/>
      <c r="G495" s="30"/>
      <c r="I495" s="27"/>
      <c r="J495" s="21"/>
      <c r="K495" s="33"/>
      <c r="L495" s="33"/>
      <c r="M495" s="33"/>
      <c r="N495" s="33"/>
    </row>
    <row r="496" spans="2:14" ht="21.6" thickBot="1" x14ac:dyDescent="0.55000000000000004">
      <c r="B496" s="35"/>
      <c r="C496" s="19"/>
      <c r="D496" s="30"/>
      <c r="E496" s="32"/>
      <c r="F496" s="32"/>
      <c r="G496" s="32"/>
      <c r="I496" s="15">
        <f>SUM(I484:I495)</f>
        <v>0</v>
      </c>
      <c r="J496" s="66" t="str">
        <f>IF(I496&gt;=6,"YA NO PUEDE SOLICITAR DIAS ADMINISTRATIVOS","PUEDE SOLICITAR DIAS ADMINISTRATIVOS")</f>
        <v>PUEDE SOLICITAR DIAS ADMINISTRATIVOS</v>
      </c>
      <c r="K496" s="67"/>
      <c r="L496" s="67"/>
      <c r="M496" s="67"/>
      <c r="N496" s="68"/>
    </row>
    <row r="497" spans="2:14" ht="21.6" thickBot="1" x14ac:dyDescent="0.55000000000000004">
      <c r="B497" s="35"/>
      <c r="C497" s="19"/>
      <c r="D497" s="30"/>
      <c r="E497" s="32"/>
      <c r="F497" s="32"/>
      <c r="G497" s="32"/>
      <c r="I497" s="17">
        <f>6-I496</f>
        <v>6</v>
      </c>
      <c r="J497" s="66" t="str">
        <f>IF(I496&gt;6,"EXISTE UN ERROR","OK")</f>
        <v>OK</v>
      </c>
      <c r="K497" s="67"/>
      <c r="L497" s="67"/>
      <c r="M497" s="67"/>
      <c r="N497" s="68"/>
    </row>
    <row r="498" spans="2:14" ht="18" thickBot="1" x14ac:dyDescent="0.5">
      <c r="B498" s="35"/>
      <c r="C498" s="19"/>
      <c r="D498" s="30"/>
      <c r="E498" s="32"/>
      <c r="F498" s="32"/>
      <c r="G498" s="32"/>
      <c r="I498" s="1"/>
    </row>
    <row r="499" spans="2:14" ht="19.8" thickBot="1" x14ac:dyDescent="0.5">
      <c r="B499" s="35"/>
      <c r="C499" s="19"/>
      <c r="D499" s="30"/>
      <c r="E499" s="32"/>
      <c r="F499" s="32"/>
      <c r="G499" s="32"/>
      <c r="I499" s="12" t="s">
        <v>3</v>
      </c>
      <c r="J499" s="13"/>
      <c r="K499" s="13" t="s">
        <v>5</v>
      </c>
      <c r="L499" s="13" t="s">
        <v>6</v>
      </c>
      <c r="M499" s="13" t="s">
        <v>7</v>
      </c>
      <c r="N499" s="14" t="s">
        <v>8</v>
      </c>
    </row>
    <row r="500" spans="2:14" ht="17.399999999999999" x14ac:dyDescent="0.45">
      <c r="B500" s="35"/>
      <c r="C500" s="19"/>
      <c r="D500" s="30"/>
      <c r="E500" s="32"/>
      <c r="F500" s="32"/>
      <c r="G500" s="32"/>
      <c r="I500" s="20"/>
      <c r="J500" s="29"/>
      <c r="K500" s="29"/>
      <c r="L500" s="29"/>
      <c r="M500" s="29"/>
      <c r="N500" s="29"/>
    </row>
    <row r="501" spans="2:14" ht="17.399999999999999" x14ac:dyDescent="0.45">
      <c r="B501" s="35"/>
      <c r="C501" s="19"/>
      <c r="D501" s="30"/>
      <c r="E501" s="32"/>
      <c r="F501" s="32"/>
      <c r="G501" s="32"/>
      <c r="I501" s="24"/>
      <c r="J501" s="29"/>
      <c r="K501" s="32"/>
      <c r="L501" s="32"/>
      <c r="M501" s="32"/>
      <c r="N501" s="32"/>
    </row>
    <row r="502" spans="2:14" ht="17.399999999999999" x14ac:dyDescent="0.45">
      <c r="B502" s="35"/>
      <c r="C502" s="19"/>
      <c r="D502" s="30"/>
      <c r="E502" s="32"/>
      <c r="F502" s="32"/>
      <c r="G502" s="32"/>
      <c r="I502" s="24"/>
      <c r="J502" s="29"/>
      <c r="K502" s="32"/>
      <c r="L502" s="32"/>
      <c r="M502" s="32"/>
      <c r="N502" s="32"/>
    </row>
    <row r="503" spans="2:14" ht="17.399999999999999" x14ac:dyDescent="0.45">
      <c r="B503" s="35"/>
      <c r="C503" s="19"/>
      <c r="D503" s="30"/>
      <c r="E503" s="32"/>
      <c r="F503" s="32"/>
      <c r="G503" s="32"/>
      <c r="I503" s="24"/>
      <c r="J503" s="29"/>
      <c r="K503" s="32"/>
      <c r="L503" s="32"/>
      <c r="M503" s="32"/>
      <c r="N503" s="32"/>
    </row>
    <row r="504" spans="2:14" ht="18" thickBot="1" x14ac:dyDescent="0.5">
      <c r="B504" s="35"/>
      <c r="C504" s="19"/>
      <c r="D504" s="30"/>
      <c r="E504" s="32"/>
      <c r="F504" s="32"/>
      <c r="G504" s="32"/>
      <c r="I504" s="24"/>
      <c r="J504" s="29"/>
      <c r="K504" s="32"/>
      <c r="L504" s="32"/>
      <c r="M504" s="32"/>
      <c r="N504" s="32"/>
    </row>
    <row r="505" spans="2:14" ht="21.6" thickBot="1" x14ac:dyDescent="0.55000000000000004">
      <c r="B505" s="35"/>
      <c r="C505" s="19"/>
      <c r="D505" s="30"/>
      <c r="E505" s="32"/>
      <c r="F505" s="32"/>
      <c r="G505" s="32"/>
      <c r="I505" s="15">
        <f>SUM(I500:I504)</f>
        <v>0</v>
      </c>
      <c r="J505" s="66" t="str">
        <f>IF(I505&gt;=5,"YA NO PUEDE SOLICITAR DIAS CAPACITACION","PUEDE SOLICITAR DIAS CAPACITACION")</f>
        <v>PUEDE SOLICITAR DIAS CAPACITACION</v>
      </c>
      <c r="K505" s="67"/>
      <c r="L505" s="67"/>
      <c r="M505" s="67"/>
      <c r="N505" s="68"/>
    </row>
    <row r="506" spans="2:14" ht="21.6" thickBot="1" x14ac:dyDescent="0.55000000000000004">
      <c r="B506" s="35"/>
      <c r="C506" s="19"/>
      <c r="D506" s="30"/>
      <c r="E506" s="32"/>
      <c r="F506" s="32"/>
      <c r="G506" s="32"/>
      <c r="I506" s="17">
        <f>5-I505</f>
        <v>5</v>
      </c>
      <c r="J506" s="66" t="str">
        <f>IF(I505&gt;5,"EXISTE UN ERROR","OK")</f>
        <v>OK</v>
      </c>
      <c r="K506" s="67"/>
      <c r="L506" s="67"/>
      <c r="M506" s="67"/>
      <c r="N506" s="68"/>
    </row>
    <row r="507" spans="2:14" ht="17.399999999999999" x14ac:dyDescent="0.45">
      <c r="B507" s="35"/>
      <c r="C507" s="19"/>
      <c r="D507" s="30"/>
      <c r="E507" s="32"/>
      <c r="F507" s="32"/>
      <c r="G507" s="32"/>
    </row>
    <row r="508" spans="2:14" ht="17.399999999999999" x14ac:dyDescent="0.45">
      <c r="B508" s="35"/>
      <c r="C508" s="19"/>
      <c r="D508" s="30"/>
      <c r="E508" s="32"/>
      <c r="F508" s="32"/>
      <c r="G508" s="32"/>
    </row>
    <row r="509" spans="2:14" ht="18" thickBot="1" x14ac:dyDescent="0.5">
      <c r="B509" s="35"/>
      <c r="C509" s="36"/>
      <c r="D509" s="33"/>
      <c r="E509" s="34"/>
      <c r="F509" s="34"/>
      <c r="G509" s="34"/>
    </row>
    <row r="510" spans="2:14" ht="21.6" thickBot="1" x14ac:dyDescent="0.55000000000000004">
      <c r="B510" s="8">
        <f>+E484-F484</f>
        <v>0</v>
      </c>
      <c r="C510" s="69" t="str">
        <f>IF(E484&lt;=F484,"YA NO TIENE FERIADOS","PUEDE SOLICITAR DIAS FERIADOS")</f>
        <v>YA NO TIENE FERIADOS</v>
      </c>
      <c r="D510" s="70"/>
      <c r="E510" s="70"/>
      <c r="F510" s="70"/>
      <c r="G510" s="71"/>
    </row>
    <row r="511" spans="2:14" ht="19.2" thickBot="1" x14ac:dyDescent="0.5">
      <c r="C511" s="72" t="str">
        <f>IF(F484&gt;E484,"EXISTE UN ERROR","OK")</f>
        <v>OK</v>
      </c>
      <c r="D511" s="73"/>
      <c r="E511" s="73"/>
      <c r="F511" s="73"/>
      <c r="G511" s="74"/>
    </row>
    <row r="516" spans="2:14" ht="19.2" thickBot="1" x14ac:dyDescent="0.5">
      <c r="B516" s="16" t="s">
        <v>213</v>
      </c>
      <c r="I516" s="16" t="str">
        <f>+B516</f>
        <v>MERINO MOYA CAMILA TRINIDAD</v>
      </c>
    </row>
    <row r="517" spans="2:14" ht="18.600000000000001" thickBot="1" x14ac:dyDescent="0.4">
      <c r="B517" s="5" t="s">
        <v>0</v>
      </c>
      <c r="C517" s="5" t="s">
        <v>1</v>
      </c>
      <c r="D517" s="5" t="s">
        <v>224</v>
      </c>
      <c r="E517" s="5" t="s">
        <v>12</v>
      </c>
      <c r="F517" s="6" t="s">
        <v>2</v>
      </c>
      <c r="G517" s="6" t="s">
        <v>7</v>
      </c>
      <c r="I517" s="2" t="s">
        <v>3</v>
      </c>
      <c r="J517" s="3" t="s">
        <v>4</v>
      </c>
      <c r="K517" s="3" t="s">
        <v>5</v>
      </c>
      <c r="L517" s="3" t="s">
        <v>6</v>
      </c>
      <c r="M517" s="3" t="s">
        <v>7</v>
      </c>
      <c r="N517" s="4" t="s">
        <v>8</v>
      </c>
    </row>
    <row r="518" spans="2:14" ht="17.399999999999999" x14ac:dyDescent="0.45">
      <c r="B518" s="9">
        <v>0</v>
      </c>
      <c r="C518" s="9">
        <v>0</v>
      </c>
      <c r="D518" s="9">
        <v>0</v>
      </c>
      <c r="E518" s="11">
        <f>+B518+C518+D518</f>
        <v>0</v>
      </c>
      <c r="F518" s="11">
        <f>SUM(B519:B543)+SUM(D519:D543)</f>
        <v>0</v>
      </c>
      <c r="G518" s="19"/>
      <c r="I518" s="20">
        <v>0.5</v>
      </c>
      <c r="J518" s="21" t="s">
        <v>10</v>
      </c>
      <c r="K518" s="22">
        <v>45735</v>
      </c>
      <c r="L518" s="22">
        <v>45735</v>
      </c>
      <c r="M518" s="54" t="s">
        <v>273</v>
      </c>
      <c r="N518" s="23"/>
    </row>
    <row r="519" spans="2:14" ht="17.399999999999999" x14ac:dyDescent="0.45">
      <c r="B519" s="35"/>
      <c r="C519" s="19"/>
      <c r="D519" s="30"/>
      <c r="E519" s="31"/>
      <c r="F519" s="31"/>
      <c r="G519" s="30"/>
      <c r="I519" s="24">
        <v>1</v>
      </c>
      <c r="J519" s="21"/>
      <c r="K519" s="25">
        <v>45770</v>
      </c>
      <c r="L519" s="25">
        <v>45770</v>
      </c>
      <c r="M519" s="56" t="s">
        <v>296</v>
      </c>
      <c r="N519" s="26"/>
    </row>
    <row r="520" spans="2:14" ht="17.399999999999999" x14ac:dyDescent="0.45">
      <c r="B520" s="35"/>
      <c r="C520" s="19"/>
      <c r="D520" s="30"/>
      <c r="E520" s="30"/>
      <c r="F520" s="30"/>
      <c r="G520" s="30"/>
      <c r="I520" s="24">
        <v>1</v>
      </c>
      <c r="J520" s="21"/>
      <c r="K520" s="25">
        <v>45805</v>
      </c>
      <c r="L520" s="25">
        <v>45805</v>
      </c>
      <c r="M520" s="56" t="s">
        <v>310</v>
      </c>
      <c r="N520" s="26"/>
    </row>
    <row r="521" spans="2:14" ht="17.399999999999999" x14ac:dyDescent="0.45">
      <c r="B521" s="35"/>
      <c r="C521" s="19"/>
      <c r="D521" s="30"/>
      <c r="E521" s="30"/>
      <c r="F521" s="30"/>
      <c r="G521" s="30"/>
      <c r="I521" s="24">
        <v>1</v>
      </c>
      <c r="J521" s="21"/>
      <c r="K521" s="25">
        <v>45842</v>
      </c>
      <c r="L521" s="25">
        <v>45842</v>
      </c>
      <c r="M521" s="26"/>
      <c r="N521" s="26"/>
    </row>
    <row r="522" spans="2:14" ht="17.399999999999999" x14ac:dyDescent="0.45">
      <c r="B522" s="35"/>
      <c r="C522" s="19"/>
      <c r="D522" s="30"/>
      <c r="E522" s="30"/>
      <c r="F522" s="30"/>
      <c r="G522" s="30"/>
      <c r="I522" s="24">
        <v>1</v>
      </c>
      <c r="J522" s="21"/>
      <c r="K522" s="25">
        <v>45853</v>
      </c>
      <c r="L522" s="25">
        <v>45853</v>
      </c>
      <c r="M522" s="26"/>
      <c r="N522" s="26"/>
    </row>
    <row r="523" spans="2:14" ht="17.399999999999999" x14ac:dyDescent="0.45">
      <c r="B523" s="35"/>
      <c r="C523" s="19"/>
      <c r="D523" s="30"/>
      <c r="E523" s="30"/>
      <c r="F523" s="30"/>
      <c r="G523" s="30"/>
      <c r="I523" s="24"/>
      <c r="J523" s="21"/>
      <c r="K523" s="25"/>
      <c r="L523" s="25"/>
      <c r="M523" s="26"/>
      <c r="N523" s="26"/>
    </row>
    <row r="524" spans="2:14" ht="17.399999999999999" x14ac:dyDescent="0.45">
      <c r="B524" s="35"/>
      <c r="C524" s="19"/>
      <c r="D524" s="30"/>
      <c r="E524" s="30"/>
      <c r="F524" s="30"/>
      <c r="G524" s="30"/>
      <c r="I524" s="24"/>
      <c r="J524" s="21"/>
      <c r="K524" s="25"/>
      <c r="L524" s="25"/>
      <c r="M524" s="26"/>
      <c r="N524" s="26"/>
    </row>
    <row r="525" spans="2:14" ht="17.399999999999999" x14ac:dyDescent="0.45">
      <c r="B525" s="35"/>
      <c r="C525" s="19"/>
      <c r="D525" s="30"/>
      <c r="E525" s="30"/>
      <c r="F525" s="30"/>
      <c r="G525" s="30"/>
      <c r="I525" s="24"/>
      <c r="J525" s="21"/>
      <c r="K525" s="25"/>
      <c r="L525" s="25"/>
      <c r="M525" s="26"/>
      <c r="N525" s="26"/>
    </row>
    <row r="526" spans="2:14" ht="17.399999999999999" x14ac:dyDescent="0.45">
      <c r="B526" s="35"/>
      <c r="C526" s="19"/>
      <c r="D526" s="30"/>
      <c r="E526" s="30"/>
      <c r="F526" s="30"/>
      <c r="G526" s="30"/>
      <c r="I526" s="24"/>
      <c r="J526" s="21"/>
      <c r="K526" s="26"/>
      <c r="L526" s="26"/>
      <c r="M526" s="26"/>
      <c r="N526" s="26"/>
    </row>
    <row r="527" spans="2:14" ht="17.399999999999999" x14ac:dyDescent="0.45">
      <c r="B527" s="35"/>
      <c r="C527" s="19"/>
      <c r="D527" s="30"/>
      <c r="E527" s="30"/>
      <c r="F527" s="30"/>
      <c r="G527" s="30"/>
      <c r="I527" s="24"/>
      <c r="J527" s="21"/>
      <c r="K527" s="26"/>
      <c r="L527" s="26"/>
      <c r="M527" s="26"/>
      <c r="N527" s="26"/>
    </row>
    <row r="528" spans="2:14" ht="17.399999999999999" x14ac:dyDescent="0.45">
      <c r="B528" s="35"/>
      <c r="C528" s="19"/>
      <c r="D528" s="30"/>
      <c r="E528" s="30"/>
      <c r="F528" s="30"/>
      <c r="G528" s="30"/>
      <c r="I528" s="24"/>
      <c r="J528" s="21"/>
      <c r="K528" s="26"/>
      <c r="L528" s="26"/>
      <c r="M528" s="26"/>
      <c r="N528" s="26"/>
    </row>
    <row r="529" spans="2:14" ht="18" thickBot="1" x14ac:dyDescent="0.5">
      <c r="B529" s="35"/>
      <c r="C529" s="19"/>
      <c r="D529" s="30"/>
      <c r="E529" s="30"/>
      <c r="F529" s="30"/>
      <c r="G529" s="30"/>
      <c r="I529" s="27"/>
      <c r="J529" s="21"/>
      <c r="K529" s="28"/>
      <c r="L529" s="28"/>
      <c r="M529" s="28"/>
      <c r="N529" s="28"/>
    </row>
    <row r="530" spans="2:14" ht="21.6" thickBot="1" x14ac:dyDescent="0.55000000000000004">
      <c r="B530" s="35"/>
      <c r="C530" s="19"/>
      <c r="D530" s="30"/>
      <c r="E530" s="32"/>
      <c r="F530" s="32"/>
      <c r="G530" s="32"/>
      <c r="I530" s="15">
        <f>SUM(I518:I529)</f>
        <v>4.5</v>
      </c>
      <c r="J530" s="66" t="str">
        <f>IF(I530&gt;=6,"YA NO PUEDE SOLICITAR DIAS ADMINISTRATIVOS","PUEDE SOLICITAR DIAS ADMINISTRATIVOS")</f>
        <v>PUEDE SOLICITAR DIAS ADMINISTRATIVOS</v>
      </c>
      <c r="K530" s="67"/>
      <c r="L530" s="67"/>
      <c r="M530" s="67"/>
      <c r="N530" s="68"/>
    </row>
    <row r="531" spans="2:14" ht="21.6" thickBot="1" x14ac:dyDescent="0.55000000000000004">
      <c r="B531" s="35"/>
      <c r="C531" s="19"/>
      <c r="D531" s="30"/>
      <c r="E531" s="32"/>
      <c r="F531" s="32"/>
      <c r="G531" s="32"/>
      <c r="I531" s="17">
        <f>6-I530</f>
        <v>1.5</v>
      </c>
      <c r="J531" s="66" t="str">
        <f>IF(I530&gt;6,"EXISTE UN ERROR","OK")</f>
        <v>OK</v>
      </c>
      <c r="K531" s="67"/>
      <c r="L531" s="67"/>
      <c r="M531" s="67"/>
      <c r="N531" s="68"/>
    </row>
    <row r="532" spans="2:14" ht="18" thickBot="1" x14ac:dyDescent="0.5">
      <c r="B532" s="35"/>
      <c r="C532" s="19"/>
      <c r="D532" s="30"/>
      <c r="E532" s="32"/>
      <c r="F532" s="32"/>
      <c r="G532" s="32"/>
      <c r="I532" s="1"/>
    </row>
    <row r="533" spans="2:14" ht="19.8" thickBot="1" x14ac:dyDescent="0.5">
      <c r="B533" s="35"/>
      <c r="C533" s="19"/>
      <c r="D533" s="30"/>
      <c r="E533" s="32"/>
      <c r="F533" s="32"/>
      <c r="G533" s="32"/>
      <c r="I533" s="12" t="s">
        <v>3</v>
      </c>
      <c r="J533" s="13"/>
      <c r="K533" s="13" t="s">
        <v>5</v>
      </c>
      <c r="L533" s="13" t="s">
        <v>6</v>
      </c>
      <c r="M533" s="13" t="s">
        <v>7</v>
      </c>
      <c r="N533" s="14" t="s">
        <v>8</v>
      </c>
    </row>
    <row r="534" spans="2:14" ht="17.399999999999999" x14ac:dyDescent="0.45">
      <c r="B534" s="35"/>
      <c r="C534" s="19"/>
      <c r="D534" s="30"/>
      <c r="E534" s="32"/>
      <c r="F534" s="32"/>
      <c r="G534" s="32"/>
      <c r="I534" s="20">
        <v>1</v>
      </c>
      <c r="J534" s="23"/>
      <c r="K534" s="22">
        <v>45824</v>
      </c>
      <c r="L534" s="22">
        <v>45824</v>
      </c>
      <c r="M534" s="23"/>
      <c r="N534" s="23"/>
    </row>
    <row r="535" spans="2:14" ht="17.399999999999999" x14ac:dyDescent="0.45">
      <c r="B535" s="35"/>
      <c r="C535" s="19"/>
      <c r="D535" s="30"/>
      <c r="E535" s="32"/>
      <c r="F535" s="32"/>
      <c r="G535" s="32"/>
      <c r="I535" s="24"/>
      <c r="J535" s="23"/>
      <c r="K535" s="26"/>
      <c r="L535" s="26"/>
      <c r="M535" s="26"/>
      <c r="N535" s="26"/>
    </row>
    <row r="536" spans="2:14" ht="17.399999999999999" x14ac:dyDescent="0.45">
      <c r="B536" s="35"/>
      <c r="C536" s="19"/>
      <c r="D536" s="30"/>
      <c r="E536" s="32"/>
      <c r="F536" s="32"/>
      <c r="G536" s="32"/>
      <c r="I536" s="24"/>
      <c r="J536" s="23"/>
      <c r="K536" s="26"/>
      <c r="L536" s="26"/>
      <c r="M536" s="26"/>
      <c r="N536" s="26"/>
    </row>
    <row r="537" spans="2:14" ht="17.399999999999999" x14ac:dyDescent="0.45">
      <c r="B537" s="35"/>
      <c r="C537" s="19"/>
      <c r="D537" s="30"/>
      <c r="E537" s="32"/>
      <c r="F537" s="32"/>
      <c r="G537" s="32"/>
      <c r="I537" s="24"/>
      <c r="J537" s="23"/>
      <c r="K537" s="26"/>
      <c r="L537" s="26"/>
      <c r="M537" s="26"/>
      <c r="N537" s="26"/>
    </row>
    <row r="538" spans="2:14" ht="18" thickBot="1" x14ac:dyDescent="0.5">
      <c r="B538" s="35"/>
      <c r="C538" s="19"/>
      <c r="D538" s="30"/>
      <c r="E538" s="32"/>
      <c r="F538" s="32"/>
      <c r="G538" s="32"/>
      <c r="I538" s="24"/>
      <c r="J538" s="23"/>
      <c r="K538" s="26"/>
      <c r="L538" s="26"/>
      <c r="M538" s="26"/>
      <c r="N538" s="26"/>
    </row>
    <row r="539" spans="2:14" ht="21.6" thickBot="1" x14ac:dyDescent="0.55000000000000004">
      <c r="B539" s="35"/>
      <c r="C539" s="19"/>
      <c r="D539" s="30"/>
      <c r="E539" s="32"/>
      <c r="F539" s="32"/>
      <c r="G539" s="32"/>
      <c r="I539" s="15">
        <f>SUM(I534:I538)</f>
        <v>1</v>
      </c>
      <c r="J539" s="66" t="str">
        <f>IF(I539&gt;=5,"YA NO PUEDE SOLICITAR DIAS CAPACITACION","PUEDE SOLICITAR DIAS CAPACITACION")</f>
        <v>PUEDE SOLICITAR DIAS CAPACITACION</v>
      </c>
      <c r="K539" s="67"/>
      <c r="L539" s="67"/>
      <c r="M539" s="67"/>
      <c r="N539" s="68"/>
    </row>
    <row r="540" spans="2:14" ht="21.6" thickBot="1" x14ac:dyDescent="0.55000000000000004">
      <c r="B540" s="35"/>
      <c r="C540" s="19"/>
      <c r="D540" s="30"/>
      <c r="E540" s="32"/>
      <c r="F540" s="32"/>
      <c r="G540" s="32"/>
      <c r="I540" s="17">
        <f>5-I539</f>
        <v>4</v>
      </c>
      <c r="J540" s="66" t="str">
        <f>IF(I539&gt;5,"EXISTE UN ERROR","OK")</f>
        <v>OK</v>
      </c>
      <c r="K540" s="67"/>
      <c r="L540" s="67"/>
      <c r="M540" s="67"/>
      <c r="N540" s="68"/>
    </row>
    <row r="541" spans="2:14" ht="17.399999999999999" x14ac:dyDescent="0.45">
      <c r="B541" s="35"/>
      <c r="C541" s="19"/>
      <c r="D541" s="30"/>
      <c r="E541" s="32"/>
      <c r="F541" s="32"/>
      <c r="G541" s="32"/>
    </row>
    <row r="542" spans="2:14" ht="17.399999999999999" x14ac:dyDescent="0.45">
      <c r="B542" s="35"/>
      <c r="C542" s="19"/>
      <c r="D542" s="30"/>
      <c r="E542" s="32"/>
      <c r="F542" s="32"/>
      <c r="G542" s="32"/>
    </row>
    <row r="543" spans="2:14" ht="18" thickBot="1" x14ac:dyDescent="0.5">
      <c r="B543" s="35"/>
      <c r="C543" s="36"/>
      <c r="D543" s="33"/>
      <c r="E543" s="34"/>
      <c r="F543" s="34"/>
      <c r="G543" s="34"/>
    </row>
    <row r="544" spans="2:14" ht="21.6" thickBot="1" x14ac:dyDescent="0.55000000000000004">
      <c r="B544" s="8">
        <f>+E518-F518</f>
        <v>0</v>
      </c>
      <c r="C544" s="69" t="str">
        <f>IF(E518&lt;=F518,"YA NO TIENE FERIADOS","PUEDE SOLICITAR DIAS FERIADOS")</f>
        <v>YA NO TIENE FERIADOS</v>
      </c>
      <c r="D544" s="70"/>
      <c r="E544" s="70"/>
      <c r="F544" s="70"/>
      <c r="G544" s="71"/>
    </row>
    <row r="545" spans="2:14" ht="19.2" thickBot="1" x14ac:dyDescent="0.5">
      <c r="C545" s="72" t="str">
        <f>IF(F518&gt;E518,"EXISTE UN ERROR","OK")</f>
        <v>OK</v>
      </c>
      <c r="D545" s="73"/>
      <c r="E545" s="73"/>
      <c r="F545" s="73"/>
      <c r="G545" s="74"/>
    </row>
    <row r="550" spans="2:14" ht="19.2" thickBot="1" x14ac:dyDescent="0.5">
      <c r="B550" s="16" t="s">
        <v>156</v>
      </c>
      <c r="I550" s="16" t="s">
        <v>156</v>
      </c>
    </row>
    <row r="551" spans="2:14" ht="18.600000000000001" thickBot="1" x14ac:dyDescent="0.4">
      <c r="B551" s="5" t="s">
        <v>0</v>
      </c>
      <c r="C551" s="5" t="s">
        <v>1</v>
      </c>
      <c r="D551" s="5" t="s">
        <v>224</v>
      </c>
      <c r="E551" s="5" t="s">
        <v>12</v>
      </c>
      <c r="F551" s="6" t="s">
        <v>2</v>
      </c>
      <c r="G551" s="6" t="s">
        <v>7</v>
      </c>
      <c r="I551" s="2" t="s">
        <v>3</v>
      </c>
      <c r="J551" s="3" t="s">
        <v>4</v>
      </c>
      <c r="K551" s="3" t="s">
        <v>5</v>
      </c>
      <c r="L551" s="3" t="s">
        <v>6</v>
      </c>
      <c r="M551" s="3" t="s">
        <v>7</v>
      </c>
      <c r="N551" s="4" t="s">
        <v>8</v>
      </c>
    </row>
    <row r="552" spans="2:14" ht="17.399999999999999" x14ac:dyDescent="0.45">
      <c r="B552" s="9">
        <v>15</v>
      </c>
      <c r="C552" s="9">
        <v>0</v>
      </c>
      <c r="D552" s="9">
        <v>0</v>
      </c>
      <c r="E552" s="11">
        <f>+B552+C552+D552</f>
        <v>15</v>
      </c>
      <c r="F552" s="11">
        <f>SUM(B553:B577)+SUM(D553:D577)</f>
        <v>2</v>
      </c>
      <c r="G552" s="19"/>
      <c r="I552" s="20">
        <v>0.5</v>
      </c>
      <c r="J552" s="21" t="s">
        <v>10</v>
      </c>
      <c r="K552" s="37">
        <v>45659</v>
      </c>
      <c r="L552" s="37">
        <v>45659</v>
      </c>
      <c r="M552" s="57" t="s">
        <v>237</v>
      </c>
      <c r="N552" s="38"/>
    </row>
    <row r="553" spans="2:14" ht="17.399999999999999" x14ac:dyDescent="0.45">
      <c r="B553" s="35">
        <v>1</v>
      </c>
      <c r="C553" s="19"/>
      <c r="D553" s="30"/>
      <c r="E553" s="31">
        <v>45691</v>
      </c>
      <c r="F553" s="31">
        <v>45691</v>
      </c>
      <c r="G553" s="54" t="s">
        <v>259</v>
      </c>
      <c r="I553" s="24">
        <v>0.5</v>
      </c>
      <c r="J553" s="21" t="s">
        <v>10</v>
      </c>
      <c r="K553" s="31">
        <v>45707</v>
      </c>
      <c r="L553" s="31">
        <v>45707</v>
      </c>
      <c r="M553" s="57" t="s">
        <v>253</v>
      </c>
      <c r="N553" s="30"/>
    </row>
    <row r="554" spans="2:14" ht="17.399999999999999" x14ac:dyDescent="0.45">
      <c r="B554" s="35">
        <v>1</v>
      </c>
      <c r="C554" s="19"/>
      <c r="D554" s="30"/>
      <c r="E554" s="31">
        <v>45705</v>
      </c>
      <c r="F554" s="31">
        <v>45705</v>
      </c>
      <c r="G554" s="54" t="s">
        <v>261</v>
      </c>
      <c r="I554" s="24">
        <v>0.5</v>
      </c>
      <c r="J554" s="21" t="s">
        <v>10</v>
      </c>
      <c r="K554" s="31">
        <v>45708</v>
      </c>
      <c r="L554" s="31">
        <v>45708</v>
      </c>
      <c r="M554" s="57" t="s">
        <v>253</v>
      </c>
      <c r="N554" s="30"/>
    </row>
    <row r="555" spans="2:14" ht="17.399999999999999" x14ac:dyDescent="0.45">
      <c r="B555" s="35"/>
      <c r="C555" s="19"/>
      <c r="D555" s="30"/>
      <c r="E555" s="30"/>
      <c r="F555" s="30"/>
      <c r="G555" s="30"/>
      <c r="I555" s="24">
        <v>0.5</v>
      </c>
      <c r="J555" s="21" t="s">
        <v>10</v>
      </c>
      <c r="K555" s="31">
        <v>45709</v>
      </c>
      <c r="L555" s="31">
        <v>45709</v>
      </c>
      <c r="M555" s="57" t="s">
        <v>253</v>
      </c>
      <c r="N555" s="30"/>
    </row>
    <row r="556" spans="2:14" ht="17.399999999999999" x14ac:dyDescent="0.45">
      <c r="B556" s="35"/>
      <c r="C556" s="19"/>
      <c r="D556" s="30"/>
      <c r="E556" s="30"/>
      <c r="F556" s="30"/>
      <c r="G556" s="30"/>
      <c r="I556" s="24">
        <v>1</v>
      </c>
      <c r="J556" s="21"/>
      <c r="K556" s="31">
        <v>45835</v>
      </c>
      <c r="L556" s="31">
        <v>45835</v>
      </c>
      <c r="M556" s="30"/>
      <c r="N556" s="30"/>
    </row>
    <row r="557" spans="2:14" ht="17.399999999999999" x14ac:dyDescent="0.45">
      <c r="B557" s="35"/>
      <c r="C557" s="19"/>
      <c r="D557" s="30"/>
      <c r="E557" s="30"/>
      <c r="F557" s="30"/>
      <c r="G557" s="30"/>
      <c r="I557" s="24"/>
      <c r="J557" s="21"/>
      <c r="K557" s="31"/>
      <c r="L557" s="31"/>
      <c r="M557" s="26"/>
      <c r="N557" s="30"/>
    </row>
    <row r="558" spans="2:14" ht="17.399999999999999" x14ac:dyDescent="0.45">
      <c r="B558" s="35"/>
      <c r="C558" s="19"/>
      <c r="D558" s="30"/>
      <c r="E558" s="30"/>
      <c r="F558" s="30"/>
      <c r="G558" s="30"/>
      <c r="I558" s="24"/>
      <c r="J558" s="21"/>
      <c r="K558" s="30"/>
      <c r="L558" s="30"/>
      <c r="M558" s="30"/>
      <c r="N558" s="30"/>
    </row>
    <row r="559" spans="2:14" ht="17.399999999999999" x14ac:dyDescent="0.45">
      <c r="B559" s="35"/>
      <c r="C559" s="19"/>
      <c r="D559" s="30"/>
      <c r="E559" s="30"/>
      <c r="F559" s="30"/>
      <c r="G559" s="30"/>
      <c r="I559" s="24"/>
      <c r="J559" s="21"/>
      <c r="K559" s="30"/>
      <c r="L559" s="30"/>
      <c r="M559" s="30"/>
      <c r="N559" s="30"/>
    </row>
    <row r="560" spans="2:14" ht="17.399999999999999" x14ac:dyDescent="0.45">
      <c r="B560" s="35"/>
      <c r="C560" s="19"/>
      <c r="D560" s="30"/>
      <c r="E560" s="30"/>
      <c r="F560" s="30"/>
      <c r="G560" s="30"/>
      <c r="I560" s="24"/>
      <c r="J560" s="21"/>
      <c r="K560" s="30"/>
      <c r="L560" s="30"/>
      <c r="M560" s="30"/>
      <c r="N560" s="30"/>
    </row>
    <row r="561" spans="2:14" ht="17.399999999999999" x14ac:dyDescent="0.45">
      <c r="B561" s="35"/>
      <c r="C561" s="19"/>
      <c r="D561" s="30"/>
      <c r="E561" s="30"/>
      <c r="F561" s="30"/>
      <c r="G561" s="30"/>
      <c r="I561" s="24"/>
      <c r="J561" s="21"/>
      <c r="K561" s="30"/>
      <c r="L561" s="30"/>
      <c r="M561" s="30"/>
      <c r="N561" s="30"/>
    </row>
    <row r="562" spans="2:14" ht="17.399999999999999" x14ac:dyDescent="0.45">
      <c r="B562" s="35"/>
      <c r="C562" s="19"/>
      <c r="D562" s="30"/>
      <c r="E562" s="30"/>
      <c r="F562" s="30"/>
      <c r="G562" s="30"/>
      <c r="I562" s="24"/>
      <c r="J562" s="21"/>
      <c r="K562" s="30"/>
      <c r="L562" s="30"/>
      <c r="M562" s="30"/>
      <c r="N562" s="30"/>
    </row>
    <row r="563" spans="2:14" ht="18" thickBot="1" x14ac:dyDescent="0.5">
      <c r="B563" s="35"/>
      <c r="C563" s="19"/>
      <c r="D563" s="30"/>
      <c r="E563" s="30"/>
      <c r="F563" s="30"/>
      <c r="G563" s="30"/>
      <c r="I563" s="27"/>
      <c r="J563" s="21"/>
      <c r="K563" s="33"/>
      <c r="L563" s="33"/>
      <c r="M563" s="33"/>
      <c r="N563" s="33"/>
    </row>
    <row r="564" spans="2:14" ht="21.6" thickBot="1" x14ac:dyDescent="0.55000000000000004">
      <c r="B564" s="35"/>
      <c r="C564" s="19"/>
      <c r="D564" s="30"/>
      <c r="E564" s="32"/>
      <c r="F564" s="32"/>
      <c r="G564" s="32"/>
      <c r="I564" s="15">
        <f>SUM(I552:I563)</f>
        <v>3</v>
      </c>
      <c r="J564" s="66" t="str">
        <f>IF(I564&gt;=6,"YA NO PUEDE SOLICITAR DIAS ADMINISTRATIVOS","PUEDE SOLICITAR DIAS ADMINISTRATIVOS")</f>
        <v>PUEDE SOLICITAR DIAS ADMINISTRATIVOS</v>
      </c>
      <c r="K564" s="67"/>
      <c r="L564" s="67"/>
      <c r="M564" s="67"/>
      <c r="N564" s="68"/>
    </row>
    <row r="565" spans="2:14" ht="21.6" thickBot="1" x14ac:dyDescent="0.55000000000000004">
      <c r="B565" s="35"/>
      <c r="C565" s="19"/>
      <c r="D565" s="30"/>
      <c r="E565" s="32"/>
      <c r="F565" s="32"/>
      <c r="G565" s="32"/>
      <c r="I565" s="17">
        <f>6-I564</f>
        <v>3</v>
      </c>
      <c r="J565" s="66" t="str">
        <f>IF(I564&gt;6,"EXISTE UN ERROR","OK")</f>
        <v>OK</v>
      </c>
      <c r="K565" s="67"/>
      <c r="L565" s="67"/>
      <c r="M565" s="67"/>
      <c r="N565" s="68"/>
    </row>
    <row r="566" spans="2:14" ht="18" thickBot="1" x14ac:dyDescent="0.5">
      <c r="B566" s="35"/>
      <c r="C566" s="19"/>
      <c r="D566" s="30"/>
      <c r="E566" s="32"/>
      <c r="F566" s="32"/>
      <c r="G566" s="32"/>
      <c r="I566" s="1"/>
    </row>
    <row r="567" spans="2:14" ht="19.8" thickBot="1" x14ac:dyDescent="0.5">
      <c r="B567" s="35"/>
      <c r="C567" s="19"/>
      <c r="D567" s="30"/>
      <c r="E567" s="32"/>
      <c r="F567" s="32"/>
      <c r="G567" s="32"/>
      <c r="I567" s="12" t="s">
        <v>3</v>
      </c>
      <c r="J567" s="13"/>
      <c r="K567" s="13" t="s">
        <v>5</v>
      </c>
      <c r="L567" s="13" t="s">
        <v>6</v>
      </c>
      <c r="M567" s="13" t="s">
        <v>7</v>
      </c>
      <c r="N567" s="14" t="s">
        <v>8</v>
      </c>
    </row>
    <row r="568" spans="2:14" ht="17.399999999999999" x14ac:dyDescent="0.45">
      <c r="B568" s="35"/>
      <c r="C568" s="19"/>
      <c r="D568" s="30"/>
      <c r="E568" s="32"/>
      <c r="F568" s="32"/>
      <c r="G568" s="32"/>
      <c r="I568" s="20"/>
      <c r="J568" s="29"/>
      <c r="K568" s="22"/>
      <c r="L568" s="22"/>
      <c r="M568" s="23"/>
      <c r="N568" s="23"/>
    </row>
    <row r="569" spans="2:14" ht="17.399999999999999" x14ac:dyDescent="0.45">
      <c r="B569" s="35"/>
      <c r="C569" s="19"/>
      <c r="D569" s="30"/>
      <c r="E569" s="32"/>
      <c r="F569" s="32"/>
      <c r="G569" s="32"/>
      <c r="I569" s="24"/>
      <c r="J569" s="29"/>
      <c r="K569" s="25"/>
      <c r="L569" s="25"/>
      <c r="M569" s="26"/>
      <c r="N569" s="26"/>
    </row>
    <row r="570" spans="2:14" ht="17.399999999999999" x14ac:dyDescent="0.45">
      <c r="B570" s="35"/>
      <c r="C570" s="19"/>
      <c r="D570" s="30"/>
      <c r="E570" s="32"/>
      <c r="F570" s="32"/>
      <c r="G570" s="32"/>
      <c r="I570" s="24"/>
      <c r="J570" s="29"/>
      <c r="K570" s="26"/>
      <c r="L570" s="26"/>
      <c r="M570" s="26"/>
      <c r="N570" s="26"/>
    </row>
    <row r="571" spans="2:14" ht="17.399999999999999" x14ac:dyDescent="0.45">
      <c r="B571" s="35"/>
      <c r="C571" s="19"/>
      <c r="D571" s="30"/>
      <c r="E571" s="32"/>
      <c r="F571" s="32"/>
      <c r="G571" s="32"/>
      <c r="I571" s="24"/>
      <c r="J571" s="29"/>
      <c r="K571" s="26"/>
      <c r="L571" s="26"/>
      <c r="M571" s="26"/>
      <c r="N571" s="26"/>
    </row>
    <row r="572" spans="2:14" ht="18" thickBot="1" x14ac:dyDescent="0.5">
      <c r="B572" s="35"/>
      <c r="C572" s="19"/>
      <c r="D572" s="30"/>
      <c r="E572" s="32"/>
      <c r="F572" s="32"/>
      <c r="G572" s="32"/>
      <c r="I572" s="24"/>
      <c r="J572" s="29"/>
      <c r="K572" s="26"/>
      <c r="L572" s="26"/>
      <c r="M572" s="26"/>
      <c r="N572" s="26"/>
    </row>
    <row r="573" spans="2:14" ht="21.6" thickBot="1" x14ac:dyDescent="0.55000000000000004">
      <c r="B573" s="35"/>
      <c r="C573" s="19"/>
      <c r="D573" s="30"/>
      <c r="E573" s="32"/>
      <c r="F573" s="32"/>
      <c r="G573" s="32"/>
      <c r="I573" s="15">
        <f>SUM(I568:I572)</f>
        <v>0</v>
      </c>
      <c r="J573" s="66" t="str">
        <f>IF(I573&gt;=5,"YA NO PUEDE SOLICITAR DIAS CAPACITACION","PUEDE SOLICITAR DIAS CAPACITACION")</f>
        <v>PUEDE SOLICITAR DIAS CAPACITACION</v>
      </c>
      <c r="K573" s="67"/>
      <c r="L573" s="67"/>
      <c r="M573" s="67"/>
      <c r="N573" s="68"/>
    </row>
    <row r="574" spans="2:14" ht="21.6" thickBot="1" x14ac:dyDescent="0.55000000000000004">
      <c r="B574" s="35"/>
      <c r="C574" s="19"/>
      <c r="D574" s="30"/>
      <c r="E574" s="32"/>
      <c r="F574" s="32"/>
      <c r="G574" s="32"/>
      <c r="I574" s="17">
        <f>5-I573</f>
        <v>5</v>
      </c>
      <c r="J574" s="66" t="str">
        <f>IF(I573&gt;5,"EXISTE UN ERROR","OK")</f>
        <v>OK</v>
      </c>
      <c r="K574" s="67"/>
      <c r="L574" s="67"/>
      <c r="M574" s="67"/>
      <c r="N574" s="68"/>
    </row>
    <row r="575" spans="2:14" ht="17.399999999999999" x14ac:dyDescent="0.45">
      <c r="B575" s="35"/>
      <c r="C575" s="19"/>
      <c r="D575" s="30"/>
      <c r="E575" s="32"/>
      <c r="F575" s="32"/>
      <c r="G575" s="32"/>
    </row>
    <row r="576" spans="2:14" ht="17.399999999999999" x14ac:dyDescent="0.45">
      <c r="B576" s="35"/>
      <c r="C576" s="19"/>
      <c r="D576" s="30"/>
      <c r="E576" s="32"/>
      <c r="F576" s="32"/>
      <c r="G576" s="32"/>
    </row>
    <row r="577" spans="2:14" ht="18" thickBot="1" x14ac:dyDescent="0.5">
      <c r="B577" s="35"/>
      <c r="C577" s="36"/>
      <c r="D577" s="33"/>
      <c r="E577" s="34"/>
      <c r="F577" s="34"/>
      <c r="G577" s="34"/>
    </row>
    <row r="578" spans="2:14" ht="21.6" thickBot="1" x14ac:dyDescent="0.55000000000000004">
      <c r="B578" s="8">
        <f>+E552-F552</f>
        <v>13</v>
      </c>
      <c r="C578" s="69" t="str">
        <f>IF(E552&lt;=F552,"YA NO TIENE FERIADOS","PUEDE SOLICITAR DIAS FERIADOS")</f>
        <v>PUEDE SOLICITAR DIAS FERIADOS</v>
      </c>
      <c r="D578" s="70"/>
      <c r="E578" s="70"/>
      <c r="F578" s="70"/>
      <c r="G578" s="71"/>
    </row>
    <row r="579" spans="2:14" ht="19.2" thickBot="1" x14ac:dyDescent="0.5">
      <c r="C579" s="72" t="str">
        <f>IF(F552&gt;E552,"EXISTE UN ERROR","OK")</f>
        <v>OK</v>
      </c>
      <c r="D579" s="73"/>
      <c r="E579" s="73"/>
      <c r="F579" s="73"/>
      <c r="G579" s="74"/>
    </row>
    <row r="582" spans="2:14" ht="19.2" thickBot="1" x14ac:dyDescent="0.5">
      <c r="B582" s="16" t="s">
        <v>97</v>
      </c>
      <c r="I582" s="16" t="s">
        <v>97</v>
      </c>
    </row>
    <row r="583" spans="2:14" ht="18.600000000000001" thickBot="1" x14ac:dyDescent="0.4">
      <c r="B583" s="5" t="s">
        <v>0</v>
      </c>
      <c r="C583" s="5" t="s">
        <v>1</v>
      </c>
      <c r="D583" s="5" t="s">
        <v>224</v>
      </c>
      <c r="E583" s="5" t="s">
        <v>12</v>
      </c>
      <c r="F583" s="6" t="s">
        <v>2</v>
      </c>
      <c r="G583" s="6" t="s">
        <v>7</v>
      </c>
      <c r="I583" s="2" t="s">
        <v>3</v>
      </c>
      <c r="J583" s="3" t="s">
        <v>4</v>
      </c>
      <c r="K583" s="3" t="s">
        <v>5</v>
      </c>
      <c r="L583" s="3" t="s">
        <v>6</v>
      </c>
      <c r="M583" s="3" t="s">
        <v>7</v>
      </c>
      <c r="N583" s="4" t="s">
        <v>8</v>
      </c>
    </row>
    <row r="584" spans="2:14" ht="17.399999999999999" x14ac:dyDescent="0.45">
      <c r="B584" s="9">
        <v>15</v>
      </c>
      <c r="C584" s="9">
        <v>6</v>
      </c>
      <c r="D584" s="9">
        <v>0</v>
      </c>
      <c r="E584" s="11">
        <f>+B584+C584+D584</f>
        <v>21</v>
      </c>
      <c r="F584" s="11">
        <f>SUM(B585:B609)+SUM(D585:D609)</f>
        <v>15</v>
      </c>
      <c r="G584" s="19"/>
      <c r="I584" s="20">
        <v>1</v>
      </c>
      <c r="J584" s="21"/>
      <c r="K584" s="22">
        <v>45681</v>
      </c>
      <c r="L584" s="22">
        <v>45681</v>
      </c>
      <c r="M584" s="55" t="s">
        <v>230</v>
      </c>
      <c r="N584" s="23"/>
    </row>
    <row r="585" spans="2:14" ht="17.399999999999999" x14ac:dyDescent="0.45">
      <c r="B585" s="35">
        <v>12</v>
      </c>
      <c r="C585" s="19"/>
      <c r="D585" s="30"/>
      <c r="E585" s="31">
        <v>45705</v>
      </c>
      <c r="F585" s="31">
        <v>45720</v>
      </c>
      <c r="G585" s="54" t="s">
        <v>262</v>
      </c>
      <c r="I585" s="24">
        <v>0.5</v>
      </c>
      <c r="J585" s="21" t="s">
        <v>10</v>
      </c>
      <c r="K585" s="25">
        <v>45744</v>
      </c>
      <c r="L585" s="25">
        <v>45744</v>
      </c>
      <c r="M585" s="54" t="s">
        <v>269</v>
      </c>
      <c r="N585" s="26"/>
    </row>
    <row r="586" spans="2:14" ht="17.399999999999999" x14ac:dyDescent="0.45">
      <c r="B586" s="35">
        <v>1</v>
      </c>
      <c r="C586" s="19"/>
      <c r="D586" s="30"/>
      <c r="E586" s="31">
        <v>45736</v>
      </c>
      <c r="F586" s="31">
        <v>45736</v>
      </c>
      <c r="G586" s="54" t="s">
        <v>278</v>
      </c>
      <c r="I586" s="24">
        <v>0.5</v>
      </c>
      <c r="J586" s="21" t="s">
        <v>10</v>
      </c>
      <c r="K586" s="25">
        <v>45796</v>
      </c>
      <c r="L586" s="25">
        <v>45796</v>
      </c>
      <c r="M586" s="56" t="s">
        <v>312</v>
      </c>
      <c r="N586" s="26"/>
    </row>
    <row r="587" spans="2:14" ht="17.399999999999999" x14ac:dyDescent="0.45">
      <c r="B587" s="35">
        <v>1</v>
      </c>
      <c r="C587" s="19"/>
      <c r="D587" s="30"/>
      <c r="E587" s="31">
        <v>45824</v>
      </c>
      <c r="F587" s="31">
        <v>45824</v>
      </c>
      <c r="G587" s="54" t="s">
        <v>315</v>
      </c>
      <c r="I587" s="24"/>
      <c r="J587" s="21"/>
      <c r="K587" s="25"/>
      <c r="L587" s="25"/>
      <c r="M587" s="30"/>
      <c r="N587" s="26"/>
    </row>
    <row r="588" spans="2:14" ht="17.399999999999999" x14ac:dyDescent="0.45">
      <c r="B588" s="35">
        <v>1</v>
      </c>
      <c r="C588" s="19"/>
      <c r="D588" s="30"/>
      <c r="E588" s="31">
        <v>45835</v>
      </c>
      <c r="F588" s="31">
        <v>45835</v>
      </c>
      <c r="G588" s="30"/>
      <c r="I588" s="24"/>
      <c r="J588" s="21"/>
      <c r="K588" s="25"/>
      <c r="L588" s="25"/>
      <c r="M588" s="30"/>
      <c r="N588" s="26"/>
    </row>
    <row r="589" spans="2:14" ht="17.399999999999999" x14ac:dyDescent="0.45">
      <c r="B589" s="35"/>
      <c r="C589" s="19"/>
      <c r="D589" s="30"/>
      <c r="E589" s="31"/>
      <c r="F589" s="31"/>
      <c r="G589" s="30"/>
      <c r="I589" s="24"/>
      <c r="J589" s="21"/>
      <c r="K589" s="25"/>
      <c r="L589" s="25"/>
      <c r="M589" s="26"/>
      <c r="N589" s="26"/>
    </row>
    <row r="590" spans="2:14" ht="17.399999999999999" x14ac:dyDescent="0.45">
      <c r="B590" s="35"/>
      <c r="C590" s="19"/>
      <c r="D590" s="30"/>
      <c r="E590" s="30"/>
      <c r="F590" s="30"/>
      <c r="G590" s="30"/>
      <c r="I590" s="24"/>
      <c r="J590" s="21"/>
      <c r="K590" s="25"/>
      <c r="L590" s="25"/>
      <c r="M590" s="26"/>
      <c r="N590" s="26"/>
    </row>
    <row r="591" spans="2:14" ht="17.399999999999999" x14ac:dyDescent="0.45">
      <c r="B591" s="35"/>
      <c r="C591" s="19"/>
      <c r="D591" s="30"/>
      <c r="E591" s="30"/>
      <c r="F591" s="30"/>
      <c r="G591" s="30"/>
      <c r="I591" s="24"/>
      <c r="J591" s="21"/>
      <c r="K591" s="26"/>
      <c r="L591" s="26"/>
      <c r="M591" s="26"/>
      <c r="N591" s="26"/>
    </row>
    <row r="592" spans="2:14" ht="17.399999999999999" x14ac:dyDescent="0.45">
      <c r="B592" s="35"/>
      <c r="C592" s="19"/>
      <c r="D592" s="30"/>
      <c r="E592" s="30"/>
      <c r="F592" s="30"/>
      <c r="G592" s="30"/>
      <c r="I592" s="24"/>
      <c r="J592" s="21"/>
      <c r="K592" s="26"/>
      <c r="L592" s="26"/>
      <c r="M592" s="26"/>
      <c r="N592" s="26"/>
    </row>
    <row r="593" spans="2:14" ht="17.399999999999999" x14ac:dyDescent="0.45">
      <c r="B593" s="35"/>
      <c r="C593" s="19"/>
      <c r="D593" s="30"/>
      <c r="E593" s="30"/>
      <c r="F593" s="30"/>
      <c r="G593" s="30"/>
      <c r="I593" s="24"/>
      <c r="J593" s="21"/>
      <c r="K593" s="26"/>
      <c r="L593" s="26"/>
      <c r="M593" s="26"/>
      <c r="N593" s="26"/>
    </row>
    <row r="594" spans="2:14" ht="17.399999999999999" x14ac:dyDescent="0.45">
      <c r="B594" s="35"/>
      <c r="C594" s="19"/>
      <c r="D594" s="30"/>
      <c r="E594" s="30"/>
      <c r="F594" s="30"/>
      <c r="G594" s="30"/>
      <c r="I594" s="24"/>
      <c r="J594" s="21"/>
      <c r="K594" s="26"/>
      <c r="L594" s="26"/>
      <c r="M594" s="26"/>
      <c r="N594" s="26"/>
    </row>
    <row r="595" spans="2:14" ht="18" thickBot="1" x14ac:dyDescent="0.5">
      <c r="B595" s="35"/>
      <c r="C595" s="19"/>
      <c r="D595" s="30"/>
      <c r="E595" s="30"/>
      <c r="F595" s="30"/>
      <c r="G595" s="30"/>
      <c r="I595" s="27"/>
      <c r="J595" s="21"/>
      <c r="K595" s="28"/>
      <c r="L595" s="28"/>
      <c r="M595" s="28"/>
      <c r="N595" s="28"/>
    </row>
    <row r="596" spans="2:14" ht="21.6" thickBot="1" x14ac:dyDescent="0.55000000000000004">
      <c r="B596" s="35"/>
      <c r="C596" s="19"/>
      <c r="D596" s="30"/>
      <c r="E596" s="32"/>
      <c r="F596" s="32"/>
      <c r="G596" s="32"/>
      <c r="I596" s="15">
        <f>SUM(I584:I595)</f>
        <v>2</v>
      </c>
      <c r="J596" s="66" t="str">
        <f>IF(I596&gt;=6,"YA NO PUEDE SOLICITAR DIAS ADMINISTRATIVOS","PUEDE SOLICITAR DIAS ADMINISTRATIVOS")</f>
        <v>PUEDE SOLICITAR DIAS ADMINISTRATIVOS</v>
      </c>
      <c r="K596" s="67"/>
      <c r="L596" s="67"/>
      <c r="M596" s="67"/>
      <c r="N596" s="68"/>
    </row>
    <row r="597" spans="2:14" ht="21.6" thickBot="1" x14ac:dyDescent="0.55000000000000004">
      <c r="B597" s="35"/>
      <c r="C597" s="19"/>
      <c r="D597" s="30"/>
      <c r="E597" s="32"/>
      <c r="F597" s="32"/>
      <c r="G597" s="32"/>
      <c r="I597" s="17">
        <f>6-I596</f>
        <v>4</v>
      </c>
      <c r="J597" s="66" t="str">
        <f>IF(I596&gt;6,"EXISTE UN ERROR","OK")</f>
        <v>OK</v>
      </c>
      <c r="K597" s="67"/>
      <c r="L597" s="67"/>
      <c r="M597" s="67"/>
      <c r="N597" s="68"/>
    </row>
    <row r="598" spans="2:14" ht="18" thickBot="1" x14ac:dyDescent="0.5">
      <c r="B598" s="35"/>
      <c r="C598" s="19"/>
      <c r="D598" s="30"/>
      <c r="E598" s="32"/>
      <c r="F598" s="32"/>
      <c r="G598" s="32"/>
      <c r="I598" s="1"/>
    </row>
    <row r="599" spans="2:14" ht="19.8" thickBot="1" x14ac:dyDescent="0.5">
      <c r="B599" s="35"/>
      <c r="C599" s="19"/>
      <c r="D599" s="30"/>
      <c r="E599" s="32"/>
      <c r="F599" s="32"/>
      <c r="G599" s="32"/>
      <c r="I599" s="12" t="s">
        <v>3</v>
      </c>
      <c r="J599" s="13"/>
      <c r="K599" s="13" t="s">
        <v>5</v>
      </c>
      <c r="L599" s="13" t="s">
        <v>6</v>
      </c>
      <c r="M599" s="13" t="s">
        <v>7</v>
      </c>
      <c r="N599" s="14" t="s">
        <v>8</v>
      </c>
    </row>
    <row r="600" spans="2:14" ht="17.399999999999999" x14ac:dyDescent="0.45">
      <c r="B600" s="35"/>
      <c r="C600" s="19"/>
      <c r="D600" s="30"/>
      <c r="E600" s="32"/>
      <c r="F600" s="32"/>
      <c r="G600" s="32"/>
      <c r="I600" s="20">
        <v>1</v>
      </c>
      <c r="J600" s="29"/>
      <c r="K600" s="22">
        <v>45779</v>
      </c>
      <c r="L600" s="22">
        <v>45779</v>
      </c>
      <c r="M600" s="23"/>
      <c r="N600" s="23"/>
    </row>
    <row r="601" spans="2:14" ht="17.399999999999999" x14ac:dyDescent="0.45">
      <c r="B601" s="35"/>
      <c r="C601" s="19"/>
      <c r="D601" s="30"/>
      <c r="E601" s="32"/>
      <c r="F601" s="32"/>
      <c r="G601" s="32"/>
      <c r="I601" s="24">
        <v>2</v>
      </c>
      <c r="J601" s="29"/>
      <c r="K601" s="25">
        <v>45841</v>
      </c>
      <c r="L601" s="25">
        <v>45842</v>
      </c>
      <c r="M601" s="26"/>
      <c r="N601" s="26"/>
    </row>
    <row r="602" spans="2:14" ht="17.399999999999999" x14ac:dyDescent="0.45">
      <c r="B602" s="35"/>
      <c r="C602" s="19"/>
      <c r="D602" s="30"/>
      <c r="E602" s="32"/>
      <c r="F602" s="32"/>
      <c r="G602" s="32"/>
      <c r="I602" s="24">
        <v>1</v>
      </c>
      <c r="J602" s="29"/>
      <c r="K602" s="25">
        <v>45838</v>
      </c>
      <c r="L602" s="25">
        <v>45838</v>
      </c>
      <c r="M602" s="26"/>
      <c r="N602" s="26"/>
    </row>
    <row r="603" spans="2:14" ht="17.399999999999999" x14ac:dyDescent="0.45">
      <c r="B603" s="35"/>
      <c r="C603" s="19"/>
      <c r="D603" s="30"/>
      <c r="E603" s="32"/>
      <c r="F603" s="32"/>
      <c r="G603" s="32"/>
      <c r="I603" s="24"/>
      <c r="J603" s="29"/>
      <c r="K603" s="26"/>
      <c r="L603" s="26"/>
      <c r="M603" s="26"/>
      <c r="N603" s="26"/>
    </row>
    <row r="604" spans="2:14" ht="18" thickBot="1" x14ac:dyDescent="0.5">
      <c r="B604" s="35"/>
      <c r="C604" s="19"/>
      <c r="D604" s="30"/>
      <c r="E604" s="32"/>
      <c r="F604" s="32"/>
      <c r="G604" s="32"/>
      <c r="I604" s="24"/>
      <c r="J604" s="29"/>
      <c r="K604" s="26"/>
      <c r="L604" s="26"/>
      <c r="M604" s="26"/>
      <c r="N604" s="26"/>
    </row>
    <row r="605" spans="2:14" ht="21.6" thickBot="1" x14ac:dyDescent="0.55000000000000004">
      <c r="B605" s="35"/>
      <c r="C605" s="19"/>
      <c r="D605" s="30"/>
      <c r="E605" s="32"/>
      <c r="F605" s="32"/>
      <c r="G605" s="32"/>
      <c r="I605" s="15">
        <f>SUM(I600:I604)</f>
        <v>4</v>
      </c>
      <c r="J605" s="66" t="str">
        <f>IF(I605&gt;=5,"YA NO PUEDE SOLICITAR DIAS CAPACITACION","PUEDE SOLICITAR DIAS CAPACITACION")</f>
        <v>PUEDE SOLICITAR DIAS CAPACITACION</v>
      </c>
      <c r="K605" s="67"/>
      <c r="L605" s="67"/>
      <c r="M605" s="67"/>
      <c r="N605" s="68"/>
    </row>
    <row r="606" spans="2:14" ht="21.6" thickBot="1" x14ac:dyDescent="0.55000000000000004">
      <c r="B606" s="35"/>
      <c r="C606" s="19"/>
      <c r="D606" s="30"/>
      <c r="E606" s="32"/>
      <c r="F606" s="32"/>
      <c r="G606" s="32"/>
      <c r="I606" s="17">
        <f>5-I605</f>
        <v>1</v>
      </c>
      <c r="J606" s="66" t="str">
        <f>IF(I605&gt;5,"EXISTE UN ERROR","OK")</f>
        <v>OK</v>
      </c>
      <c r="K606" s="67"/>
      <c r="L606" s="67"/>
      <c r="M606" s="67"/>
      <c r="N606" s="68"/>
    </row>
    <row r="607" spans="2:14" ht="17.399999999999999" x14ac:dyDescent="0.45">
      <c r="B607" s="35"/>
      <c r="C607" s="19"/>
      <c r="D607" s="30"/>
      <c r="E607" s="32"/>
      <c r="F607" s="32"/>
      <c r="G607" s="32"/>
    </row>
    <row r="608" spans="2:14" ht="17.399999999999999" x14ac:dyDescent="0.45">
      <c r="B608" s="35"/>
      <c r="C608" s="19"/>
      <c r="D608" s="30"/>
      <c r="E608" s="32"/>
      <c r="F608" s="32"/>
      <c r="G608" s="32"/>
    </row>
    <row r="609" spans="2:14" ht="18" thickBot="1" x14ac:dyDescent="0.5">
      <c r="B609" s="35"/>
      <c r="C609" s="40"/>
      <c r="D609" s="39"/>
      <c r="E609" s="34"/>
      <c r="F609" s="34"/>
      <c r="G609" s="34"/>
    </row>
    <row r="610" spans="2:14" ht="21.6" thickBot="1" x14ac:dyDescent="0.55000000000000004">
      <c r="B610" s="8">
        <f>+E584-F584</f>
        <v>6</v>
      </c>
      <c r="C610" s="69" t="str">
        <f>IF(E584&lt;=F584,"YA NO TIENE FERIADOS","PUEDE SOLICITAR DIAS FERIADOS")</f>
        <v>PUEDE SOLICITAR DIAS FERIADOS</v>
      </c>
      <c r="D610" s="70"/>
      <c r="E610" s="70"/>
      <c r="F610" s="70"/>
      <c r="G610" s="71"/>
    </row>
    <row r="611" spans="2:14" ht="19.2" thickBot="1" x14ac:dyDescent="0.5">
      <c r="C611" s="72" t="str">
        <f>IF(F584&gt;E584,"EXISTE UN ERROR","OK")</f>
        <v>OK</v>
      </c>
      <c r="D611" s="73"/>
      <c r="E611" s="73"/>
      <c r="F611" s="73"/>
      <c r="G611" s="74"/>
    </row>
    <row r="613" spans="2:14" ht="19.2" thickBot="1" x14ac:dyDescent="0.5">
      <c r="B613" s="16" t="s">
        <v>98</v>
      </c>
      <c r="I613" s="16" t="s">
        <v>98</v>
      </c>
    </row>
    <row r="614" spans="2:14" ht="18.600000000000001" thickBot="1" x14ac:dyDescent="0.4">
      <c r="B614" s="5" t="s">
        <v>0</v>
      </c>
      <c r="C614" s="5" t="s">
        <v>1</v>
      </c>
      <c r="D614" s="5" t="s">
        <v>224</v>
      </c>
      <c r="E614" s="5" t="s">
        <v>12</v>
      </c>
      <c r="F614" s="6" t="s">
        <v>2</v>
      </c>
      <c r="G614" s="6" t="s">
        <v>7</v>
      </c>
      <c r="I614" s="2" t="s">
        <v>3</v>
      </c>
      <c r="J614" s="3" t="s">
        <v>4</v>
      </c>
      <c r="K614" s="3" t="s">
        <v>5</v>
      </c>
      <c r="L614" s="3" t="s">
        <v>6</v>
      </c>
      <c r="M614" s="3" t="s">
        <v>7</v>
      </c>
      <c r="N614" s="4" t="s">
        <v>8</v>
      </c>
    </row>
    <row r="615" spans="2:14" ht="17.399999999999999" x14ac:dyDescent="0.45">
      <c r="B615" s="9">
        <v>20</v>
      </c>
      <c r="C615" s="9">
        <v>20</v>
      </c>
      <c r="D615" s="9">
        <v>0</v>
      </c>
      <c r="E615" s="11">
        <f>+B615+C615+D615</f>
        <v>40</v>
      </c>
      <c r="F615" s="11">
        <f>SUM(B616:B640)+SUM(D616:D640)</f>
        <v>19</v>
      </c>
      <c r="G615" s="19"/>
      <c r="I615" s="20">
        <v>1</v>
      </c>
      <c r="J615" s="21"/>
      <c r="K615" s="22">
        <v>45768</v>
      </c>
      <c r="L615" s="22">
        <v>45768</v>
      </c>
      <c r="M615" s="56" t="s">
        <v>296</v>
      </c>
      <c r="N615" s="23"/>
    </row>
    <row r="616" spans="2:14" ht="17.399999999999999" x14ac:dyDescent="0.45">
      <c r="B616" s="35">
        <v>1</v>
      </c>
      <c r="C616" s="19"/>
      <c r="D616" s="30"/>
      <c r="E616" s="31">
        <v>45670</v>
      </c>
      <c r="F616" s="31">
        <v>45670</v>
      </c>
      <c r="G616" s="54" t="s">
        <v>235</v>
      </c>
      <c r="I616" s="24">
        <v>1</v>
      </c>
      <c r="J616" s="21"/>
      <c r="K616" s="25">
        <v>45779</v>
      </c>
      <c r="L616" s="25">
        <v>45779</v>
      </c>
      <c r="M616" s="54" t="s">
        <v>299</v>
      </c>
      <c r="N616" s="26"/>
    </row>
    <row r="617" spans="2:14" ht="17.399999999999999" x14ac:dyDescent="0.45">
      <c r="B617" s="35">
        <v>3</v>
      </c>
      <c r="C617" s="19"/>
      <c r="D617" s="30"/>
      <c r="E617" s="31">
        <v>45681</v>
      </c>
      <c r="F617" s="31">
        <v>45685</v>
      </c>
      <c r="G617" s="55" t="s">
        <v>230</v>
      </c>
      <c r="I617" s="24">
        <v>1</v>
      </c>
      <c r="J617" s="21"/>
      <c r="K617" s="25">
        <v>45817</v>
      </c>
      <c r="L617" s="25">
        <v>45817</v>
      </c>
      <c r="M617" s="56" t="s">
        <v>310</v>
      </c>
      <c r="N617" s="26"/>
    </row>
    <row r="618" spans="2:14" ht="17.399999999999999" x14ac:dyDescent="0.45">
      <c r="B618" s="35">
        <v>10</v>
      </c>
      <c r="C618" s="19"/>
      <c r="D618" s="30"/>
      <c r="E618" s="31">
        <v>45708</v>
      </c>
      <c r="F618" s="31">
        <v>45721</v>
      </c>
      <c r="G618" s="54" t="s">
        <v>263</v>
      </c>
      <c r="I618" s="24"/>
      <c r="J618" s="21"/>
      <c r="K618" s="25"/>
      <c r="L618" s="25"/>
      <c r="M618" s="26"/>
      <c r="N618" s="26"/>
    </row>
    <row r="619" spans="2:14" ht="17.399999999999999" x14ac:dyDescent="0.45">
      <c r="B619" s="35">
        <v>5</v>
      </c>
      <c r="C619" s="19"/>
      <c r="D619" s="30"/>
      <c r="E619" s="31">
        <v>45831</v>
      </c>
      <c r="F619" s="31">
        <v>45835</v>
      </c>
      <c r="G619" s="54" t="s">
        <v>316</v>
      </c>
      <c r="I619" s="24"/>
      <c r="J619" s="21"/>
      <c r="K619" s="25"/>
      <c r="L619" s="25"/>
      <c r="M619" s="30"/>
      <c r="N619" s="26"/>
    </row>
    <row r="620" spans="2:14" ht="17.399999999999999" x14ac:dyDescent="0.45">
      <c r="B620" s="35"/>
      <c r="C620" s="19"/>
      <c r="D620" s="30"/>
      <c r="E620" s="30"/>
      <c r="F620" s="30"/>
      <c r="G620" s="30"/>
      <c r="I620" s="24"/>
      <c r="J620" s="21"/>
      <c r="K620" s="25"/>
      <c r="L620" s="25"/>
      <c r="M620" s="30"/>
      <c r="N620" s="26"/>
    </row>
    <row r="621" spans="2:14" ht="17.399999999999999" x14ac:dyDescent="0.45">
      <c r="B621" s="35"/>
      <c r="C621" s="19"/>
      <c r="D621" s="30"/>
      <c r="E621" s="30"/>
      <c r="F621" s="30"/>
      <c r="G621" s="30"/>
      <c r="I621" s="24"/>
      <c r="J621" s="21"/>
      <c r="K621" s="25"/>
      <c r="L621" s="25"/>
      <c r="M621" s="26"/>
      <c r="N621" s="26"/>
    </row>
    <row r="622" spans="2:14" ht="17.399999999999999" x14ac:dyDescent="0.45">
      <c r="B622" s="35"/>
      <c r="C622" s="19"/>
      <c r="D622" s="30"/>
      <c r="E622" s="30"/>
      <c r="F622" s="30"/>
      <c r="G622" s="30"/>
      <c r="I622" s="24"/>
      <c r="J622" s="21"/>
      <c r="K622" s="26"/>
      <c r="L622" s="26"/>
      <c r="M622" s="26"/>
      <c r="N622" s="26"/>
    </row>
    <row r="623" spans="2:14" ht="17.399999999999999" x14ac:dyDescent="0.45">
      <c r="B623" s="35"/>
      <c r="C623" s="19"/>
      <c r="D623" s="30"/>
      <c r="E623" s="30"/>
      <c r="F623" s="30"/>
      <c r="G623" s="30"/>
      <c r="I623" s="24"/>
      <c r="J623" s="21"/>
      <c r="K623" s="26"/>
      <c r="L623" s="26"/>
      <c r="M623" s="26"/>
      <c r="N623" s="26"/>
    </row>
    <row r="624" spans="2:14" ht="17.399999999999999" x14ac:dyDescent="0.45">
      <c r="B624" s="35"/>
      <c r="C624" s="19"/>
      <c r="D624" s="30"/>
      <c r="E624" s="30"/>
      <c r="F624" s="30"/>
      <c r="G624" s="30"/>
      <c r="I624" s="24"/>
      <c r="J624" s="21"/>
      <c r="K624" s="26"/>
      <c r="L624" s="26"/>
      <c r="M624" s="26"/>
      <c r="N624" s="26"/>
    </row>
    <row r="625" spans="2:14" ht="17.399999999999999" x14ac:dyDescent="0.45">
      <c r="B625" s="35"/>
      <c r="C625" s="19"/>
      <c r="D625" s="30"/>
      <c r="E625" s="30"/>
      <c r="F625" s="30"/>
      <c r="G625" s="30"/>
      <c r="I625" s="24"/>
      <c r="J625" s="21"/>
      <c r="K625" s="26"/>
      <c r="L625" s="26"/>
      <c r="M625" s="26"/>
      <c r="N625" s="26"/>
    </row>
    <row r="626" spans="2:14" ht="18" thickBot="1" x14ac:dyDescent="0.5">
      <c r="B626" s="35"/>
      <c r="C626" s="19"/>
      <c r="D626" s="30"/>
      <c r="E626" s="30"/>
      <c r="F626" s="30"/>
      <c r="G626" s="30"/>
      <c r="I626" s="27"/>
      <c r="J626" s="21"/>
      <c r="K626" s="28"/>
      <c r="L626" s="28"/>
      <c r="M626" s="28"/>
      <c r="N626" s="28"/>
    </row>
    <row r="627" spans="2:14" ht="21.6" thickBot="1" x14ac:dyDescent="0.55000000000000004">
      <c r="B627" s="35"/>
      <c r="C627" s="19"/>
      <c r="D627" s="30"/>
      <c r="E627" s="32"/>
      <c r="F627" s="32"/>
      <c r="G627" s="32"/>
      <c r="I627" s="15">
        <f>SUM(I615:I626)</f>
        <v>3</v>
      </c>
      <c r="J627" s="66" t="str">
        <f>IF(I627&gt;=6,"YA NO PUEDE SOLICITAR DIAS ADMINISTRATIVOS","PUEDE SOLICITAR DIAS ADMINISTRATIVOS")</f>
        <v>PUEDE SOLICITAR DIAS ADMINISTRATIVOS</v>
      </c>
      <c r="K627" s="67"/>
      <c r="L627" s="67"/>
      <c r="M627" s="67"/>
      <c r="N627" s="68"/>
    </row>
    <row r="628" spans="2:14" ht="21.6" thickBot="1" x14ac:dyDescent="0.55000000000000004">
      <c r="B628" s="35"/>
      <c r="C628" s="19"/>
      <c r="D628" s="30"/>
      <c r="E628" s="32"/>
      <c r="F628" s="32"/>
      <c r="G628" s="32"/>
      <c r="I628" s="17">
        <f>6-I627</f>
        <v>3</v>
      </c>
      <c r="J628" s="66" t="str">
        <f>IF(I627&gt;6,"EXISTE UN ERROR","OK")</f>
        <v>OK</v>
      </c>
      <c r="K628" s="67"/>
      <c r="L628" s="67"/>
      <c r="M628" s="67"/>
      <c r="N628" s="68"/>
    </row>
    <row r="629" spans="2:14" ht="18" thickBot="1" x14ac:dyDescent="0.5">
      <c r="B629" s="35"/>
      <c r="C629" s="19"/>
      <c r="D629" s="30"/>
      <c r="E629" s="32"/>
      <c r="F629" s="32"/>
      <c r="G629" s="32"/>
      <c r="I629" s="1"/>
    </row>
    <row r="630" spans="2:14" ht="19.8" thickBot="1" x14ac:dyDescent="0.5">
      <c r="B630" s="35"/>
      <c r="C630" s="19"/>
      <c r="D630" s="30"/>
      <c r="E630" s="32"/>
      <c r="F630" s="32"/>
      <c r="G630" s="32"/>
      <c r="I630" s="12" t="s">
        <v>3</v>
      </c>
      <c r="J630" s="13"/>
      <c r="K630" s="13" t="s">
        <v>5</v>
      </c>
      <c r="L630" s="13" t="s">
        <v>6</v>
      </c>
      <c r="M630" s="13" t="s">
        <v>7</v>
      </c>
      <c r="N630" s="14" t="s">
        <v>8</v>
      </c>
    </row>
    <row r="631" spans="2:14" ht="17.399999999999999" x14ac:dyDescent="0.45">
      <c r="B631" s="35"/>
      <c r="C631" s="19"/>
      <c r="D631" s="30"/>
      <c r="E631" s="32"/>
      <c r="F631" s="32"/>
      <c r="G631" s="32"/>
      <c r="I631" s="20">
        <v>2</v>
      </c>
      <c r="J631" s="29"/>
      <c r="K631" s="22">
        <v>45855</v>
      </c>
      <c r="L631" s="22">
        <v>45856</v>
      </c>
      <c r="M631" s="23"/>
      <c r="N631" s="23"/>
    </row>
    <row r="632" spans="2:14" ht="17.399999999999999" x14ac:dyDescent="0.45">
      <c r="B632" s="35"/>
      <c r="C632" s="19"/>
      <c r="D632" s="30"/>
      <c r="E632" s="32"/>
      <c r="F632" s="32"/>
      <c r="G632" s="32"/>
      <c r="I632" s="24"/>
      <c r="J632" s="29"/>
      <c r="K632" s="25"/>
      <c r="L632" s="25"/>
      <c r="M632" s="26"/>
      <c r="N632" s="26"/>
    </row>
    <row r="633" spans="2:14" ht="17.399999999999999" x14ac:dyDescent="0.45">
      <c r="B633" s="35"/>
      <c r="C633" s="19"/>
      <c r="D633" s="30"/>
      <c r="E633" s="32"/>
      <c r="F633" s="32"/>
      <c r="G633" s="32"/>
      <c r="I633" s="24"/>
      <c r="J633" s="29"/>
      <c r="K633" s="25"/>
      <c r="L633" s="25"/>
      <c r="M633" s="26"/>
      <c r="N633" s="26"/>
    </row>
    <row r="634" spans="2:14" ht="17.399999999999999" x14ac:dyDescent="0.45">
      <c r="B634" s="35"/>
      <c r="C634" s="19"/>
      <c r="D634" s="30"/>
      <c r="E634" s="32"/>
      <c r="F634" s="32"/>
      <c r="G634" s="32"/>
      <c r="I634" s="24"/>
      <c r="J634" s="29"/>
      <c r="K634" s="25"/>
      <c r="L634" s="25"/>
      <c r="M634" s="26"/>
      <c r="N634" s="26"/>
    </row>
    <row r="635" spans="2:14" ht="18" thickBot="1" x14ac:dyDescent="0.5">
      <c r="B635" s="35"/>
      <c r="C635" s="19"/>
      <c r="D635" s="30"/>
      <c r="E635" s="32"/>
      <c r="F635" s="32"/>
      <c r="G635" s="32"/>
      <c r="I635" s="24"/>
      <c r="J635" s="29"/>
      <c r="K635" s="25"/>
      <c r="L635" s="25"/>
      <c r="M635" s="26"/>
      <c r="N635" s="26"/>
    </row>
    <row r="636" spans="2:14" ht="21.6" thickBot="1" x14ac:dyDescent="0.55000000000000004">
      <c r="B636" s="35"/>
      <c r="C636" s="19"/>
      <c r="D636" s="30"/>
      <c r="E636" s="32"/>
      <c r="F636" s="32"/>
      <c r="G636" s="32"/>
      <c r="I636" s="15">
        <f>SUM(I631:I635)</f>
        <v>2</v>
      </c>
      <c r="J636" s="66" t="str">
        <f>IF(I636&gt;=5,"YA NO PUEDE SOLICITAR DIAS CAPACITACION","PUEDE SOLICITAR DIAS CAPACITACION")</f>
        <v>PUEDE SOLICITAR DIAS CAPACITACION</v>
      </c>
      <c r="K636" s="67"/>
      <c r="L636" s="67"/>
      <c r="M636" s="67"/>
      <c r="N636" s="68"/>
    </row>
    <row r="637" spans="2:14" ht="21.6" thickBot="1" x14ac:dyDescent="0.55000000000000004">
      <c r="B637" s="35"/>
      <c r="C637" s="19"/>
      <c r="D637" s="30"/>
      <c r="E637" s="32"/>
      <c r="F637" s="32"/>
      <c r="G637" s="32"/>
      <c r="I637" s="17">
        <f>5-I636</f>
        <v>3</v>
      </c>
      <c r="J637" s="66" t="str">
        <f>IF(I636&gt;5,"EXISTE UN ERROR","OK")</f>
        <v>OK</v>
      </c>
      <c r="K637" s="67"/>
      <c r="L637" s="67"/>
      <c r="M637" s="67"/>
      <c r="N637" s="68"/>
    </row>
    <row r="638" spans="2:14" ht="17.399999999999999" x14ac:dyDescent="0.45">
      <c r="B638" s="35"/>
      <c r="C638" s="19"/>
      <c r="D638" s="30"/>
      <c r="E638" s="32"/>
      <c r="F638" s="32"/>
      <c r="G638" s="32"/>
    </row>
    <row r="639" spans="2:14" ht="17.399999999999999" x14ac:dyDescent="0.45">
      <c r="B639" s="35"/>
      <c r="C639" s="19"/>
      <c r="D639" s="30"/>
      <c r="E639" s="32"/>
      <c r="F639" s="32"/>
      <c r="G639" s="32"/>
    </row>
    <row r="640" spans="2:14" ht="18" thickBot="1" x14ac:dyDescent="0.5">
      <c r="B640" s="35"/>
      <c r="C640" s="40"/>
      <c r="D640" s="39"/>
      <c r="E640" s="34"/>
      <c r="F640" s="34"/>
      <c r="G640" s="34"/>
    </row>
    <row r="641" spans="2:14" ht="21.6" thickBot="1" x14ac:dyDescent="0.55000000000000004">
      <c r="B641" s="8">
        <f>+E615-F615</f>
        <v>21</v>
      </c>
      <c r="C641" s="69" t="str">
        <f>IF(E615&lt;=F615,"YA NO TIENE FERIADOS","PUEDE SOLICITAR DIAS FERIADOS")</f>
        <v>PUEDE SOLICITAR DIAS FERIADOS</v>
      </c>
      <c r="D641" s="70"/>
      <c r="E641" s="70"/>
      <c r="F641" s="70"/>
      <c r="G641" s="71"/>
    </row>
    <row r="642" spans="2:14" ht="19.2" thickBot="1" x14ac:dyDescent="0.5">
      <c r="C642" s="72" t="str">
        <f>IF(F615&gt;E615,"EXISTE UN ERROR","OK")</f>
        <v>OK</v>
      </c>
      <c r="D642" s="73"/>
      <c r="E642" s="73"/>
      <c r="F642" s="73"/>
      <c r="G642" s="74"/>
    </row>
    <row r="644" spans="2:14" ht="19.2" thickBot="1" x14ac:dyDescent="0.5">
      <c r="B644" s="16" t="s">
        <v>99</v>
      </c>
      <c r="I644" s="16" t="s">
        <v>99</v>
      </c>
    </row>
    <row r="645" spans="2:14" ht="18.600000000000001" thickBot="1" x14ac:dyDescent="0.4">
      <c r="B645" s="5" t="s">
        <v>0</v>
      </c>
      <c r="C645" s="5" t="s">
        <v>1</v>
      </c>
      <c r="D645" s="5" t="s">
        <v>224</v>
      </c>
      <c r="E645" s="5" t="s">
        <v>12</v>
      </c>
      <c r="F645" s="6" t="s">
        <v>2</v>
      </c>
      <c r="G645" s="6" t="s">
        <v>7</v>
      </c>
      <c r="I645" s="2" t="s">
        <v>3</v>
      </c>
      <c r="J645" s="3" t="s">
        <v>4</v>
      </c>
      <c r="K645" s="3" t="s">
        <v>5</v>
      </c>
      <c r="L645" s="3" t="s">
        <v>6</v>
      </c>
      <c r="M645" s="3" t="s">
        <v>7</v>
      </c>
      <c r="N645" s="4" t="s">
        <v>8</v>
      </c>
    </row>
    <row r="646" spans="2:14" ht="17.399999999999999" x14ac:dyDescent="0.45">
      <c r="B646" s="9">
        <v>15</v>
      </c>
      <c r="C646" s="9">
        <v>15</v>
      </c>
      <c r="D646" s="9">
        <v>3</v>
      </c>
      <c r="E646" s="11">
        <f>+B646+C646+D646</f>
        <v>33</v>
      </c>
      <c r="F646" s="11">
        <f>SUM(B647:B671)+SUM(D647:D671)</f>
        <v>22</v>
      </c>
      <c r="G646" s="19"/>
      <c r="I646" s="20">
        <v>1</v>
      </c>
      <c r="J646" s="21"/>
      <c r="K646" s="37">
        <v>45720</v>
      </c>
      <c r="L646" s="37">
        <v>45720</v>
      </c>
      <c r="M646" s="54" t="s">
        <v>272</v>
      </c>
      <c r="N646" s="38"/>
    </row>
    <row r="647" spans="2:14" ht="17.399999999999999" x14ac:dyDescent="0.45">
      <c r="B647" s="35">
        <v>1</v>
      </c>
      <c r="C647" s="19"/>
      <c r="D647" s="30"/>
      <c r="E647" s="31">
        <v>45677</v>
      </c>
      <c r="F647" s="31">
        <v>45677</v>
      </c>
      <c r="G647" s="54" t="s">
        <v>229</v>
      </c>
      <c r="I647" s="24">
        <v>0.5</v>
      </c>
      <c r="J647" s="21" t="s">
        <v>10</v>
      </c>
      <c r="K647" s="31">
        <v>45726</v>
      </c>
      <c r="L647" s="31">
        <v>45726</v>
      </c>
      <c r="M647" s="56" t="s">
        <v>275</v>
      </c>
      <c r="N647" s="30"/>
    </row>
    <row r="648" spans="2:14" ht="17.399999999999999" x14ac:dyDescent="0.45">
      <c r="B648" s="35">
        <v>15</v>
      </c>
      <c r="C648" s="19"/>
      <c r="D648" s="30"/>
      <c r="E648" s="31">
        <v>45691</v>
      </c>
      <c r="F648" s="31">
        <v>45709</v>
      </c>
      <c r="G648" s="54" t="s">
        <v>259</v>
      </c>
      <c r="I648" s="24">
        <v>1</v>
      </c>
      <c r="J648" s="21"/>
      <c r="K648" s="31">
        <v>45779</v>
      </c>
      <c r="L648" s="31">
        <v>45779</v>
      </c>
      <c r="M648" s="54" t="s">
        <v>299</v>
      </c>
      <c r="N648" s="30"/>
    </row>
    <row r="649" spans="2:14" ht="17.399999999999999" x14ac:dyDescent="0.45">
      <c r="B649" s="35">
        <v>1</v>
      </c>
      <c r="C649" s="19"/>
      <c r="D649" s="30"/>
      <c r="E649" s="31">
        <v>45721</v>
      </c>
      <c r="F649" s="31">
        <v>45721</v>
      </c>
      <c r="G649" s="54" t="s">
        <v>279</v>
      </c>
      <c r="I649" s="24">
        <v>0.5</v>
      </c>
      <c r="J649" s="21" t="s">
        <v>10</v>
      </c>
      <c r="K649" s="31">
        <v>45783</v>
      </c>
      <c r="L649" s="31">
        <v>45783</v>
      </c>
      <c r="M649" s="56" t="s">
        <v>306</v>
      </c>
      <c r="N649" s="30"/>
    </row>
    <row r="650" spans="2:14" ht="17.399999999999999" x14ac:dyDescent="0.45">
      <c r="B650" s="35">
        <v>5</v>
      </c>
      <c r="C650" s="19"/>
      <c r="D650" s="30"/>
      <c r="E650" s="31">
        <v>45831</v>
      </c>
      <c r="F650" s="31">
        <v>45835</v>
      </c>
      <c r="G650" s="54" t="s">
        <v>317</v>
      </c>
      <c r="I650" s="24"/>
      <c r="J650" s="21"/>
      <c r="K650" s="31"/>
      <c r="L650" s="31"/>
      <c r="M650" s="30"/>
      <c r="N650" s="30"/>
    </row>
    <row r="651" spans="2:14" ht="17.399999999999999" x14ac:dyDescent="0.45">
      <c r="B651" s="35"/>
      <c r="C651" s="19"/>
      <c r="D651" s="30"/>
      <c r="E651" s="30"/>
      <c r="F651" s="30"/>
      <c r="G651" s="30"/>
      <c r="I651" s="24"/>
      <c r="J651" s="21"/>
      <c r="K651" s="31"/>
      <c r="L651" s="31"/>
      <c r="M651" s="30"/>
      <c r="N651" s="30"/>
    </row>
    <row r="652" spans="2:14" ht="17.399999999999999" x14ac:dyDescent="0.45">
      <c r="B652" s="35"/>
      <c r="C652" s="19"/>
      <c r="D652" s="30"/>
      <c r="E652" s="30"/>
      <c r="F652" s="30"/>
      <c r="G652" s="30"/>
      <c r="I652" s="24"/>
      <c r="J652" s="21"/>
      <c r="K652" s="31"/>
      <c r="L652" s="31"/>
      <c r="M652" s="30"/>
      <c r="N652" s="30"/>
    </row>
    <row r="653" spans="2:14" ht="17.399999999999999" x14ac:dyDescent="0.45">
      <c r="B653" s="35"/>
      <c r="C653" s="19"/>
      <c r="D653" s="30"/>
      <c r="E653" s="30"/>
      <c r="F653" s="30"/>
      <c r="G653" s="30"/>
      <c r="I653" s="24"/>
      <c r="J653" s="21"/>
      <c r="K653" s="31"/>
      <c r="L653" s="31"/>
      <c r="M653" s="30"/>
      <c r="N653" s="30"/>
    </row>
    <row r="654" spans="2:14" ht="17.399999999999999" x14ac:dyDescent="0.45">
      <c r="B654" s="35"/>
      <c r="C654" s="19"/>
      <c r="D654" s="30"/>
      <c r="E654" s="30"/>
      <c r="F654" s="30"/>
      <c r="G654" s="30"/>
      <c r="I654" s="24"/>
      <c r="J654" s="21"/>
      <c r="K654" s="31"/>
      <c r="L654" s="31"/>
      <c r="M654" s="30"/>
      <c r="N654" s="30"/>
    </row>
    <row r="655" spans="2:14" ht="17.399999999999999" x14ac:dyDescent="0.45">
      <c r="B655" s="35"/>
      <c r="C655" s="19"/>
      <c r="D655" s="30"/>
      <c r="E655" s="30"/>
      <c r="F655" s="30"/>
      <c r="G655" s="30"/>
      <c r="I655" s="24"/>
      <c r="J655" s="21"/>
      <c r="K655" s="31"/>
      <c r="L655" s="31"/>
      <c r="M655" s="30"/>
      <c r="N655" s="30"/>
    </row>
    <row r="656" spans="2:14" ht="17.399999999999999" x14ac:dyDescent="0.45">
      <c r="B656" s="35"/>
      <c r="C656" s="19"/>
      <c r="D656" s="30"/>
      <c r="E656" s="30"/>
      <c r="F656" s="30"/>
      <c r="G656" s="30"/>
      <c r="I656" s="24"/>
      <c r="J656" s="21"/>
      <c r="K656" s="31"/>
      <c r="L656" s="31"/>
      <c r="M656" s="30"/>
      <c r="N656" s="30"/>
    </row>
    <row r="657" spans="2:14" ht="18" thickBot="1" x14ac:dyDescent="0.5">
      <c r="B657" s="35"/>
      <c r="C657" s="19"/>
      <c r="D657" s="30"/>
      <c r="E657" s="30"/>
      <c r="F657" s="30"/>
      <c r="G657" s="30"/>
      <c r="I657" s="27"/>
      <c r="J657" s="21"/>
      <c r="K657" s="33"/>
      <c r="L657" s="33"/>
      <c r="M657" s="33"/>
      <c r="N657" s="33"/>
    </row>
    <row r="658" spans="2:14" ht="21.6" thickBot="1" x14ac:dyDescent="0.55000000000000004">
      <c r="B658" s="35"/>
      <c r="C658" s="19"/>
      <c r="D658" s="30"/>
      <c r="E658" s="32"/>
      <c r="F658" s="32"/>
      <c r="G658" s="32"/>
      <c r="I658" s="15">
        <f>SUM(I646:I657)</f>
        <v>3</v>
      </c>
      <c r="J658" s="66" t="str">
        <f>IF(I658&gt;=6,"YA NO PUEDE SOLICITAR DIAS ADMINISTRATIVOS","PUEDE SOLICITAR DIAS ADMINISTRATIVOS")</f>
        <v>PUEDE SOLICITAR DIAS ADMINISTRATIVOS</v>
      </c>
      <c r="K658" s="67"/>
      <c r="L658" s="67"/>
      <c r="M658" s="67"/>
      <c r="N658" s="68"/>
    </row>
    <row r="659" spans="2:14" ht="21.6" thickBot="1" x14ac:dyDescent="0.55000000000000004">
      <c r="B659" s="35"/>
      <c r="C659" s="19"/>
      <c r="D659" s="30"/>
      <c r="E659" s="32"/>
      <c r="F659" s="32"/>
      <c r="G659" s="32"/>
      <c r="I659" s="17">
        <f>6-I658</f>
        <v>3</v>
      </c>
      <c r="J659" s="66" t="str">
        <f>IF(I658&gt;6,"EXISTE UN ERROR","OK")</f>
        <v>OK</v>
      </c>
      <c r="K659" s="67"/>
      <c r="L659" s="67"/>
      <c r="M659" s="67"/>
      <c r="N659" s="68"/>
    </row>
    <row r="660" spans="2:14" ht="18" thickBot="1" x14ac:dyDescent="0.5">
      <c r="B660" s="35"/>
      <c r="C660" s="19"/>
      <c r="D660" s="30"/>
      <c r="E660" s="32"/>
      <c r="F660" s="32"/>
      <c r="G660" s="32"/>
      <c r="I660" s="1"/>
    </row>
    <row r="661" spans="2:14" ht="19.8" thickBot="1" x14ac:dyDescent="0.5">
      <c r="B661" s="35"/>
      <c r="C661" s="19"/>
      <c r="D661" s="30"/>
      <c r="E661" s="32"/>
      <c r="F661" s="32"/>
      <c r="G661" s="32"/>
      <c r="I661" s="12" t="s">
        <v>3</v>
      </c>
      <c r="J661" s="13"/>
      <c r="K661" s="13" t="s">
        <v>5</v>
      </c>
      <c r="L661" s="13" t="s">
        <v>6</v>
      </c>
      <c r="M661" s="13" t="s">
        <v>7</v>
      </c>
      <c r="N661" s="14" t="s">
        <v>8</v>
      </c>
    </row>
    <row r="662" spans="2:14" ht="17.399999999999999" x14ac:dyDescent="0.45">
      <c r="B662" s="35"/>
      <c r="C662" s="19"/>
      <c r="D662" s="30"/>
      <c r="E662" s="32"/>
      <c r="F662" s="32"/>
      <c r="G662" s="32"/>
      <c r="I662" s="20">
        <v>2</v>
      </c>
      <c r="J662" s="29"/>
      <c r="K662" s="22">
        <v>45799</v>
      </c>
      <c r="L662" s="22">
        <v>45800</v>
      </c>
      <c r="M662" s="23"/>
      <c r="N662" s="23"/>
    </row>
    <row r="663" spans="2:14" ht="17.399999999999999" x14ac:dyDescent="0.45">
      <c r="B663" s="35"/>
      <c r="C663" s="19"/>
      <c r="D663" s="30"/>
      <c r="E663" s="32"/>
      <c r="F663" s="32"/>
      <c r="G663" s="32"/>
      <c r="I663" s="24"/>
      <c r="J663" s="29"/>
      <c r="K663" s="26"/>
      <c r="L663" s="26"/>
      <c r="M663" s="26"/>
      <c r="N663" s="26"/>
    </row>
    <row r="664" spans="2:14" ht="17.399999999999999" x14ac:dyDescent="0.45">
      <c r="B664" s="35"/>
      <c r="C664" s="19"/>
      <c r="D664" s="30"/>
      <c r="E664" s="32"/>
      <c r="F664" s="32"/>
      <c r="G664" s="32"/>
      <c r="I664" s="24"/>
      <c r="J664" s="29"/>
      <c r="K664" s="26"/>
      <c r="L664" s="26"/>
      <c r="M664" s="26"/>
      <c r="N664" s="26"/>
    </row>
    <row r="665" spans="2:14" ht="17.399999999999999" x14ac:dyDescent="0.45">
      <c r="B665" s="35"/>
      <c r="C665" s="19"/>
      <c r="D665" s="30"/>
      <c r="E665" s="32"/>
      <c r="F665" s="32"/>
      <c r="G665" s="32"/>
      <c r="I665" s="24"/>
      <c r="J665" s="29"/>
      <c r="K665" s="26"/>
      <c r="L665" s="26"/>
      <c r="M665" s="26"/>
      <c r="N665" s="26"/>
    </row>
    <row r="666" spans="2:14" ht="18" thickBot="1" x14ac:dyDescent="0.5">
      <c r="B666" s="35"/>
      <c r="C666" s="19"/>
      <c r="D666" s="30"/>
      <c r="E666" s="32"/>
      <c r="F666" s="32"/>
      <c r="G666" s="32"/>
      <c r="I666" s="24"/>
      <c r="J666" s="29"/>
      <c r="K666" s="26"/>
      <c r="L666" s="26"/>
      <c r="M666" s="26"/>
      <c r="N666" s="26"/>
    </row>
    <row r="667" spans="2:14" ht="21.6" thickBot="1" x14ac:dyDescent="0.55000000000000004">
      <c r="B667" s="35"/>
      <c r="C667" s="19"/>
      <c r="D667" s="30"/>
      <c r="E667" s="32"/>
      <c r="F667" s="32"/>
      <c r="G667" s="32"/>
      <c r="I667" s="15">
        <f>SUM(I662:I666)</f>
        <v>2</v>
      </c>
      <c r="J667" s="66" t="str">
        <f>IF(I667&gt;=5,"YA NO PUEDE SOLICITAR DIAS CAPACITACION","PUEDE SOLICITAR DIAS CAPACITACION")</f>
        <v>PUEDE SOLICITAR DIAS CAPACITACION</v>
      </c>
      <c r="K667" s="67"/>
      <c r="L667" s="67"/>
      <c r="M667" s="67"/>
      <c r="N667" s="68"/>
    </row>
    <row r="668" spans="2:14" ht="21.6" thickBot="1" x14ac:dyDescent="0.55000000000000004">
      <c r="B668" s="35"/>
      <c r="C668" s="19"/>
      <c r="D668" s="30"/>
      <c r="E668" s="32"/>
      <c r="F668" s="32"/>
      <c r="G668" s="32"/>
      <c r="I668" s="17">
        <f>5-I667</f>
        <v>3</v>
      </c>
      <c r="J668" s="66" t="str">
        <f>IF(I667&gt;5,"EXISTE UN ERROR","OK")</f>
        <v>OK</v>
      </c>
      <c r="K668" s="67"/>
      <c r="L668" s="67"/>
      <c r="M668" s="67"/>
      <c r="N668" s="68"/>
    </row>
    <row r="669" spans="2:14" ht="17.399999999999999" x14ac:dyDescent="0.45">
      <c r="B669" s="35"/>
      <c r="C669" s="19"/>
      <c r="D669" s="30"/>
      <c r="E669" s="32"/>
      <c r="F669" s="32"/>
      <c r="G669" s="32"/>
    </row>
    <row r="670" spans="2:14" ht="17.399999999999999" x14ac:dyDescent="0.45">
      <c r="B670" s="35"/>
      <c r="C670" s="19"/>
      <c r="D670" s="30"/>
      <c r="E670" s="32"/>
      <c r="F670" s="32"/>
      <c r="G670" s="32"/>
    </row>
    <row r="671" spans="2:14" ht="18" thickBot="1" x14ac:dyDescent="0.5">
      <c r="B671" s="35"/>
      <c r="C671" s="40"/>
      <c r="D671" s="39"/>
      <c r="E671" s="34"/>
      <c r="F671" s="34"/>
      <c r="G671" s="34"/>
    </row>
    <row r="672" spans="2:14" ht="21.6" thickBot="1" x14ac:dyDescent="0.55000000000000004">
      <c r="B672" s="8">
        <f>+E646-F646</f>
        <v>11</v>
      </c>
      <c r="C672" s="69" t="str">
        <f>IF(E646&lt;=F646,"YA NO TIENE FERIADOS","PUEDE SOLICITAR DIAS FERIADOS")</f>
        <v>PUEDE SOLICITAR DIAS FERIADOS</v>
      </c>
      <c r="D672" s="70"/>
      <c r="E672" s="70"/>
      <c r="F672" s="70"/>
      <c r="G672" s="71"/>
    </row>
    <row r="673" spans="2:14" ht="19.2" thickBot="1" x14ac:dyDescent="0.5">
      <c r="C673" s="72" t="str">
        <f>IF(F646&gt;E646,"EXISTE UN ERROR","OK")</f>
        <v>OK</v>
      </c>
      <c r="D673" s="73"/>
      <c r="E673" s="73"/>
      <c r="F673" s="73"/>
      <c r="G673" s="74"/>
    </row>
    <row r="675" spans="2:14" ht="19.2" thickBot="1" x14ac:dyDescent="0.5">
      <c r="B675" s="16" t="s">
        <v>165</v>
      </c>
      <c r="I675" s="16" t="s">
        <v>165</v>
      </c>
    </row>
    <row r="676" spans="2:14" ht="18.600000000000001" thickBot="1" x14ac:dyDescent="0.4">
      <c r="B676" s="5" t="s">
        <v>0</v>
      </c>
      <c r="C676" s="5" t="s">
        <v>1</v>
      </c>
      <c r="D676" s="5" t="s">
        <v>224</v>
      </c>
      <c r="E676" s="5" t="s">
        <v>12</v>
      </c>
      <c r="F676" s="6" t="s">
        <v>2</v>
      </c>
      <c r="G676" s="6" t="s">
        <v>7</v>
      </c>
      <c r="I676" s="2" t="s">
        <v>3</v>
      </c>
      <c r="J676" s="3" t="s">
        <v>4</v>
      </c>
      <c r="K676" s="3" t="s">
        <v>5</v>
      </c>
      <c r="L676" s="3" t="s">
        <v>6</v>
      </c>
      <c r="M676" s="3" t="s">
        <v>7</v>
      </c>
      <c r="N676" s="4" t="s">
        <v>8</v>
      </c>
    </row>
    <row r="677" spans="2:14" ht="17.399999999999999" x14ac:dyDescent="0.45">
      <c r="B677" s="9">
        <v>15</v>
      </c>
      <c r="C677" s="9">
        <v>0</v>
      </c>
      <c r="D677" s="9">
        <v>0</v>
      </c>
      <c r="E677" s="11">
        <f>+B677+C677+D677</f>
        <v>15</v>
      </c>
      <c r="F677" s="11">
        <f>SUM(B678:B702)+SUM(D678:D702)</f>
        <v>0</v>
      </c>
      <c r="G677" s="19"/>
      <c r="I677" s="20"/>
      <c r="J677" s="21"/>
      <c r="K677" s="37"/>
      <c r="L677" s="37"/>
      <c r="M677" s="38"/>
      <c r="N677" s="38"/>
    </row>
    <row r="678" spans="2:14" ht="17.399999999999999" x14ac:dyDescent="0.45">
      <c r="B678" s="35"/>
      <c r="C678" s="19"/>
      <c r="D678" s="30"/>
      <c r="E678" s="31"/>
      <c r="F678" s="31"/>
      <c r="G678" s="30"/>
      <c r="I678" s="24"/>
      <c r="J678" s="21"/>
      <c r="K678" s="31"/>
      <c r="L678" s="31"/>
      <c r="M678" s="26"/>
      <c r="N678" s="30"/>
    </row>
    <row r="679" spans="2:14" ht="17.399999999999999" x14ac:dyDescent="0.45">
      <c r="B679" s="35"/>
      <c r="C679" s="19"/>
      <c r="D679" s="30"/>
      <c r="E679" s="31"/>
      <c r="F679" s="31"/>
      <c r="G679" s="30"/>
      <c r="I679" s="24"/>
      <c r="J679" s="21"/>
      <c r="K679" s="31"/>
      <c r="L679" s="31"/>
      <c r="M679" s="30"/>
      <c r="N679" s="30"/>
    </row>
    <row r="680" spans="2:14" ht="17.399999999999999" x14ac:dyDescent="0.45">
      <c r="B680" s="35"/>
      <c r="C680" s="19"/>
      <c r="D680" s="30"/>
      <c r="E680" s="31"/>
      <c r="F680" s="31"/>
      <c r="G680" s="30"/>
      <c r="I680" s="24"/>
      <c r="J680" s="21"/>
      <c r="K680" s="31"/>
      <c r="L680" s="31"/>
      <c r="M680" s="30"/>
      <c r="N680" s="30"/>
    </row>
    <row r="681" spans="2:14" ht="17.399999999999999" x14ac:dyDescent="0.45">
      <c r="B681" s="35"/>
      <c r="C681" s="19"/>
      <c r="D681" s="30"/>
      <c r="E681" s="31"/>
      <c r="F681" s="31"/>
      <c r="G681" s="30"/>
      <c r="I681" s="24"/>
      <c r="J681" s="21"/>
      <c r="K681" s="31"/>
      <c r="L681" s="31"/>
      <c r="M681" s="30"/>
      <c r="N681" s="30"/>
    </row>
    <row r="682" spans="2:14" ht="17.399999999999999" x14ac:dyDescent="0.45">
      <c r="B682" s="35"/>
      <c r="C682" s="19"/>
      <c r="D682" s="30"/>
      <c r="E682" s="31"/>
      <c r="F682" s="31"/>
      <c r="G682" s="30"/>
      <c r="I682" s="24"/>
      <c r="J682" s="21"/>
      <c r="K682" s="31"/>
      <c r="L682" s="31"/>
      <c r="M682" s="30"/>
      <c r="N682" s="30"/>
    </row>
    <row r="683" spans="2:14" ht="17.399999999999999" x14ac:dyDescent="0.45">
      <c r="B683" s="35"/>
      <c r="C683" s="19"/>
      <c r="D683" s="30"/>
      <c r="E683" s="30"/>
      <c r="F683" s="30"/>
      <c r="G683" s="30"/>
      <c r="I683" s="24"/>
      <c r="J683" s="21"/>
      <c r="K683" s="30"/>
      <c r="L683" s="30"/>
      <c r="M683" s="30"/>
      <c r="N683" s="30"/>
    </row>
    <row r="684" spans="2:14" ht="17.399999999999999" x14ac:dyDescent="0.45">
      <c r="B684" s="35"/>
      <c r="C684" s="19"/>
      <c r="D684" s="30"/>
      <c r="E684" s="30"/>
      <c r="F684" s="30"/>
      <c r="G684" s="30"/>
      <c r="I684" s="24"/>
      <c r="J684" s="21"/>
      <c r="K684" s="30"/>
      <c r="L684" s="30"/>
      <c r="M684" s="30"/>
      <c r="N684" s="30"/>
    </row>
    <row r="685" spans="2:14" ht="17.399999999999999" x14ac:dyDescent="0.45">
      <c r="B685" s="35"/>
      <c r="C685" s="19"/>
      <c r="D685" s="30"/>
      <c r="E685" s="30"/>
      <c r="F685" s="30"/>
      <c r="G685" s="30"/>
      <c r="I685" s="24"/>
      <c r="J685" s="21"/>
      <c r="K685" s="30"/>
      <c r="L685" s="30"/>
      <c r="M685" s="30"/>
      <c r="N685" s="30"/>
    </row>
    <row r="686" spans="2:14" ht="17.399999999999999" x14ac:dyDescent="0.45">
      <c r="B686" s="35"/>
      <c r="C686" s="19"/>
      <c r="D686" s="30"/>
      <c r="E686" s="30"/>
      <c r="F686" s="30"/>
      <c r="G686" s="30"/>
      <c r="I686" s="24"/>
      <c r="J686" s="21"/>
      <c r="K686" s="30"/>
      <c r="L686" s="30"/>
      <c r="M686" s="30"/>
      <c r="N686" s="30"/>
    </row>
    <row r="687" spans="2:14" ht="17.399999999999999" x14ac:dyDescent="0.45">
      <c r="B687" s="35"/>
      <c r="C687" s="19"/>
      <c r="D687" s="30"/>
      <c r="E687" s="30"/>
      <c r="F687" s="30"/>
      <c r="G687" s="30"/>
      <c r="I687" s="24"/>
      <c r="J687" s="21"/>
      <c r="K687" s="30"/>
      <c r="L687" s="30"/>
      <c r="M687" s="30"/>
      <c r="N687" s="30"/>
    </row>
    <row r="688" spans="2:14" ht="18" thickBot="1" x14ac:dyDescent="0.5">
      <c r="B688" s="35"/>
      <c r="C688" s="19"/>
      <c r="D688" s="30"/>
      <c r="E688" s="30"/>
      <c r="F688" s="30"/>
      <c r="G688" s="30"/>
      <c r="I688" s="27"/>
      <c r="J688" s="21"/>
      <c r="K688" s="33"/>
      <c r="L688" s="33"/>
      <c r="M688" s="33"/>
      <c r="N688" s="33"/>
    </row>
    <row r="689" spans="2:14" ht="21.6" thickBot="1" x14ac:dyDescent="0.55000000000000004">
      <c r="B689" s="35"/>
      <c r="C689" s="19"/>
      <c r="D689" s="30"/>
      <c r="E689" s="32"/>
      <c r="F689" s="32"/>
      <c r="G689" s="32"/>
      <c r="I689" s="15">
        <f>SUM(I677:I688)</f>
        <v>0</v>
      </c>
      <c r="J689" s="66" t="str">
        <f>IF(I689&gt;=6,"YA NO PUEDE SOLICITAR DIAS ADMINISTRATIVOS","PUEDE SOLICITAR DIAS ADMINISTRATIVOS")</f>
        <v>PUEDE SOLICITAR DIAS ADMINISTRATIVOS</v>
      </c>
      <c r="K689" s="67"/>
      <c r="L689" s="67"/>
      <c r="M689" s="67"/>
      <c r="N689" s="68"/>
    </row>
    <row r="690" spans="2:14" ht="21.6" thickBot="1" x14ac:dyDescent="0.55000000000000004">
      <c r="B690" s="35"/>
      <c r="C690" s="19"/>
      <c r="D690" s="30"/>
      <c r="E690" s="32"/>
      <c r="F690" s="32"/>
      <c r="G690" s="32"/>
      <c r="I690" s="17">
        <f>6-I689</f>
        <v>6</v>
      </c>
      <c r="J690" s="66" t="str">
        <f>IF(I689&gt;6,"EXISTE UN ERROR","OK")</f>
        <v>OK</v>
      </c>
      <c r="K690" s="67"/>
      <c r="L690" s="67"/>
      <c r="M690" s="67"/>
      <c r="N690" s="68"/>
    </row>
    <row r="691" spans="2:14" ht="18" thickBot="1" x14ac:dyDescent="0.5">
      <c r="B691" s="35"/>
      <c r="C691" s="19"/>
      <c r="D691" s="30"/>
      <c r="E691" s="32"/>
      <c r="F691" s="32"/>
      <c r="G691" s="32"/>
      <c r="I691" s="1"/>
    </row>
    <row r="692" spans="2:14" ht="19.8" thickBot="1" x14ac:dyDescent="0.5">
      <c r="B692" s="35"/>
      <c r="C692" s="19"/>
      <c r="D692" s="30"/>
      <c r="E692" s="32"/>
      <c r="F692" s="32"/>
      <c r="G692" s="32"/>
      <c r="I692" s="12" t="s">
        <v>3</v>
      </c>
      <c r="J692" s="13"/>
      <c r="K692" s="13" t="s">
        <v>5</v>
      </c>
      <c r="L692" s="13" t="s">
        <v>6</v>
      </c>
      <c r="M692" s="13" t="s">
        <v>7</v>
      </c>
      <c r="N692" s="14" t="s">
        <v>8</v>
      </c>
    </row>
    <row r="693" spans="2:14" ht="17.399999999999999" x14ac:dyDescent="0.45">
      <c r="B693" s="35"/>
      <c r="C693" s="19"/>
      <c r="D693" s="30"/>
      <c r="E693" s="32"/>
      <c r="F693" s="32"/>
      <c r="G693" s="32"/>
      <c r="I693" s="20"/>
      <c r="J693" s="29"/>
      <c r="K693" s="29"/>
      <c r="L693" s="29"/>
      <c r="M693" s="29"/>
      <c r="N693" s="29"/>
    </row>
    <row r="694" spans="2:14" ht="17.399999999999999" x14ac:dyDescent="0.45">
      <c r="B694" s="35"/>
      <c r="C694" s="19"/>
      <c r="D694" s="30"/>
      <c r="E694" s="32"/>
      <c r="F694" s="32"/>
      <c r="G694" s="32"/>
      <c r="I694" s="24"/>
      <c r="J694" s="29"/>
      <c r="K694" s="32"/>
      <c r="L694" s="32"/>
      <c r="M694" s="32"/>
      <c r="N694" s="32"/>
    </row>
    <row r="695" spans="2:14" ht="17.399999999999999" x14ac:dyDescent="0.45">
      <c r="B695" s="35"/>
      <c r="C695" s="19"/>
      <c r="D695" s="30"/>
      <c r="E695" s="32"/>
      <c r="F695" s="32"/>
      <c r="G695" s="32"/>
      <c r="I695" s="24"/>
      <c r="J695" s="29"/>
      <c r="K695" s="32"/>
      <c r="L695" s="32"/>
      <c r="M695" s="32"/>
      <c r="N695" s="32"/>
    </row>
    <row r="696" spans="2:14" ht="17.399999999999999" x14ac:dyDescent="0.45">
      <c r="B696" s="35"/>
      <c r="C696" s="19"/>
      <c r="D696" s="30"/>
      <c r="E696" s="32"/>
      <c r="F696" s="32"/>
      <c r="G696" s="32"/>
      <c r="I696" s="24"/>
      <c r="J696" s="29"/>
      <c r="K696" s="32"/>
      <c r="L696" s="32"/>
      <c r="M696" s="32"/>
      <c r="N696" s="32"/>
    </row>
    <row r="697" spans="2:14" ht="18" thickBot="1" x14ac:dyDescent="0.5">
      <c r="B697" s="35"/>
      <c r="C697" s="19"/>
      <c r="D697" s="30"/>
      <c r="E697" s="32"/>
      <c r="F697" s="32"/>
      <c r="G697" s="32"/>
      <c r="I697" s="24"/>
      <c r="J697" s="29"/>
      <c r="K697" s="32"/>
      <c r="L697" s="32"/>
      <c r="M697" s="32"/>
      <c r="N697" s="32"/>
    </row>
    <row r="698" spans="2:14" ht="21.6" thickBot="1" x14ac:dyDescent="0.55000000000000004">
      <c r="B698" s="35"/>
      <c r="C698" s="19"/>
      <c r="D698" s="30"/>
      <c r="E698" s="32"/>
      <c r="F698" s="32"/>
      <c r="G698" s="32"/>
      <c r="I698" s="15">
        <f>SUM(I693:I697)</f>
        <v>0</v>
      </c>
      <c r="J698" s="66" t="str">
        <f>IF(I698&gt;=5,"YA NO PUEDE SOLICITAR DIAS CAPACITACION","PUEDE SOLICITAR DIAS CAPACITACION")</f>
        <v>PUEDE SOLICITAR DIAS CAPACITACION</v>
      </c>
      <c r="K698" s="67"/>
      <c r="L698" s="67"/>
      <c r="M698" s="67"/>
      <c r="N698" s="68"/>
    </row>
    <row r="699" spans="2:14" ht="21.6" thickBot="1" x14ac:dyDescent="0.55000000000000004">
      <c r="B699" s="35"/>
      <c r="C699" s="19"/>
      <c r="D699" s="30"/>
      <c r="E699" s="32"/>
      <c r="F699" s="32"/>
      <c r="G699" s="32"/>
      <c r="I699" s="17">
        <f>5-I698</f>
        <v>5</v>
      </c>
      <c r="J699" s="66" t="str">
        <f>IF(I698&gt;5,"EXISTE UN ERROR","OK")</f>
        <v>OK</v>
      </c>
      <c r="K699" s="67"/>
      <c r="L699" s="67"/>
      <c r="M699" s="67"/>
      <c r="N699" s="68"/>
    </row>
    <row r="700" spans="2:14" ht="17.399999999999999" x14ac:dyDescent="0.45">
      <c r="B700" s="35"/>
      <c r="C700" s="19"/>
      <c r="D700" s="30"/>
      <c r="E700" s="32"/>
      <c r="F700" s="32"/>
      <c r="G700" s="32"/>
    </row>
    <row r="701" spans="2:14" ht="17.399999999999999" x14ac:dyDescent="0.45">
      <c r="B701" s="35"/>
      <c r="C701" s="19"/>
      <c r="D701" s="30"/>
      <c r="E701" s="32"/>
      <c r="F701" s="32"/>
      <c r="G701" s="32"/>
    </row>
    <row r="702" spans="2:14" ht="18" thickBot="1" x14ac:dyDescent="0.5">
      <c r="B702" s="35"/>
      <c r="C702" s="36"/>
      <c r="D702" s="33"/>
      <c r="E702" s="34"/>
      <c r="F702" s="34"/>
      <c r="G702" s="34"/>
    </row>
    <row r="703" spans="2:14" ht="21.6" thickBot="1" x14ac:dyDescent="0.55000000000000004">
      <c r="B703" s="8">
        <f>+E677-F677</f>
        <v>15</v>
      </c>
      <c r="C703" s="69" t="str">
        <f>IF(E677&lt;=F677,"YA NO TIENE FERIADOS","PUEDE SOLICITAR DIAS FERIADOS")</f>
        <v>PUEDE SOLICITAR DIAS FERIADOS</v>
      </c>
      <c r="D703" s="70"/>
      <c r="E703" s="70"/>
      <c r="F703" s="70"/>
      <c r="G703" s="71"/>
    </row>
    <row r="704" spans="2:14" ht="19.2" thickBot="1" x14ac:dyDescent="0.5">
      <c r="C704" s="72" t="str">
        <f>IF(F677&gt;E677,"EXISTE UN ERROR","OK")</f>
        <v>OK</v>
      </c>
      <c r="D704" s="73"/>
      <c r="E704" s="73"/>
      <c r="F704" s="73"/>
      <c r="G704" s="74"/>
    </row>
    <row r="708" spans="2:14" ht="19.2" thickBot="1" x14ac:dyDescent="0.5">
      <c r="B708" s="16" t="s">
        <v>100</v>
      </c>
      <c r="I708" s="16" t="s">
        <v>100</v>
      </c>
    </row>
    <row r="709" spans="2:14" ht="18.600000000000001" thickBot="1" x14ac:dyDescent="0.4">
      <c r="B709" s="5" t="s">
        <v>0</v>
      </c>
      <c r="C709" s="5" t="s">
        <v>1</v>
      </c>
      <c r="D709" s="5" t="s">
        <v>224</v>
      </c>
      <c r="E709" s="5" t="s">
        <v>12</v>
      </c>
      <c r="F709" s="6" t="s">
        <v>2</v>
      </c>
      <c r="G709" s="6" t="s">
        <v>7</v>
      </c>
      <c r="I709" s="2" t="s">
        <v>3</v>
      </c>
      <c r="J709" s="3" t="s">
        <v>4</v>
      </c>
      <c r="K709" s="3" t="s">
        <v>5</v>
      </c>
      <c r="L709" s="3" t="s">
        <v>6</v>
      </c>
      <c r="M709" s="3" t="s">
        <v>7</v>
      </c>
      <c r="N709" s="4" t="s">
        <v>8</v>
      </c>
    </row>
    <row r="710" spans="2:14" ht="17.399999999999999" x14ac:dyDescent="0.45">
      <c r="B710" s="9">
        <v>20</v>
      </c>
      <c r="C710" s="9">
        <v>0</v>
      </c>
      <c r="D710" s="9">
        <v>0</v>
      </c>
      <c r="E710" s="11">
        <f>+B710+C710+D710</f>
        <v>20</v>
      </c>
      <c r="F710" s="11">
        <f>SUM(B711:B735)+SUM(D711:D735)</f>
        <v>10</v>
      </c>
      <c r="G710" s="19"/>
      <c r="I710" s="20">
        <v>1</v>
      </c>
      <c r="J710" s="21"/>
      <c r="K710" s="37">
        <v>45825</v>
      </c>
      <c r="L710" s="37">
        <v>45825</v>
      </c>
      <c r="M710" s="55" t="s">
        <v>322</v>
      </c>
      <c r="N710" s="38"/>
    </row>
    <row r="711" spans="2:14" ht="17.399999999999999" x14ac:dyDescent="0.45">
      <c r="B711" s="35">
        <v>3</v>
      </c>
      <c r="C711" s="19"/>
      <c r="D711" s="30"/>
      <c r="E711" s="31">
        <v>45686</v>
      </c>
      <c r="F711" s="31">
        <v>45688</v>
      </c>
      <c r="G711" s="54" t="s">
        <v>249</v>
      </c>
      <c r="I711" s="24">
        <v>0.5</v>
      </c>
      <c r="J711" s="21" t="s">
        <v>9</v>
      </c>
      <c r="K711" s="31">
        <v>45832</v>
      </c>
      <c r="L711" s="31">
        <v>45832</v>
      </c>
      <c r="M711" s="26"/>
      <c r="N711" s="30"/>
    </row>
    <row r="712" spans="2:14" ht="17.399999999999999" x14ac:dyDescent="0.45">
      <c r="B712" s="35">
        <v>2</v>
      </c>
      <c r="C712" s="19"/>
      <c r="D712" s="30"/>
      <c r="E712" s="31">
        <v>45719</v>
      </c>
      <c r="F712" s="31">
        <v>45720</v>
      </c>
      <c r="G712" s="54" t="s">
        <v>279</v>
      </c>
      <c r="I712" s="24">
        <v>0.5</v>
      </c>
      <c r="J712" s="21" t="s">
        <v>10</v>
      </c>
      <c r="K712" s="31">
        <v>45842</v>
      </c>
      <c r="L712" s="31">
        <v>45842</v>
      </c>
      <c r="M712" s="30"/>
      <c r="N712" s="30"/>
    </row>
    <row r="713" spans="2:14" ht="17.399999999999999" x14ac:dyDescent="0.45">
      <c r="B713" s="35">
        <v>1</v>
      </c>
      <c r="C713" s="19"/>
      <c r="D713" s="30"/>
      <c r="E713" s="31">
        <v>45768</v>
      </c>
      <c r="F713" s="31">
        <v>45768</v>
      </c>
      <c r="G713" s="54" t="s">
        <v>289</v>
      </c>
      <c r="I713" s="24">
        <v>0.5</v>
      </c>
      <c r="J713" s="21" t="s">
        <v>10</v>
      </c>
      <c r="K713" s="31">
        <v>45852</v>
      </c>
      <c r="L713" s="31">
        <v>45852</v>
      </c>
      <c r="M713" s="30"/>
      <c r="N713" s="30"/>
    </row>
    <row r="714" spans="2:14" ht="17.399999999999999" x14ac:dyDescent="0.45">
      <c r="B714" s="35">
        <v>1</v>
      </c>
      <c r="C714" s="19"/>
      <c r="D714" s="30"/>
      <c r="E714" s="31">
        <v>45785</v>
      </c>
      <c r="F714" s="31">
        <v>45785</v>
      </c>
      <c r="G714" s="54" t="s">
        <v>304</v>
      </c>
      <c r="I714" s="24">
        <v>0.5</v>
      </c>
      <c r="J714" s="21" t="s">
        <v>9</v>
      </c>
      <c r="K714" s="31">
        <v>45856</v>
      </c>
      <c r="L714" s="31">
        <v>45856</v>
      </c>
      <c r="M714" s="30"/>
      <c r="N714" s="30"/>
    </row>
    <row r="715" spans="2:14" ht="17.399999999999999" x14ac:dyDescent="0.45">
      <c r="B715" s="35">
        <v>2</v>
      </c>
      <c r="C715" s="19"/>
      <c r="D715" s="30"/>
      <c r="E715" s="31">
        <v>45799</v>
      </c>
      <c r="F715" s="31">
        <v>45800</v>
      </c>
      <c r="G715" s="54" t="s">
        <v>305</v>
      </c>
      <c r="I715" s="24"/>
      <c r="J715" s="21"/>
      <c r="K715" s="31"/>
      <c r="L715" s="31"/>
      <c r="M715" s="30"/>
      <c r="N715" s="30"/>
    </row>
    <row r="716" spans="2:14" ht="17.399999999999999" x14ac:dyDescent="0.45">
      <c r="B716" s="35">
        <v>1</v>
      </c>
      <c r="C716" s="19"/>
      <c r="D716" s="30"/>
      <c r="E716" s="31">
        <v>45820</v>
      </c>
      <c r="F716" s="31">
        <v>45820</v>
      </c>
      <c r="G716" s="54" t="s">
        <v>315</v>
      </c>
      <c r="I716" s="24"/>
      <c r="J716" s="21"/>
      <c r="K716" s="31"/>
      <c r="L716" s="31"/>
      <c r="M716" s="30"/>
      <c r="N716" s="30"/>
    </row>
    <row r="717" spans="2:14" ht="17.399999999999999" x14ac:dyDescent="0.45">
      <c r="B717" s="35"/>
      <c r="C717" s="19"/>
      <c r="D717" s="30"/>
      <c r="E717" s="31"/>
      <c r="F717" s="31"/>
      <c r="G717" s="30"/>
      <c r="I717" s="24"/>
      <c r="J717" s="21"/>
      <c r="K717" s="30"/>
      <c r="L717" s="30"/>
      <c r="M717" s="30"/>
      <c r="N717" s="30"/>
    </row>
    <row r="718" spans="2:14" ht="17.399999999999999" x14ac:dyDescent="0.45">
      <c r="B718" s="35"/>
      <c r="C718" s="19"/>
      <c r="D718" s="30"/>
      <c r="E718" s="31"/>
      <c r="F718" s="31"/>
      <c r="G718" s="30"/>
      <c r="I718" s="24"/>
      <c r="J718" s="21"/>
      <c r="K718" s="30"/>
      <c r="L718" s="30"/>
      <c r="M718" s="30"/>
      <c r="N718" s="30"/>
    </row>
    <row r="719" spans="2:14" ht="17.399999999999999" x14ac:dyDescent="0.45">
      <c r="B719" s="35"/>
      <c r="C719" s="19"/>
      <c r="D719" s="30"/>
      <c r="E719" s="31"/>
      <c r="F719" s="31"/>
      <c r="G719" s="30"/>
      <c r="I719" s="24"/>
      <c r="J719" s="21"/>
      <c r="K719" s="30"/>
      <c r="L719" s="30"/>
      <c r="M719" s="30"/>
      <c r="N719" s="30"/>
    </row>
    <row r="720" spans="2:14" ht="17.399999999999999" x14ac:dyDescent="0.45">
      <c r="B720" s="35"/>
      <c r="C720" s="19"/>
      <c r="D720" s="30"/>
      <c r="E720" s="31"/>
      <c r="F720" s="31"/>
      <c r="G720" s="30"/>
      <c r="I720" s="24"/>
      <c r="J720" s="21"/>
      <c r="K720" s="30"/>
      <c r="L720" s="30"/>
      <c r="M720" s="30"/>
      <c r="N720" s="30"/>
    </row>
    <row r="721" spans="2:14" ht="18" thickBot="1" x14ac:dyDescent="0.5">
      <c r="B721" s="35"/>
      <c r="C721" s="19"/>
      <c r="D721" s="30"/>
      <c r="E721" s="31"/>
      <c r="F721" s="31"/>
      <c r="G721" s="30"/>
      <c r="I721" s="27"/>
      <c r="J721" s="21"/>
      <c r="K721" s="33"/>
      <c r="L721" s="33"/>
      <c r="M721" s="33"/>
      <c r="N721" s="33"/>
    </row>
    <row r="722" spans="2:14" ht="21.6" thickBot="1" x14ac:dyDescent="0.55000000000000004">
      <c r="B722" s="35"/>
      <c r="C722" s="19"/>
      <c r="D722" s="30"/>
      <c r="E722" s="25"/>
      <c r="F722" s="25"/>
      <c r="G722" s="30"/>
      <c r="I722" s="15">
        <f>SUM(I710:I721)</f>
        <v>3</v>
      </c>
      <c r="J722" s="66" t="str">
        <f>IF(I722&gt;=6,"YA NO PUEDE SOLICITAR DIAS ADMINISTRATIVOS","PUEDE SOLICITAR DIAS ADMINISTRATIVOS")</f>
        <v>PUEDE SOLICITAR DIAS ADMINISTRATIVOS</v>
      </c>
      <c r="K722" s="67"/>
      <c r="L722" s="67"/>
      <c r="M722" s="67"/>
      <c r="N722" s="68"/>
    </row>
    <row r="723" spans="2:14" ht="21.6" thickBot="1" x14ac:dyDescent="0.55000000000000004">
      <c r="B723" s="35"/>
      <c r="C723" s="19"/>
      <c r="D723" s="30"/>
      <c r="E723" s="25"/>
      <c r="F723" s="25"/>
      <c r="G723" s="26"/>
      <c r="I723" s="17">
        <f>6-I722</f>
        <v>3</v>
      </c>
      <c r="J723" s="66" t="str">
        <f>IF(I722&gt;6,"EXISTE UN ERROR","OK")</f>
        <v>OK</v>
      </c>
      <c r="K723" s="67"/>
      <c r="L723" s="67"/>
      <c r="M723" s="67"/>
      <c r="N723" s="68"/>
    </row>
    <row r="724" spans="2:14" ht="18" thickBot="1" x14ac:dyDescent="0.5">
      <c r="B724" s="35"/>
      <c r="C724" s="19"/>
      <c r="D724" s="30"/>
      <c r="E724" s="26"/>
      <c r="F724" s="26"/>
      <c r="G724" s="26"/>
      <c r="I724" s="1"/>
    </row>
    <row r="725" spans="2:14" ht="19.8" thickBot="1" x14ac:dyDescent="0.5">
      <c r="B725" s="35"/>
      <c r="C725" s="19"/>
      <c r="D725" s="30"/>
      <c r="E725" s="26"/>
      <c r="F725" s="26"/>
      <c r="G725" s="26"/>
      <c r="I725" s="12" t="s">
        <v>3</v>
      </c>
      <c r="J725" s="13"/>
      <c r="K725" s="13" t="s">
        <v>5</v>
      </c>
      <c r="L725" s="13" t="s">
        <v>6</v>
      </c>
      <c r="M725" s="13" t="s">
        <v>7</v>
      </c>
      <c r="N725" s="14" t="s">
        <v>8</v>
      </c>
    </row>
    <row r="726" spans="2:14" ht="17.399999999999999" x14ac:dyDescent="0.45">
      <c r="B726" s="35"/>
      <c r="C726" s="19"/>
      <c r="D726" s="30"/>
      <c r="E726" s="26"/>
      <c r="F726" s="26"/>
      <c r="G726" s="26"/>
      <c r="I726" s="20"/>
      <c r="J726" s="29"/>
      <c r="K726" s="22"/>
      <c r="L726" s="22"/>
      <c r="M726" s="23"/>
      <c r="N726" s="23"/>
    </row>
    <row r="727" spans="2:14" ht="17.399999999999999" x14ac:dyDescent="0.45">
      <c r="B727" s="35"/>
      <c r="C727" s="19"/>
      <c r="D727" s="30"/>
      <c r="E727" s="26"/>
      <c r="F727" s="26"/>
      <c r="G727" s="26"/>
      <c r="I727" s="24"/>
      <c r="J727" s="29"/>
      <c r="K727" s="26"/>
      <c r="L727" s="26"/>
      <c r="M727" s="26"/>
      <c r="N727" s="26"/>
    </row>
    <row r="728" spans="2:14" ht="17.399999999999999" x14ac:dyDescent="0.45">
      <c r="B728" s="35"/>
      <c r="C728" s="19"/>
      <c r="D728" s="30"/>
      <c r="E728" s="26"/>
      <c r="F728" s="26"/>
      <c r="G728" s="26"/>
      <c r="I728" s="24"/>
      <c r="J728" s="29"/>
      <c r="K728" s="26"/>
      <c r="L728" s="26"/>
      <c r="M728" s="26"/>
      <c r="N728" s="26"/>
    </row>
    <row r="729" spans="2:14" ht="17.399999999999999" x14ac:dyDescent="0.45">
      <c r="B729" s="35"/>
      <c r="C729" s="19"/>
      <c r="D729" s="30"/>
      <c r="E729" s="26"/>
      <c r="F729" s="26"/>
      <c r="G729" s="26"/>
      <c r="I729" s="24"/>
      <c r="J729" s="29"/>
      <c r="K729" s="26"/>
      <c r="L729" s="26"/>
      <c r="M729" s="26"/>
      <c r="N729" s="26"/>
    </row>
    <row r="730" spans="2:14" ht="18" thickBot="1" x14ac:dyDescent="0.5">
      <c r="B730" s="35"/>
      <c r="C730" s="19"/>
      <c r="D730" s="30"/>
      <c r="E730" s="26"/>
      <c r="F730" s="26"/>
      <c r="G730" s="26"/>
      <c r="I730" s="24"/>
      <c r="J730" s="29"/>
      <c r="K730" s="26"/>
      <c r="L730" s="26"/>
      <c r="M730" s="26"/>
      <c r="N730" s="26"/>
    </row>
    <row r="731" spans="2:14" ht="21.6" thickBot="1" x14ac:dyDescent="0.55000000000000004">
      <c r="B731" s="35"/>
      <c r="C731" s="19"/>
      <c r="D731" s="30"/>
      <c r="E731" s="26"/>
      <c r="F731" s="26"/>
      <c r="G731" s="26"/>
      <c r="I731" s="15">
        <f>SUM(I726:I730)</f>
        <v>0</v>
      </c>
      <c r="J731" s="66" t="str">
        <f>IF(I731&gt;=5,"YA NO PUEDE SOLICITAR DIAS CAPACITACION","PUEDE SOLICITAR DIAS CAPACITACION")</f>
        <v>PUEDE SOLICITAR DIAS CAPACITACION</v>
      </c>
      <c r="K731" s="67"/>
      <c r="L731" s="67"/>
      <c r="M731" s="67"/>
      <c r="N731" s="68"/>
    </row>
    <row r="732" spans="2:14" ht="21.6" thickBot="1" x14ac:dyDescent="0.55000000000000004">
      <c r="B732" s="35"/>
      <c r="C732" s="19"/>
      <c r="D732" s="30"/>
      <c r="E732" s="26"/>
      <c r="F732" s="26"/>
      <c r="G732" s="26"/>
      <c r="I732" s="17">
        <f>5-I731</f>
        <v>5</v>
      </c>
      <c r="J732" s="66" t="str">
        <f>IF(I731&gt;5,"EXISTE UN ERROR","OK")</f>
        <v>OK</v>
      </c>
      <c r="K732" s="67"/>
      <c r="L732" s="67"/>
      <c r="M732" s="67"/>
      <c r="N732" s="68"/>
    </row>
    <row r="733" spans="2:14" ht="17.399999999999999" x14ac:dyDescent="0.45">
      <c r="B733" s="35"/>
      <c r="C733" s="19"/>
      <c r="D733" s="30"/>
      <c r="E733" s="26"/>
      <c r="F733" s="26"/>
      <c r="G733" s="26"/>
    </row>
    <row r="734" spans="2:14" ht="17.399999999999999" x14ac:dyDescent="0.45">
      <c r="B734" s="35"/>
      <c r="C734" s="19"/>
      <c r="D734" s="30"/>
      <c r="E734" s="26"/>
      <c r="F734" s="26"/>
      <c r="G734" s="26"/>
    </row>
    <row r="735" spans="2:14" ht="18" thickBot="1" x14ac:dyDescent="0.5">
      <c r="B735" s="35"/>
      <c r="C735" s="36"/>
      <c r="D735" s="33"/>
      <c r="E735" s="28"/>
      <c r="F735" s="28"/>
      <c r="G735" s="28"/>
    </row>
    <row r="736" spans="2:14" ht="21.6" thickBot="1" x14ac:dyDescent="0.55000000000000004">
      <c r="B736" s="8">
        <f>+E710-F710</f>
        <v>10</v>
      </c>
      <c r="C736" s="69" t="str">
        <f>IF(E710&lt;=F710,"YA NO TIENE FERIADOS","PUEDE SOLICITAR DIAS FERIADOS")</f>
        <v>PUEDE SOLICITAR DIAS FERIADOS</v>
      </c>
      <c r="D736" s="70"/>
      <c r="E736" s="70"/>
      <c r="F736" s="70"/>
      <c r="G736" s="71"/>
    </row>
    <row r="737" spans="2:14" ht="19.2" thickBot="1" x14ac:dyDescent="0.5">
      <c r="C737" s="72" t="str">
        <f>IF(F710&gt;E710,"EXISTE UN ERROR","OK")</f>
        <v>OK</v>
      </c>
      <c r="D737" s="73"/>
      <c r="E737" s="73"/>
      <c r="F737" s="73"/>
      <c r="G737" s="74"/>
    </row>
    <row r="739" spans="2:14" ht="19.2" thickBot="1" x14ac:dyDescent="0.5">
      <c r="B739" s="16" t="s">
        <v>101</v>
      </c>
      <c r="I739" s="16" t="s">
        <v>101</v>
      </c>
    </row>
    <row r="740" spans="2:14" ht="18.600000000000001" thickBot="1" x14ac:dyDescent="0.4">
      <c r="B740" s="5" t="s">
        <v>0</v>
      </c>
      <c r="C740" s="5" t="s">
        <v>1</v>
      </c>
      <c r="D740" s="5" t="s">
        <v>224</v>
      </c>
      <c r="E740" s="5" t="s">
        <v>12</v>
      </c>
      <c r="F740" s="6" t="s">
        <v>2</v>
      </c>
      <c r="G740" s="6" t="s">
        <v>7</v>
      </c>
      <c r="I740" s="2" t="s">
        <v>3</v>
      </c>
      <c r="J740" s="3" t="s">
        <v>4</v>
      </c>
      <c r="K740" s="3" t="s">
        <v>5</v>
      </c>
      <c r="L740" s="3" t="s">
        <v>6</v>
      </c>
      <c r="M740" s="3" t="s">
        <v>7</v>
      </c>
      <c r="N740" s="4" t="s">
        <v>8</v>
      </c>
    </row>
    <row r="741" spans="2:14" ht="17.399999999999999" x14ac:dyDescent="0.45">
      <c r="B741" s="9">
        <v>25</v>
      </c>
      <c r="C741" s="9">
        <v>25</v>
      </c>
      <c r="D741" s="9">
        <v>61</v>
      </c>
      <c r="E741" s="11">
        <f>+B741+C741+D741</f>
        <v>111</v>
      </c>
      <c r="F741" s="11">
        <f>SUM(B742:B766)+SUM(D742:D766)</f>
        <v>0</v>
      </c>
      <c r="G741" s="19"/>
      <c r="I741" s="20"/>
      <c r="J741" s="21"/>
      <c r="K741" s="29"/>
      <c r="L741" s="29"/>
      <c r="M741" s="29"/>
      <c r="N741" s="29"/>
    </row>
    <row r="742" spans="2:14" ht="17.399999999999999" x14ac:dyDescent="0.45">
      <c r="B742" s="35"/>
      <c r="C742" s="19">
        <v>0</v>
      </c>
      <c r="D742" s="30"/>
      <c r="E742" s="30"/>
      <c r="F742" s="30"/>
      <c r="G742" s="30"/>
      <c r="I742" s="24"/>
      <c r="J742" s="21"/>
      <c r="K742" s="32"/>
      <c r="L742" s="32"/>
      <c r="M742" s="32"/>
      <c r="N742" s="32"/>
    </row>
    <row r="743" spans="2:14" ht="17.399999999999999" x14ac:dyDescent="0.45">
      <c r="B743" s="35"/>
      <c r="C743" s="19">
        <v>0</v>
      </c>
      <c r="D743" s="30"/>
      <c r="E743" s="30"/>
      <c r="F743" s="30"/>
      <c r="G743" s="30"/>
      <c r="I743" s="24"/>
      <c r="J743" s="21"/>
      <c r="K743" s="32"/>
      <c r="L743" s="32"/>
      <c r="M743" s="32"/>
      <c r="N743" s="32"/>
    </row>
    <row r="744" spans="2:14" ht="17.399999999999999" x14ac:dyDescent="0.45">
      <c r="B744" s="35"/>
      <c r="C744" s="19">
        <v>0</v>
      </c>
      <c r="D744" s="30"/>
      <c r="E744" s="30"/>
      <c r="F744" s="30"/>
      <c r="G744" s="30"/>
      <c r="I744" s="24"/>
      <c r="J744" s="21"/>
      <c r="K744" s="32"/>
      <c r="L744" s="32"/>
      <c r="M744" s="32"/>
      <c r="N744" s="32"/>
    </row>
    <row r="745" spans="2:14" ht="17.399999999999999" x14ac:dyDescent="0.45">
      <c r="B745" s="35"/>
      <c r="C745" s="19">
        <v>0</v>
      </c>
      <c r="D745" s="30"/>
      <c r="E745" s="30"/>
      <c r="F745" s="30"/>
      <c r="G745" s="30"/>
      <c r="I745" s="24"/>
      <c r="J745" s="21"/>
      <c r="K745" s="32"/>
      <c r="L745" s="32"/>
      <c r="M745" s="32"/>
      <c r="N745" s="32"/>
    </row>
    <row r="746" spans="2:14" ht="17.399999999999999" x14ac:dyDescent="0.45">
      <c r="B746" s="35"/>
      <c r="C746" s="19">
        <v>0</v>
      </c>
      <c r="D746" s="30"/>
      <c r="E746" s="30"/>
      <c r="F746" s="30"/>
      <c r="G746" s="30"/>
      <c r="I746" s="24"/>
      <c r="J746" s="21"/>
      <c r="K746" s="32"/>
      <c r="L746" s="32"/>
      <c r="M746" s="32"/>
      <c r="N746" s="32"/>
    </row>
    <row r="747" spans="2:14" ht="17.399999999999999" x14ac:dyDescent="0.45">
      <c r="B747" s="35"/>
      <c r="C747" s="19">
        <v>0</v>
      </c>
      <c r="D747" s="30"/>
      <c r="E747" s="30"/>
      <c r="F747" s="30"/>
      <c r="G747" s="30"/>
      <c r="I747" s="24"/>
      <c r="J747" s="21"/>
      <c r="K747" s="32"/>
      <c r="L747" s="32"/>
      <c r="M747" s="32"/>
      <c r="N747" s="32"/>
    </row>
    <row r="748" spans="2:14" ht="17.399999999999999" x14ac:dyDescent="0.45">
      <c r="B748" s="35"/>
      <c r="C748" s="19">
        <v>0</v>
      </c>
      <c r="D748" s="30"/>
      <c r="E748" s="30"/>
      <c r="F748" s="30"/>
      <c r="G748" s="30"/>
      <c r="I748" s="24"/>
      <c r="J748" s="21"/>
      <c r="K748" s="32"/>
      <c r="L748" s="32"/>
      <c r="M748" s="32"/>
      <c r="N748" s="32"/>
    </row>
    <row r="749" spans="2:14" ht="17.399999999999999" x14ac:dyDescent="0.45">
      <c r="B749" s="35"/>
      <c r="C749" s="19">
        <v>0</v>
      </c>
      <c r="D749" s="30"/>
      <c r="E749" s="30"/>
      <c r="F749" s="30"/>
      <c r="G749" s="30"/>
      <c r="I749" s="24"/>
      <c r="J749" s="21"/>
      <c r="K749" s="32"/>
      <c r="L749" s="32"/>
      <c r="M749" s="32"/>
      <c r="N749" s="32"/>
    </row>
    <row r="750" spans="2:14" ht="17.399999999999999" x14ac:dyDescent="0.45">
      <c r="B750" s="35"/>
      <c r="C750" s="19">
        <v>0</v>
      </c>
      <c r="D750" s="30"/>
      <c r="E750" s="30"/>
      <c r="F750" s="30"/>
      <c r="G750" s="30"/>
      <c r="I750" s="24"/>
      <c r="J750" s="21"/>
      <c r="K750" s="32"/>
      <c r="L750" s="32"/>
      <c r="M750" s="32"/>
      <c r="N750" s="32"/>
    </row>
    <row r="751" spans="2:14" ht="17.399999999999999" x14ac:dyDescent="0.45">
      <c r="B751" s="35"/>
      <c r="C751" s="19">
        <v>0</v>
      </c>
      <c r="D751" s="30"/>
      <c r="E751" s="30"/>
      <c r="F751" s="30"/>
      <c r="G751" s="30"/>
      <c r="I751" s="24"/>
      <c r="J751" s="21"/>
      <c r="K751" s="32"/>
      <c r="L751" s="32"/>
      <c r="M751" s="32"/>
      <c r="N751" s="32"/>
    </row>
    <row r="752" spans="2:14" ht="18" thickBot="1" x14ac:dyDescent="0.5">
      <c r="B752" s="35"/>
      <c r="C752" s="19">
        <v>0</v>
      </c>
      <c r="D752" s="30"/>
      <c r="E752" s="30"/>
      <c r="F752" s="30"/>
      <c r="G752" s="30"/>
      <c r="I752" s="27"/>
      <c r="J752" s="21"/>
      <c r="K752" s="34"/>
      <c r="L752" s="34"/>
      <c r="M752" s="34"/>
      <c r="N752" s="34"/>
    </row>
    <row r="753" spans="2:14" ht="21.6" thickBot="1" x14ac:dyDescent="0.55000000000000004">
      <c r="B753" s="35"/>
      <c r="C753" s="19">
        <v>0</v>
      </c>
      <c r="D753" s="30"/>
      <c r="E753" s="32"/>
      <c r="F753" s="32"/>
      <c r="G753" s="32"/>
      <c r="I753" s="15">
        <f>SUM(I741:I752)</f>
        <v>0</v>
      </c>
      <c r="J753" s="66" t="str">
        <f>IF(I753&gt;=6,"YA NO PUEDE SOLICITAR DIAS ADMINISTRATIVOS","PUEDE SOLICITAR DIAS ADMINISTRATIVOS")</f>
        <v>PUEDE SOLICITAR DIAS ADMINISTRATIVOS</v>
      </c>
      <c r="K753" s="67"/>
      <c r="L753" s="67"/>
      <c r="M753" s="67"/>
      <c r="N753" s="68"/>
    </row>
    <row r="754" spans="2:14" ht="21.6" thickBot="1" x14ac:dyDescent="0.55000000000000004">
      <c r="B754" s="35"/>
      <c r="C754" s="19">
        <v>0</v>
      </c>
      <c r="D754" s="30"/>
      <c r="E754" s="32"/>
      <c r="F754" s="32"/>
      <c r="G754" s="32"/>
      <c r="I754" s="17">
        <f>6-I753</f>
        <v>6</v>
      </c>
      <c r="J754" s="66" t="str">
        <f>IF(I753&gt;6,"EXISTE UN ERROR","OK")</f>
        <v>OK</v>
      </c>
      <c r="K754" s="67"/>
      <c r="L754" s="67"/>
      <c r="M754" s="67"/>
      <c r="N754" s="68"/>
    </row>
    <row r="755" spans="2:14" ht="18" thickBot="1" x14ac:dyDescent="0.5">
      <c r="B755" s="35"/>
      <c r="C755" s="19">
        <v>0</v>
      </c>
      <c r="D755" s="30"/>
      <c r="E755" s="32"/>
      <c r="F755" s="32"/>
      <c r="G755" s="32"/>
      <c r="I755" s="1"/>
    </row>
    <row r="756" spans="2:14" ht="19.8" thickBot="1" x14ac:dyDescent="0.5">
      <c r="B756" s="35"/>
      <c r="C756" s="19">
        <v>0</v>
      </c>
      <c r="D756" s="30"/>
      <c r="E756" s="32"/>
      <c r="F756" s="32"/>
      <c r="G756" s="32"/>
      <c r="I756" s="12" t="s">
        <v>3</v>
      </c>
      <c r="J756" s="13"/>
      <c r="K756" s="13" t="s">
        <v>5</v>
      </c>
      <c r="L756" s="13" t="s">
        <v>6</v>
      </c>
      <c r="M756" s="13" t="s">
        <v>7</v>
      </c>
      <c r="N756" s="14" t="s">
        <v>8</v>
      </c>
    </row>
    <row r="757" spans="2:14" ht="17.399999999999999" x14ac:dyDescent="0.45">
      <c r="B757" s="35"/>
      <c r="C757" s="19">
        <v>0</v>
      </c>
      <c r="D757" s="30"/>
      <c r="E757" s="32"/>
      <c r="F757" s="32"/>
      <c r="G757" s="32"/>
      <c r="I757" s="20"/>
      <c r="J757" s="29"/>
      <c r="K757" s="29"/>
      <c r="L757" s="29"/>
      <c r="M757" s="29"/>
      <c r="N757" s="29"/>
    </row>
    <row r="758" spans="2:14" ht="17.399999999999999" x14ac:dyDescent="0.45">
      <c r="B758" s="35"/>
      <c r="C758" s="19">
        <v>0</v>
      </c>
      <c r="D758" s="30"/>
      <c r="E758" s="32"/>
      <c r="F758" s="32"/>
      <c r="G758" s="32"/>
      <c r="I758" s="24"/>
      <c r="J758" s="29"/>
      <c r="K758" s="32"/>
      <c r="L758" s="32"/>
      <c r="M758" s="32"/>
      <c r="N758" s="32"/>
    </row>
    <row r="759" spans="2:14" ht="17.399999999999999" x14ac:dyDescent="0.45">
      <c r="B759" s="35"/>
      <c r="C759" s="19">
        <v>0</v>
      </c>
      <c r="D759" s="30"/>
      <c r="E759" s="32"/>
      <c r="F759" s="32"/>
      <c r="G759" s="32"/>
      <c r="I759" s="24"/>
      <c r="J759" s="29"/>
      <c r="K759" s="32"/>
      <c r="L759" s="32"/>
      <c r="M759" s="32"/>
      <c r="N759" s="32"/>
    </row>
    <row r="760" spans="2:14" ht="17.399999999999999" x14ac:dyDescent="0.45">
      <c r="B760" s="35"/>
      <c r="C760" s="19">
        <v>0</v>
      </c>
      <c r="D760" s="30"/>
      <c r="E760" s="32"/>
      <c r="F760" s="32"/>
      <c r="G760" s="32"/>
      <c r="I760" s="24"/>
      <c r="J760" s="29"/>
      <c r="K760" s="32"/>
      <c r="L760" s="32"/>
      <c r="M760" s="32"/>
      <c r="N760" s="32"/>
    </row>
    <row r="761" spans="2:14" ht="18" thickBot="1" x14ac:dyDescent="0.5">
      <c r="B761" s="35"/>
      <c r="C761" s="19">
        <v>0</v>
      </c>
      <c r="D761" s="30"/>
      <c r="E761" s="32"/>
      <c r="F761" s="32"/>
      <c r="G761" s="32"/>
      <c r="I761" s="24"/>
      <c r="J761" s="29"/>
      <c r="K761" s="32"/>
      <c r="L761" s="32"/>
      <c r="M761" s="32"/>
      <c r="N761" s="32"/>
    </row>
    <row r="762" spans="2:14" ht="21.6" thickBot="1" x14ac:dyDescent="0.55000000000000004">
      <c r="B762" s="35"/>
      <c r="C762" s="19">
        <v>0</v>
      </c>
      <c r="D762" s="30"/>
      <c r="E762" s="32"/>
      <c r="F762" s="32"/>
      <c r="G762" s="32"/>
      <c r="I762" s="15">
        <f>SUM(I757:I761)</f>
        <v>0</v>
      </c>
      <c r="J762" s="66" t="str">
        <f>IF(I762&gt;=5,"YA NO PUEDE SOLICITAR DIAS CAPACITACION","PUEDE SOLICITAR DIAS CAPACITACION")</f>
        <v>PUEDE SOLICITAR DIAS CAPACITACION</v>
      </c>
      <c r="K762" s="67"/>
      <c r="L762" s="67"/>
      <c r="M762" s="67"/>
      <c r="N762" s="68"/>
    </row>
    <row r="763" spans="2:14" ht="21.6" thickBot="1" x14ac:dyDescent="0.55000000000000004">
      <c r="B763" s="35"/>
      <c r="C763" s="19">
        <v>0</v>
      </c>
      <c r="D763" s="30"/>
      <c r="E763" s="32"/>
      <c r="F763" s="32"/>
      <c r="G763" s="32"/>
      <c r="I763" s="17">
        <f>5-I762</f>
        <v>5</v>
      </c>
      <c r="J763" s="66" t="str">
        <f>IF(I762&gt;5,"EXISTE UN ERROR","OK")</f>
        <v>OK</v>
      </c>
      <c r="K763" s="67"/>
      <c r="L763" s="67"/>
      <c r="M763" s="67"/>
      <c r="N763" s="68"/>
    </row>
    <row r="764" spans="2:14" ht="17.399999999999999" x14ac:dyDescent="0.45">
      <c r="B764" s="35"/>
      <c r="C764" s="19">
        <v>0</v>
      </c>
      <c r="D764" s="30"/>
      <c r="E764" s="32"/>
      <c r="F764" s="32"/>
      <c r="G764" s="32"/>
    </row>
    <row r="765" spans="2:14" ht="17.399999999999999" x14ac:dyDescent="0.45">
      <c r="B765" s="35"/>
      <c r="C765" s="19">
        <v>0</v>
      </c>
      <c r="D765" s="30"/>
      <c r="E765" s="32"/>
      <c r="F765" s="32"/>
      <c r="G765" s="32"/>
    </row>
    <row r="766" spans="2:14" ht="18" thickBot="1" x14ac:dyDescent="0.5">
      <c r="B766" s="35"/>
      <c r="C766" s="40">
        <v>25</v>
      </c>
      <c r="D766" s="39"/>
      <c r="E766" s="34"/>
      <c r="F766" s="34"/>
      <c r="G766" s="34"/>
    </row>
    <row r="767" spans="2:14" ht="21.6" thickBot="1" x14ac:dyDescent="0.55000000000000004">
      <c r="B767" s="8">
        <f>+E741-F741</f>
        <v>111</v>
      </c>
      <c r="C767" s="69" t="str">
        <f>IF(E741&lt;=F741,"YA NO TIENE FERIADOS","PUEDE SOLICITAR DIAS FERIADOS")</f>
        <v>PUEDE SOLICITAR DIAS FERIADOS</v>
      </c>
      <c r="D767" s="70"/>
      <c r="E767" s="70"/>
      <c r="F767" s="70"/>
      <c r="G767" s="71"/>
    </row>
    <row r="768" spans="2:14" ht="19.2" thickBot="1" x14ac:dyDescent="0.5">
      <c r="C768" s="72" t="str">
        <f>IF(F741&gt;E741,"EXISTE UN ERROR","OK")</f>
        <v>OK</v>
      </c>
      <c r="D768" s="73"/>
      <c r="E768" s="73"/>
      <c r="F768" s="73"/>
      <c r="G768" s="74"/>
    </row>
    <row r="771" spans="2:14" ht="19.2" thickBot="1" x14ac:dyDescent="0.5">
      <c r="B771" s="16" t="s">
        <v>102</v>
      </c>
      <c r="I771" s="16" t="s">
        <v>102</v>
      </c>
    </row>
    <row r="772" spans="2:14" ht="18.600000000000001" thickBot="1" x14ac:dyDescent="0.4">
      <c r="B772" s="5" t="s">
        <v>0</v>
      </c>
      <c r="C772" s="5" t="s">
        <v>1</v>
      </c>
      <c r="D772" s="5" t="s">
        <v>224</v>
      </c>
      <c r="E772" s="5" t="s">
        <v>12</v>
      </c>
      <c r="F772" s="6" t="s">
        <v>2</v>
      </c>
      <c r="G772" s="6" t="s">
        <v>7</v>
      </c>
      <c r="I772" s="2" t="s">
        <v>3</v>
      </c>
      <c r="J772" s="3" t="s">
        <v>4</v>
      </c>
      <c r="K772" s="3" t="s">
        <v>5</v>
      </c>
      <c r="L772" s="3" t="s">
        <v>6</v>
      </c>
      <c r="M772" s="3" t="s">
        <v>7</v>
      </c>
      <c r="N772" s="4" t="s">
        <v>8</v>
      </c>
    </row>
    <row r="773" spans="2:14" ht="17.399999999999999" x14ac:dyDescent="0.45">
      <c r="B773" s="9">
        <v>15</v>
      </c>
      <c r="C773" s="9">
        <v>0</v>
      </c>
      <c r="D773" s="9">
        <v>0</v>
      </c>
      <c r="E773" s="11">
        <f>+B773+C773+D773</f>
        <v>15</v>
      </c>
      <c r="F773" s="11">
        <f>SUM(B774:B798)+SUM(D774:D798)</f>
        <v>15</v>
      </c>
      <c r="G773" s="19"/>
      <c r="I773" s="20">
        <v>1</v>
      </c>
      <c r="J773" s="21"/>
      <c r="K773" s="22">
        <v>45779</v>
      </c>
      <c r="L773" s="22">
        <v>45779</v>
      </c>
      <c r="M773" s="54" t="s">
        <v>299</v>
      </c>
      <c r="N773" s="23"/>
    </row>
    <row r="774" spans="2:14" ht="17.399999999999999" x14ac:dyDescent="0.45">
      <c r="B774" s="35">
        <v>10</v>
      </c>
      <c r="C774" s="19"/>
      <c r="D774" s="30"/>
      <c r="E774" s="31">
        <v>45691</v>
      </c>
      <c r="F774" s="31">
        <v>45702</v>
      </c>
      <c r="G774" s="54" t="s">
        <v>259</v>
      </c>
      <c r="I774" s="24">
        <v>1</v>
      </c>
      <c r="J774" s="21"/>
      <c r="K774" s="25">
        <v>45785</v>
      </c>
      <c r="L774" s="25">
        <v>45785</v>
      </c>
      <c r="M774" s="54" t="s">
        <v>308</v>
      </c>
      <c r="N774" s="26"/>
    </row>
    <row r="775" spans="2:14" ht="17.399999999999999" x14ac:dyDescent="0.45">
      <c r="B775" s="35">
        <v>5</v>
      </c>
      <c r="C775" s="19"/>
      <c r="D775" s="30"/>
      <c r="E775" s="31">
        <v>45838</v>
      </c>
      <c r="F775" s="31">
        <v>45838</v>
      </c>
      <c r="G775" s="30"/>
      <c r="I775" s="24">
        <v>0.5</v>
      </c>
      <c r="J775" s="21" t="s">
        <v>10</v>
      </c>
      <c r="K775" s="25">
        <v>45827</v>
      </c>
      <c r="L775" s="25">
        <v>45827</v>
      </c>
      <c r="M775" s="56" t="s">
        <v>323</v>
      </c>
      <c r="N775" s="26"/>
    </row>
    <row r="776" spans="2:14" ht="17.399999999999999" x14ac:dyDescent="0.45">
      <c r="B776" s="35"/>
      <c r="C776" s="19"/>
      <c r="D776" s="30"/>
      <c r="E776" s="31"/>
      <c r="F776" s="31"/>
      <c r="G776" s="30"/>
      <c r="I776" s="24"/>
      <c r="J776" s="21"/>
      <c r="K776" s="25"/>
      <c r="L776" s="25"/>
      <c r="M776" s="30"/>
      <c r="N776" s="26"/>
    </row>
    <row r="777" spans="2:14" ht="17.399999999999999" x14ac:dyDescent="0.45">
      <c r="B777" s="35"/>
      <c r="C777" s="19"/>
      <c r="D777" s="30"/>
      <c r="E777" s="31"/>
      <c r="F777" s="31"/>
      <c r="G777" s="30"/>
      <c r="I777" s="24"/>
      <c r="J777" s="21"/>
      <c r="K777" s="25"/>
      <c r="L777" s="25"/>
      <c r="M777" s="26"/>
      <c r="N777" s="26"/>
    </row>
    <row r="778" spans="2:14" ht="17.399999999999999" x14ac:dyDescent="0.45">
      <c r="B778" s="35"/>
      <c r="C778" s="19"/>
      <c r="D778" s="30"/>
      <c r="E778" s="31"/>
      <c r="F778" s="31"/>
      <c r="G778" s="30"/>
      <c r="I778" s="24"/>
      <c r="J778" s="21"/>
      <c r="K778" s="25"/>
      <c r="L778" s="25"/>
      <c r="M778" s="30"/>
      <c r="N778" s="26"/>
    </row>
    <row r="779" spans="2:14" ht="17.399999999999999" x14ac:dyDescent="0.45">
      <c r="B779" s="35"/>
      <c r="C779" s="19"/>
      <c r="D779" s="30"/>
      <c r="E779" s="31"/>
      <c r="F779" s="31"/>
      <c r="G779" s="30"/>
      <c r="I779" s="24"/>
      <c r="J779" s="21"/>
      <c r="K779" s="26"/>
      <c r="L779" s="26"/>
      <c r="M779" s="26"/>
      <c r="N779" s="26"/>
    </row>
    <row r="780" spans="2:14" ht="17.399999999999999" x14ac:dyDescent="0.45">
      <c r="B780" s="35"/>
      <c r="C780" s="19"/>
      <c r="D780" s="30"/>
      <c r="E780" s="30"/>
      <c r="F780" s="30"/>
      <c r="G780" s="30"/>
      <c r="I780" s="24"/>
      <c r="J780" s="21"/>
      <c r="K780" s="26"/>
      <c r="L780" s="26"/>
      <c r="M780" s="26"/>
      <c r="N780" s="26"/>
    </row>
    <row r="781" spans="2:14" ht="17.399999999999999" x14ac:dyDescent="0.45">
      <c r="B781" s="35"/>
      <c r="C781" s="19"/>
      <c r="D781" s="30"/>
      <c r="E781" s="30"/>
      <c r="F781" s="30"/>
      <c r="G781" s="30"/>
      <c r="I781" s="24"/>
      <c r="J781" s="21"/>
      <c r="K781" s="26"/>
      <c r="L781" s="26"/>
      <c r="M781" s="26"/>
      <c r="N781" s="26"/>
    </row>
    <row r="782" spans="2:14" ht="17.399999999999999" x14ac:dyDescent="0.45">
      <c r="B782" s="35"/>
      <c r="C782" s="19"/>
      <c r="D782" s="30"/>
      <c r="E782" s="30"/>
      <c r="F782" s="30"/>
      <c r="G782" s="30"/>
      <c r="I782" s="24"/>
      <c r="J782" s="21"/>
      <c r="K782" s="26"/>
      <c r="L782" s="26"/>
      <c r="M782" s="26"/>
      <c r="N782" s="26"/>
    </row>
    <row r="783" spans="2:14" ht="17.399999999999999" x14ac:dyDescent="0.45">
      <c r="B783" s="35"/>
      <c r="C783" s="19"/>
      <c r="D783" s="30"/>
      <c r="E783" s="30"/>
      <c r="F783" s="30"/>
      <c r="G783" s="30"/>
      <c r="I783" s="24"/>
      <c r="J783" s="21"/>
      <c r="K783" s="26"/>
      <c r="L783" s="26"/>
      <c r="M783" s="26"/>
      <c r="N783" s="26"/>
    </row>
    <row r="784" spans="2:14" ht="18" thickBot="1" x14ac:dyDescent="0.5">
      <c r="B784" s="35"/>
      <c r="C784" s="19"/>
      <c r="D784" s="30"/>
      <c r="E784" s="30"/>
      <c r="F784" s="30"/>
      <c r="G784" s="30"/>
      <c r="I784" s="27"/>
      <c r="J784" s="21"/>
      <c r="K784" s="28"/>
      <c r="L784" s="28"/>
      <c r="M784" s="28"/>
      <c r="N784" s="28"/>
    </row>
    <row r="785" spans="2:14" ht="21.6" thickBot="1" x14ac:dyDescent="0.55000000000000004">
      <c r="B785" s="35"/>
      <c r="C785" s="19"/>
      <c r="D785" s="30"/>
      <c r="E785" s="32"/>
      <c r="F785" s="32"/>
      <c r="G785" s="32"/>
      <c r="I785" s="15">
        <f>SUM(I773:I784)</f>
        <v>2.5</v>
      </c>
      <c r="J785" s="66" t="str">
        <f>IF(I785&gt;=6,"YA NO PUEDE SOLICITAR DIAS ADMINISTRATIVOS","PUEDE SOLICITAR DIAS ADMINISTRATIVOS")</f>
        <v>PUEDE SOLICITAR DIAS ADMINISTRATIVOS</v>
      </c>
      <c r="K785" s="67"/>
      <c r="L785" s="67"/>
      <c r="M785" s="67"/>
      <c r="N785" s="68"/>
    </row>
    <row r="786" spans="2:14" ht="21.6" thickBot="1" x14ac:dyDescent="0.55000000000000004">
      <c r="B786" s="35"/>
      <c r="C786" s="19"/>
      <c r="D786" s="30"/>
      <c r="E786" s="32"/>
      <c r="F786" s="32"/>
      <c r="G786" s="32"/>
      <c r="I786" s="17">
        <f>6-I785</f>
        <v>3.5</v>
      </c>
      <c r="J786" s="66" t="str">
        <f>IF(I785&gt;6,"EXISTE UN ERROR","OK")</f>
        <v>OK</v>
      </c>
      <c r="K786" s="67"/>
      <c r="L786" s="67"/>
      <c r="M786" s="67"/>
      <c r="N786" s="68"/>
    </row>
    <row r="787" spans="2:14" ht="18" thickBot="1" x14ac:dyDescent="0.5">
      <c r="B787" s="35"/>
      <c r="C787" s="19"/>
      <c r="D787" s="30"/>
      <c r="E787" s="32"/>
      <c r="F787" s="32"/>
      <c r="G787" s="32"/>
      <c r="I787" s="1"/>
    </row>
    <row r="788" spans="2:14" ht="19.8" thickBot="1" x14ac:dyDescent="0.5">
      <c r="B788" s="35"/>
      <c r="C788" s="19"/>
      <c r="D788" s="30"/>
      <c r="E788" s="32"/>
      <c r="F788" s="32"/>
      <c r="G788" s="32"/>
      <c r="I788" s="12" t="s">
        <v>3</v>
      </c>
      <c r="J788" s="13"/>
      <c r="K788" s="13" t="s">
        <v>5</v>
      </c>
      <c r="L788" s="13" t="s">
        <v>6</v>
      </c>
      <c r="M788" s="13" t="s">
        <v>7</v>
      </c>
      <c r="N788" s="14" t="s">
        <v>8</v>
      </c>
    </row>
    <row r="789" spans="2:14" ht="17.399999999999999" x14ac:dyDescent="0.45">
      <c r="B789" s="35"/>
      <c r="C789" s="19"/>
      <c r="D789" s="30"/>
      <c r="E789" s="32"/>
      <c r="F789" s="32"/>
      <c r="G789" s="32"/>
      <c r="I789" s="20">
        <v>1</v>
      </c>
      <c r="J789" s="29"/>
      <c r="K789" s="22">
        <v>45670</v>
      </c>
      <c r="L789" s="22">
        <v>45670</v>
      </c>
      <c r="M789" s="23"/>
      <c r="N789" s="23"/>
    </row>
    <row r="790" spans="2:14" ht="17.399999999999999" x14ac:dyDescent="0.45">
      <c r="B790" s="35"/>
      <c r="C790" s="19"/>
      <c r="D790" s="30"/>
      <c r="E790" s="32"/>
      <c r="F790" s="32"/>
      <c r="G790" s="32"/>
      <c r="I790" s="24">
        <v>2</v>
      </c>
      <c r="J790" s="29"/>
      <c r="K790" s="25">
        <v>45716</v>
      </c>
      <c r="L790" s="25">
        <v>45719</v>
      </c>
      <c r="M790" s="26"/>
      <c r="N790" s="26"/>
    </row>
    <row r="791" spans="2:14" ht="17.399999999999999" x14ac:dyDescent="0.45">
      <c r="B791" s="35"/>
      <c r="C791" s="19"/>
      <c r="D791" s="30"/>
      <c r="E791" s="32"/>
      <c r="F791" s="32"/>
      <c r="G791" s="32"/>
      <c r="I791" s="24"/>
      <c r="J791" s="29"/>
      <c r="K791" s="26"/>
      <c r="L791" s="26"/>
      <c r="M791" s="26"/>
      <c r="N791" s="26"/>
    </row>
    <row r="792" spans="2:14" ht="17.399999999999999" x14ac:dyDescent="0.45">
      <c r="B792" s="35"/>
      <c r="C792" s="19"/>
      <c r="D792" s="30"/>
      <c r="E792" s="32"/>
      <c r="F792" s="32"/>
      <c r="G792" s="32"/>
      <c r="I792" s="24"/>
      <c r="J792" s="29"/>
      <c r="K792" s="26"/>
      <c r="L792" s="26"/>
      <c r="M792" s="26"/>
      <c r="N792" s="26"/>
    </row>
    <row r="793" spans="2:14" ht="18" thickBot="1" x14ac:dyDescent="0.5">
      <c r="B793" s="35"/>
      <c r="C793" s="19"/>
      <c r="D793" s="30"/>
      <c r="E793" s="32"/>
      <c r="F793" s="32"/>
      <c r="G793" s="32"/>
      <c r="I793" s="24"/>
      <c r="J793" s="29"/>
      <c r="K793" s="26"/>
      <c r="L793" s="26"/>
      <c r="M793" s="26"/>
      <c r="N793" s="26"/>
    </row>
    <row r="794" spans="2:14" ht="21.6" thickBot="1" x14ac:dyDescent="0.55000000000000004">
      <c r="B794" s="35"/>
      <c r="C794" s="19"/>
      <c r="D794" s="30"/>
      <c r="E794" s="32"/>
      <c r="F794" s="32"/>
      <c r="G794" s="32"/>
      <c r="I794" s="15">
        <f>SUM(I789:I793)</f>
        <v>3</v>
      </c>
      <c r="J794" s="66" t="str">
        <f>IF(I794&gt;=5,"YA NO PUEDE SOLICITAR DIAS CAPACITACION","PUEDE SOLICITAR DIAS CAPACITACION")</f>
        <v>PUEDE SOLICITAR DIAS CAPACITACION</v>
      </c>
      <c r="K794" s="67"/>
      <c r="L794" s="67"/>
      <c r="M794" s="67"/>
      <c r="N794" s="68"/>
    </row>
    <row r="795" spans="2:14" ht="21.6" thickBot="1" x14ac:dyDescent="0.55000000000000004">
      <c r="B795" s="35"/>
      <c r="C795" s="19"/>
      <c r="D795" s="30"/>
      <c r="E795" s="32"/>
      <c r="F795" s="32"/>
      <c r="G795" s="32"/>
      <c r="I795" s="17">
        <f>5-I794</f>
        <v>2</v>
      </c>
      <c r="J795" s="66" t="str">
        <f>IF(I794&gt;5,"EXISTE UN ERROR","OK")</f>
        <v>OK</v>
      </c>
      <c r="K795" s="67"/>
      <c r="L795" s="67"/>
      <c r="M795" s="67"/>
      <c r="N795" s="68"/>
    </row>
    <row r="796" spans="2:14" ht="17.399999999999999" x14ac:dyDescent="0.45">
      <c r="B796" s="35"/>
      <c r="C796" s="19"/>
      <c r="D796" s="30"/>
      <c r="E796" s="32"/>
      <c r="F796" s="32"/>
      <c r="G796" s="32"/>
    </row>
    <row r="797" spans="2:14" ht="17.399999999999999" x14ac:dyDescent="0.45">
      <c r="B797" s="35"/>
      <c r="C797" s="19"/>
      <c r="D797" s="30"/>
      <c r="E797" s="32"/>
      <c r="F797" s="32"/>
      <c r="G797" s="32"/>
    </row>
    <row r="798" spans="2:14" ht="18" thickBot="1" x14ac:dyDescent="0.5">
      <c r="B798" s="35"/>
      <c r="C798" s="36"/>
      <c r="D798" s="33"/>
      <c r="E798" s="34"/>
      <c r="F798" s="34"/>
      <c r="G798" s="34"/>
    </row>
    <row r="799" spans="2:14" ht="21.6" thickBot="1" x14ac:dyDescent="0.55000000000000004">
      <c r="B799" s="8">
        <f>+E773-F773</f>
        <v>0</v>
      </c>
      <c r="C799" s="69" t="str">
        <f>IF(E773&lt;=F773,"YA NO TIENE FERIADOS","PUEDE SOLICITAR DIAS FERIADOS")</f>
        <v>YA NO TIENE FERIADOS</v>
      </c>
      <c r="D799" s="70"/>
      <c r="E799" s="70"/>
      <c r="F799" s="70"/>
      <c r="G799" s="71"/>
    </row>
    <row r="800" spans="2:14" ht="19.2" thickBot="1" x14ac:dyDescent="0.5">
      <c r="C800" s="72" t="str">
        <f>IF(F773&gt;E773,"EXISTE UN ERROR","OK")</f>
        <v>OK</v>
      </c>
      <c r="D800" s="73"/>
      <c r="E800" s="73"/>
      <c r="F800" s="73"/>
      <c r="G800" s="74"/>
    </row>
    <row r="802" spans="2:14" ht="19.2" thickBot="1" x14ac:dyDescent="0.5">
      <c r="B802" s="16" t="s">
        <v>207</v>
      </c>
      <c r="I802" s="16" t="str">
        <f>+B802</f>
        <v>MUÑOZ ALVAREZ THAIS ALEJANDRA</v>
      </c>
    </row>
    <row r="803" spans="2:14" ht="18.600000000000001" thickBot="1" x14ac:dyDescent="0.4">
      <c r="B803" s="5" t="s">
        <v>0</v>
      </c>
      <c r="C803" s="5" t="s">
        <v>1</v>
      </c>
      <c r="D803" s="5" t="s">
        <v>224</v>
      </c>
      <c r="E803" s="5" t="s">
        <v>12</v>
      </c>
      <c r="F803" s="6" t="s">
        <v>2</v>
      </c>
      <c r="G803" s="6" t="s">
        <v>7</v>
      </c>
      <c r="I803" s="2" t="s">
        <v>3</v>
      </c>
      <c r="J803" s="3" t="s">
        <v>4</v>
      </c>
      <c r="K803" s="3" t="s">
        <v>5</v>
      </c>
      <c r="L803" s="3" t="s">
        <v>6</v>
      </c>
      <c r="M803" s="3" t="s">
        <v>7</v>
      </c>
      <c r="N803" s="4" t="s">
        <v>8</v>
      </c>
    </row>
    <row r="804" spans="2:14" ht="17.399999999999999" x14ac:dyDescent="0.45">
      <c r="B804" s="9">
        <v>0</v>
      </c>
      <c r="C804" s="9">
        <v>0</v>
      </c>
      <c r="D804" s="9">
        <v>0</v>
      </c>
      <c r="E804" s="11">
        <f>+B804+C804+D804</f>
        <v>0</v>
      </c>
      <c r="F804" s="11">
        <f>SUM(B805:B829)+SUM(D805:D829)</f>
        <v>0</v>
      </c>
      <c r="G804" s="19"/>
      <c r="I804" s="20">
        <v>0.5</v>
      </c>
      <c r="J804" s="21" t="s">
        <v>10</v>
      </c>
      <c r="K804" s="22">
        <v>45839</v>
      </c>
      <c r="L804" s="22">
        <v>45839</v>
      </c>
      <c r="M804" s="30"/>
      <c r="N804" s="23"/>
    </row>
    <row r="805" spans="2:14" ht="17.399999999999999" x14ac:dyDescent="0.45">
      <c r="B805" s="35"/>
      <c r="C805" s="19"/>
      <c r="D805" s="30"/>
      <c r="E805" s="31"/>
      <c r="F805" s="31"/>
      <c r="G805" s="30"/>
      <c r="I805" s="24"/>
      <c r="J805" s="21"/>
      <c r="K805" s="25"/>
      <c r="L805" s="25"/>
      <c r="M805" s="30"/>
      <c r="N805" s="26"/>
    </row>
    <row r="806" spans="2:14" ht="17.399999999999999" x14ac:dyDescent="0.45">
      <c r="B806" s="35"/>
      <c r="C806" s="19"/>
      <c r="D806" s="30"/>
      <c r="E806" s="31"/>
      <c r="F806" s="31"/>
      <c r="G806" s="30"/>
      <c r="I806" s="24"/>
      <c r="J806" s="21"/>
      <c r="K806" s="25"/>
      <c r="L806" s="25"/>
      <c r="M806" s="26"/>
      <c r="N806" s="26"/>
    </row>
    <row r="807" spans="2:14" ht="17.399999999999999" x14ac:dyDescent="0.45">
      <c r="B807" s="35"/>
      <c r="C807" s="19"/>
      <c r="D807" s="30"/>
      <c r="E807" s="30"/>
      <c r="F807" s="30"/>
      <c r="G807" s="30"/>
      <c r="I807" s="24"/>
      <c r="J807" s="21"/>
      <c r="K807" s="25"/>
      <c r="L807" s="25"/>
      <c r="M807" s="26"/>
      <c r="N807" s="26"/>
    </row>
    <row r="808" spans="2:14" ht="17.399999999999999" x14ac:dyDescent="0.45">
      <c r="B808" s="35"/>
      <c r="C808" s="19"/>
      <c r="D808" s="30"/>
      <c r="E808" s="30"/>
      <c r="F808" s="30"/>
      <c r="G808" s="30"/>
      <c r="I808" s="24"/>
      <c r="J808" s="21"/>
      <c r="K808" s="25"/>
      <c r="L808" s="25"/>
      <c r="M808" s="26"/>
      <c r="N808" s="26"/>
    </row>
    <row r="809" spans="2:14" ht="17.399999999999999" x14ac:dyDescent="0.45">
      <c r="B809" s="35"/>
      <c r="C809" s="19"/>
      <c r="D809" s="30"/>
      <c r="E809" s="30"/>
      <c r="F809" s="30"/>
      <c r="G809" s="30"/>
      <c r="I809" s="24"/>
      <c r="J809" s="21"/>
      <c r="K809" s="25"/>
      <c r="L809" s="25"/>
      <c r="M809" s="26"/>
      <c r="N809" s="26"/>
    </row>
    <row r="810" spans="2:14" ht="17.399999999999999" x14ac:dyDescent="0.45">
      <c r="B810" s="35"/>
      <c r="C810" s="19"/>
      <c r="D810" s="30"/>
      <c r="E810" s="30"/>
      <c r="F810" s="30"/>
      <c r="G810" s="30"/>
      <c r="I810" s="24"/>
      <c r="J810" s="21"/>
      <c r="K810" s="26"/>
      <c r="L810" s="26"/>
      <c r="M810" s="26"/>
      <c r="N810" s="26"/>
    </row>
    <row r="811" spans="2:14" ht="17.399999999999999" x14ac:dyDescent="0.45">
      <c r="B811" s="35"/>
      <c r="C811" s="19"/>
      <c r="D811" s="30"/>
      <c r="E811" s="30"/>
      <c r="F811" s="30"/>
      <c r="G811" s="30"/>
      <c r="I811" s="24"/>
      <c r="J811" s="21"/>
      <c r="K811" s="26"/>
      <c r="L811" s="26"/>
      <c r="M811" s="26"/>
      <c r="N811" s="26"/>
    </row>
    <row r="812" spans="2:14" ht="17.399999999999999" x14ac:dyDescent="0.45">
      <c r="B812" s="35"/>
      <c r="C812" s="19"/>
      <c r="D812" s="30"/>
      <c r="E812" s="30"/>
      <c r="F812" s="30"/>
      <c r="G812" s="30"/>
      <c r="I812" s="24"/>
      <c r="J812" s="21"/>
      <c r="K812" s="26"/>
      <c r="L812" s="26"/>
      <c r="M812" s="26"/>
      <c r="N812" s="26"/>
    </row>
    <row r="813" spans="2:14" ht="17.399999999999999" x14ac:dyDescent="0.45">
      <c r="B813" s="35"/>
      <c r="C813" s="19"/>
      <c r="D813" s="30"/>
      <c r="E813" s="30"/>
      <c r="F813" s="30"/>
      <c r="G813" s="30"/>
      <c r="I813" s="24"/>
      <c r="J813" s="21"/>
      <c r="K813" s="26"/>
      <c r="L813" s="26"/>
      <c r="M813" s="26"/>
      <c r="N813" s="26"/>
    </row>
    <row r="814" spans="2:14" ht="17.399999999999999" x14ac:dyDescent="0.45">
      <c r="B814" s="35"/>
      <c r="C814" s="19"/>
      <c r="D814" s="30"/>
      <c r="E814" s="30"/>
      <c r="F814" s="30"/>
      <c r="G814" s="30"/>
      <c r="I814" s="24"/>
      <c r="J814" s="21"/>
      <c r="K814" s="26"/>
      <c r="L814" s="26"/>
      <c r="M814" s="26"/>
      <c r="N814" s="26"/>
    </row>
    <row r="815" spans="2:14" ht="18" thickBot="1" x14ac:dyDescent="0.5">
      <c r="B815" s="35"/>
      <c r="C815" s="19"/>
      <c r="D815" s="30"/>
      <c r="E815" s="30"/>
      <c r="F815" s="30"/>
      <c r="G815" s="30"/>
      <c r="I815" s="27"/>
      <c r="J815" s="21"/>
      <c r="K815" s="28"/>
      <c r="L815" s="28"/>
      <c r="M815" s="28"/>
      <c r="N815" s="28"/>
    </row>
    <row r="816" spans="2:14" ht="21.6" thickBot="1" x14ac:dyDescent="0.55000000000000004">
      <c r="B816" s="35"/>
      <c r="C816" s="19"/>
      <c r="D816" s="30"/>
      <c r="E816" s="32"/>
      <c r="F816" s="32"/>
      <c r="G816" s="32"/>
      <c r="I816" s="15">
        <f>SUM(I804:I815)</f>
        <v>0.5</v>
      </c>
      <c r="J816" s="66" t="str">
        <f>IF(I816&gt;=6,"YA NO PUEDE SOLICITAR DIAS ADMINISTRATIVOS","PUEDE SOLICITAR DIAS ADMINISTRATIVOS")</f>
        <v>PUEDE SOLICITAR DIAS ADMINISTRATIVOS</v>
      </c>
      <c r="K816" s="67"/>
      <c r="L816" s="67"/>
      <c r="M816" s="67"/>
      <c r="N816" s="68"/>
    </row>
    <row r="817" spans="2:14" ht="21.6" thickBot="1" x14ac:dyDescent="0.55000000000000004">
      <c r="B817" s="35"/>
      <c r="C817" s="19"/>
      <c r="D817" s="30"/>
      <c r="E817" s="32"/>
      <c r="F817" s="32"/>
      <c r="G817" s="32"/>
      <c r="I817" s="17">
        <f>6-I816</f>
        <v>5.5</v>
      </c>
      <c r="J817" s="66" t="str">
        <f>IF(I816&gt;6,"EXISTE UN ERROR","OK")</f>
        <v>OK</v>
      </c>
      <c r="K817" s="67"/>
      <c r="L817" s="67"/>
      <c r="M817" s="67"/>
      <c r="N817" s="68"/>
    </row>
    <row r="818" spans="2:14" ht="18" thickBot="1" x14ac:dyDescent="0.5">
      <c r="B818" s="35"/>
      <c r="C818" s="19"/>
      <c r="D818" s="30"/>
      <c r="E818" s="32"/>
      <c r="F818" s="32"/>
      <c r="G818" s="32"/>
      <c r="I818" s="1"/>
    </row>
    <row r="819" spans="2:14" ht="19.8" thickBot="1" x14ac:dyDescent="0.5">
      <c r="B819" s="35"/>
      <c r="C819" s="19"/>
      <c r="D819" s="30"/>
      <c r="E819" s="32"/>
      <c r="F819" s="32"/>
      <c r="G819" s="32"/>
      <c r="I819" s="12" t="s">
        <v>3</v>
      </c>
      <c r="J819" s="13"/>
      <c r="K819" s="13" t="s">
        <v>5</v>
      </c>
      <c r="L819" s="13" t="s">
        <v>6</v>
      </c>
      <c r="M819" s="13" t="s">
        <v>7</v>
      </c>
      <c r="N819" s="14" t="s">
        <v>8</v>
      </c>
    </row>
    <row r="820" spans="2:14" ht="17.399999999999999" x14ac:dyDescent="0.45">
      <c r="B820" s="35"/>
      <c r="C820" s="19"/>
      <c r="D820" s="30"/>
      <c r="E820" s="32"/>
      <c r="F820" s="32"/>
      <c r="G820" s="32"/>
      <c r="I820" s="20"/>
      <c r="J820" s="29"/>
      <c r="K820" s="29"/>
      <c r="L820" s="29"/>
      <c r="M820" s="29"/>
      <c r="N820" s="29"/>
    </row>
    <row r="821" spans="2:14" ht="17.399999999999999" x14ac:dyDescent="0.45">
      <c r="B821" s="35"/>
      <c r="C821" s="19"/>
      <c r="D821" s="30"/>
      <c r="E821" s="32"/>
      <c r="F821" s="32"/>
      <c r="G821" s="32"/>
      <c r="I821" s="24"/>
      <c r="J821" s="29"/>
      <c r="K821" s="32"/>
      <c r="L821" s="32"/>
      <c r="M821" s="32"/>
      <c r="N821" s="32"/>
    </row>
    <row r="822" spans="2:14" ht="17.399999999999999" x14ac:dyDescent="0.45">
      <c r="B822" s="35"/>
      <c r="C822" s="19"/>
      <c r="D822" s="30"/>
      <c r="E822" s="32"/>
      <c r="F822" s="32"/>
      <c r="G822" s="32"/>
      <c r="I822" s="24"/>
      <c r="J822" s="29"/>
      <c r="K822" s="32"/>
      <c r="L822" s="32"/>
      <c r="M822" s="32"/>
      <c r="N822" s="32"/>
    </row>
    <row r="823" spans="2:14" ht="17.399999999999999" x14ac:dyDescent="0.45">
      <c r="B823" s="35"/>
      <c r="C823" s="19"/>
      <c r="D823" s="30"/>
      <c r="E823" s="32"/>
      <c r="F823" s="32"/>
      <c r="G823" s="32"/>
      <c r="I823" s="24"/>
      <c r="J823" s="29"/>
      <c r="K823" s="32"/>
      <c r="L823" s="32"/>
      <c r="M823" s="32"/>
      <c r="N823" s="32"/>
    </row>
    <row r="824" spans="2:14" ht="18" thickBot="1" x14ac:dyDescent="0.5">
      <c r="B824" s="35"/>
      <c r="C824" s="19"/>
      <c r="D824" s="30"/>
      <c r="E824" s="32"/>
      <c r="F824" s="32"/>
      <c r="G824" s="32"/>
      <c r="I824" s="24"/>
      <c r="J824" s="29"/>
      <c r="K824" s="32"/>
      <c r="L824" s="32"/>
      <c r="M824" s="32"/>
      <c r="N824" s="32"/>
    </row>
    <row r="825" spans="2:14" ht="21.6" thickBot="1" x14ac:dyDescent="0.55000000000000004">
      <c r="B825" s="35"/>
      <c r="C825" s="19"/>
      <c r="D825" s="30"/>
      <c r="E825" s="32"/>
      <c r="F825" s="32"/>
      <c r="G825" s="32"/>
      <c r="I825" s="15">
        <f>SUM(I820:I824)</f>
        <v>0</v>
      </c>
      <c r="J825" s="66" t="str">
        <f>IF(I825&gt;=5,"YA NO PUEDE SOLICITAR DIAS CAPACITACION","PUEDE SOLICITAR DIAS CAPACITACION")</f>
        <v>PUEDE SOLICITAR DIAS CAPACITACION</v>
      </c>
      <c r="K825" s="67"/>
      <c r="L825" s="67"/>
      <c r="M825" s="67"/>
      <c r="N825" s="68"/>
    </row>
    <row r="826" spans="2:14" ht="21.6" thickBot="1" x14ac:dyDescent="0.55000000000000004">
      <c r="B826" s="35"/>
      <c r="C826" s="19"/>
      <c r="D826" s="30"/>
      <c r="E826" s="32"/>
      <c r="F826" s="32"/>
      <c r="G826" s="32"/>
      <c r="I826" s="17">
        <f>5-I825</f>
        <v>5</v>
      </c>
      <c r="J826" s="66" t="str">
        <f>IF(I825&gt;5,"EXISTE UN ERROR","OK")</f>
        <v>OK</v>
      </c>
      <c r="K826" s="67"/>
      <c r="L826" s="67"/>
      <c r="M826" s="67"/>
      <c r="N826" s="68"/>
    </row>
    <row r="827" spans="2:14" ht="17.399999999999999" x14ac:dyDescent="0.45">
      <c r="B827" s="35"/>
      <c r="C827" s="19"/>
      <c r="D827" s="30"/>
      <c r="E827" s="32"/>
      <c r="F827" s="32"/>
      <c r="G827" s="32"/>
    </row>
    <row r="828" spans="2:14" ht="17.399999999999999" x14ac:dyDescent="0.45">
      <c r="B828" s="35"/>
      <c r="C828" s="19"/>
      <c r="D828" s="30"/>
      <c r="E828" s="32"/>
      <c r="F828" s="32"/>
      <c r="G828" s="32"/>
    </row>
    <row r="829" spans="2:14" ht="18" thickBot="1" x14ac:dyDescent="0.5">
      <c r="B829" s="35"/>
      <c r="C829" s="36"/>
      <c r="D829" s="33"/>
      <c r="E829" s="34"/>
      <c r="F829" s="34"/>
      <c r="G829" s="34"/>
    </row>
    <row r="830" spans="2:14" ht="21.6" thickBot="1" x14ac:dyDescent="0.55000000000000004">
      <c r="B830" s="8">
        <f>+E804-F804</f>
        <v>0</v>
      </c>
      <c r="C830" s="69" t="str">
        <f>IF(E804&lt;=F804,"YA NO TIENE FERIADOS","PUEDE SOLICITAR DIAS FERIADOS")</f>
        <v>YA NO TIENE FERIADOS</v>
      </c>
      <c r="D830" s="70"/>
      <c r="E830" s="70"/>
      <c r="F830" s="70"/>
      <c r="G830" s="71"/>
    </row>
    <row r="831" spans="2:14" ht="19.2" thickBot="1" x14ac:dyDescent="0.5">
      <c r="C831" s="72" t="str">
        <f>IF(F804&gt;E804,"EXISTE UN ERROR","OK")</f>
        <v>OK</v>
      </c>
      <c r="D831" s="73"/>
      <c r="E831" s="73"/>
      <c r="F831" s="73"/>
      <c r="G831" s="74"/>
    </row>
    <row r="836" spans="2:14" ht="19.2" thickBot="1" x14ac:dyDescent="0.5">
      <c r="B836" s="16" t="s">
        <v>154</v>
      </c>
      <c r="I836" s="16" t="s">
        <v>154</v>
      </c>
    </row>
    <row r="837" spans="2:14" ht="18.600000000000001" thickBot="1" x14ac:dyDescent="0.4">
      <c r="B837" s="5" t="s">
        <v>0</v>
      </c>
      <c r="C837" s="5" t="s">
        <v>1</v>
      </c>
      <c r="D837" s="5" t="s">
        <v>224</v>
      </c>
      <c r="E837" s="5" t="s">
        <v>12</v>
      </c>
      <c r="F837" s="6" t="s">
        <v>2</v>
      </c>
      <c r="G837" s="6" t="s">
        <v>7</v>
      </c>
      <c r="I837" s="2" t="s">
        <v>3</v>
      </c>
      <c r="J837" s="3" t="s">
        <v>4</v>
      </c>
      <c r="K837" s="3" t="s">
        <v>5</v>
      </c>
      <c r="L837" s="3" t="s">
        <v>6</v>
      </c>
      <c r="M837" s="3" t="s">
        <v>7</v>
      </c>
      <c r="N837" s="4" t="s">
        <v>8</v>
      </c>
    </row>
    <row r="838" spans="2:14" ht="17.399999999999999" x14ac:dyDescent="0.45">
      <c r="B838" s="9">
        <v>15</v>
      </c>
      <c r="C838" s="9">
        <v>5</v>
      </c>
      <c r="D838" s="9">
        <v>0</v>
      </c>
      <c r="E838" s="11">
        <f>+B838+C838+D838</f>
        <v>20</v>
      </c>
      <c r="F838" s="11">
        <f>SUM(B839:B863)+SUM(D839:D863)</f>
        <v>4</v>
      </c>
      <c r="G838" s="19"/>
      <c r="I838" s="20">
        <v>0.5</v>
      </c>
      <c r="J838" s="21" t="s">
        <v>10</v>
      </c>
      <c r="K838" s="37">
        <v>45666</v>
      </c>
      <c r="L838" s="37">
        <v>45666</v>
      </c>
      <c r="M838" s="54" t="s">
        <v>236</v>
      </c>
      <c r="N838" s="38"/>
    </row>
    <row r="839" spans="2:14" ht="17.399999999999999" x14ac:dyDescent="0.45">
      <c r="B839" s="35">
        <v>2</v>
      </c>
      <c r="C839" s="19"/>
      <c r="D839" s="30"/>
      <c r="E839" s="31">
        <v>45701</v>
      </c>
      <c r="F839" s="31">
        <v>45702</v>
      </c>
      <c r="G839" s="54" t="s">
        <v>261</v>
      </c>
      <c r="I839" s="24">
        <v>1</v>
      </c>
      <c r="J839" s="21"/>
      <c r="K839" s="31">
        <v>45695</v>
      </c>
      <c r="L839" s="31">
        <v>45695</v>
      </c>
      <c r="M839" s="54" t="s">
        <v>255</v>
      </c>
      <c r="N839" s="30"/>
    </row>
    <row r="840" spans="2:14" ht="17.399999999999999" x14ac:dyDescent="0.45">
      <c r="B840" s="35">
        <v>1</v>
      </c>
      <c r="C840" s="19"/>
      <c r="D840" s="30"/>
      <c r="E840" s="31">
        <v>45719</v>
      </c>
      <c r="F840" s="31">
        <v>45719</v>
      </c>
      <c r="G840" s="54" t="s">
        <v>279</v>
      </c>
      <c r="I840" s="24">
        <v>0.5</v>
      </c>
      <c r="J840" s="21" t="s">
        <v>9</v>
      </c>
      <c r="K840" s="31">
        <v>45812</v>
      </c>
      <c r="L840" s="31">
        <v>45812</v>
      </c>
      <c r="M840" s="30"/>
      <c r="N840" s="30"/>
    </row>
    <row r="841" spans="2:14" ht="17.399999999999999" x14ac:dyDescent="0.45">
      <c r="B841" s="35">
        <v>1</v>
      </c>
      <c r="C841" s="19"/>
      <c r="D841" s="30"/>
      <c r="E841" s="31">
        <v>45740</v>
      </c>
      <c r="F841" s="31">
        <v>45740</v>
      </c>
      <c r="G841" s="54" t="s">
        <v>278</v>
      </c>
      <c r="I841" s="24">
        <v>0.5</v>
      </c>
      <c r="J841" s="21" t="s">
        <v>9</v>
      </c>
      <c r="K841" s="31">
        <v>45842</v>
      </c>
      <c r="L841" s="31">
        <v>45842</v>
      </c>
      <c r="M841" s="26"/>
      <c r="N841" s="30"/>
    </row>
    <row r="842" spans="2:14" ht="17.399999999999999" x14ac:dyDescent="0.45">
      <c r="B842" s="35"/>
      <c r="C842" s="19"/>
      <c r="D842" s="30"/>
      <c r="E842" s="30"/>
      <c r="F842" s="30"/>
      <c r="G842" s="30"/>
      <c r="I842" s="24"/>
      <c r="J842" s="21"/>
      <c r="K842" s="31"/>
      <c r="L842" s="31"/>
      <c r="M842" s="26"/>
      <c r="N842" s="30"/>
    </row>
    <row r="843" spans="2:14" ht="17.399999999999999" x14ac:dyDescent="0.45">
      <c r="B843" s="35"/>
      <c r="C843" s="19"/>
      <c r="D843" s="30"/>
      <c r="E843" s="30"/>
      <c r="F843" s="30"/>
      <c r="G843" s="30"/>
      <c r="I843" s="24"/>
      <c r="J843" s="21"/>
      <c r="K843" s="31"/>
      <c r="L843" s="31"/>
      <c r="M843" s="30"/>
      <c r="N843" s="30"/>
    </row>
    <row r="844" spans="2:14" ht="17.399999999999999" x14ac:dyDescent="0.45">
      <c r="B844" s="35"/>
      <c r="C844" s="19"/>
      <c r="D844" s="30"/>
      <c r="E844" s="30"/>
      <c r="F844" s="30"/>
      <c r="G844" s="30"/>
      <c r="I844" s="24"/>
      <c r="J844" s="21"/>
      <c r="K844" s="31"/>
      <c r="L844" s="31"/>
      <c r="M844" s="30"/>
      <c r="N844" s="30"/>
    </row>
    <row r="845" spans="2:14" ht="17.399999999999999" x14ac:dyDescent="0.45">
      <c r="B845" s="35"/>
      <c r="C845" s="19"/>
      <c r="D845" s="30"/>
      <c r="E845" s="30"/>
      <c r="F845" s="30"/>
      <c r="G845" s="30"/>
      <c r="I845" s="24"/>
      <c r="J845" s="21"/>
      <c r="K845" s="30"/>
      <c r="L845" s="30"/>
      <c r="M845" s="30"/>
      <c r="N845" s="30"/>
    </row>
    <row r="846" spans="2:14" ht="17.399999999999999" x14ac:dyDescent="0.45">
      <c r="B846" s="35"/>
      <c r="C846" s="19"/>
      <c r="D846" s="30"/>
      <c r="E846" s="30"/>
      <c r="F846" s="30"/>
      <c r="G846" s="30"/>
      <c r="I846" s="24"/>
      <c r="J846" s="21"/>
      <c r="K846" s="30"/>
      <c r="L846" s="30"/>
      <c r="M846" s="30"/>
      <c r="N846" s="30"/>
    </row>
    <row r="847" spans="2:14" ht="17.399999999999999" x14ac:dyDescent="0.45">
      <c r="B847" s="35"/>
      <c r="C847" s="19"/>
      <c r="D847" s="30"/>
      <c r="E847" s="30"/>
      <c r="F847" s="30"/>
      <c r="G847" s="30"/>
      <c r="I847" s="24"/>
      <c r="J847" s="21"/>
      <c r="K847" s="30"/>
      <c r="L847" s="30"/>
      <c r="M847" s="30"/>
      <c r="N847" s="30"/>
    </row>
    <row r="848" spans="2:14" ht="17.399999999999999" x14ac:dyDescent="0.45">
      <c r="B848" s="35"/>
      <c r="C848" s="19"/>
      <c r="D848" s="30"/>
      <c r="E848" s="30"/>
      <c r="F848" s="30"/>
      <c r="G848" s="30"/>
      <c r="I848" s="24"/>
      <c r="J848" s="21"/>
      <c r="K848" s="30"/>
      <c r="L848" s="30"/>
      <c r="M848" s="30"/>
      <c r="N848" s="30"/>
    </row>
    <row r="849" spans="2:14" ht="18" thickBot="1" x14ac:dyDescent="0.5">
      <c r="B849" s="35"/>
      <c r="C849" s="19"/>
      <c r="D849" s="30"/>
      <c r="E849" s="30"/>
      <c r="F849" s="30"/>
      <c r="G849" s="30"/>
      <c r="I849" s="27"/>
      <c r="J849" s="21"/>
      <c r="K849" s="33"/>
      <c r="L849" s="33"/>
      <c r="M849" s="33"/>
      <c r="N849" s="33"/>
    </row>
    <row r="850" spans="2:14" ht="21.6" thickBot="1" x14ac:dyDescent="0.55000000000000004">
      <c r="B850" s="35"/>
      <c r="C850" s="19"/>
      <c r="D850" s="30"/>
      <c r="E850" s="32"/>
      <c r="F850" s="32"/>
      <c r="G850" s="32"/>
      <c r="I850" s="15">
        <f>SUM(I838:I849)</f>
        <v>2.5</v>
      </c>
      <c r="J850" s="66" t="str">
        <f>IF(I850&gt;=6,"YA NO PUEDE SOLICITAR DIAS ADMINISTRATIVOS","PUEDE SOLICITAR DIAS ADMINISTRATIVOS")</f>
        <v>PUEDE SOLICITAR DIAS ADMINISTRATIVOS</v>
      </c>
      <c r="K850" s="67"/>
      <c r="L850" s="67"/>
      <c r="M850" s="67"/>
      <c r="N850" s="68"/>
    </row>
    <row r="851" spans="2:14" ht="21.6" thickBot="1" x14ac:dyDescent="0.55000000000000004">
      <c r="B851" s="35"/>
      <c r="C851" s="19"/>
      <c r="D851" s="30"/>
      <c r="E851" s="32"/>
      <c r="F851" s="32"/>
      <c r="G851" s="32"/>
      <c r="I851" s="17">
        <f>6-I850</f>
        <v>3.5</v>
      </c>
      <c r="J851" s="66" t="str">
        <f>IF(I850&gt;6,"EXISTE UN ERROR","OK")</f>
        <v>OK</v>
      </c>
      <c r="K851" s="67"/>
      <c r="L851" s="67"/>
      <c r="M851" s="67"/>
      <c r="N851" s="68"/>
    </row>
    <row r="852" spans="2:14" ht="18" thickBot="1" x14ac:dyDescent="0.5">
      <c r="B852" s="35"/>
      <c r="C852" s="19"/>
      <c r="D852" s="30"/>
      <c r="E852" s="32"/>
      <c r="F852" s="32"/>
      <c r="G852" s="32"/>
      <c r="I852" s="1"/>
    </row>
    <row r="853" spans="2:14" ht="19.8" thickBot="1" x14ac:dyDescent="0.5">
      <c r="B853" s="35"/>
      <c r="C853" s="19"/>
      <c r="D853" s="30"/>
      <c r="E853" s="32"/>
      <c r="F853" s="32"/>
      <c r="G853" s="32"/>
      <c r="I853" s="12" t="s">
        <v>3</v>
      </c>
      <c r="J853" s="13"/>
      <c r="K853" s="13" t="s">
        <v>5</v>
      </c>
      <c r="L853" s="13" t="s">
        <v>6</v>
      </c>
      <c r="M853" s="13" t="s">
        <v>7</v>
      </c>
      <c r="N853" s="14" t="s">
        <v>8</v>
      </c>
    </row>
    <row r="854" spans="2:14" ht="17.399999999999999" x14ac:dyDescent="0.45">
      <c r="B854" s="35"/>
      <c r="C854" s="19"/>
      <c r="D854" s="30"/>
      <c r="E854" s="32"/>
      <c r="F854" s="32"/>
      <c r="G854" s="32"/>
      <c r="I854" s="20"/>
      <c r="J854" s="29"/>
      <c r="K854" s="22"/>
      <c r="L854" s="22"/>
      <c r="M854" s="23"/>
      <c r="N854" s="23"/>
    </row>
    <row r="855" spans="2:14" ht="17.399999999999999" x14ac:dyDescent="0.45">
      <c r="B855" s="35"/>
      <c r="C855" s="19"/>
      <c r="D855" s="30"/>
      <c r="E855" s="32"/>
      <c r="F855" s="32"/>
      <c r="G855" s="32"/>
      <c r="I855" s="24"/>
      <c r="J855" s="29"/>
      <c r="K855" s="26"/>
      <c r="L855" s="26"/>
      <c r="M855" s="26"/>
      <c r="N855" s="26"/>
    </row>
    <row r="856" spans="2:14" ht="17.399999999999999" x14ac:dyDescent="0.45">
      <c r="B856" s="35"/>
      <c r="C856" s="19"/>
      <c r="D856" s="30"/>
      <c r="E856" s="32"/>
      <c r="F856" s="32"/>
      <c r="G856" s="32"/>
      <c r="I856" s="24"/>
      <c r="J856" s="29"/>
      <c r="K856" s="26"/>
      <c r="L856" s="26"/>
      <c r="M856" s="26"/>
      <c r="N856" s="26"/>
    </row>
    <row r="857" spans="2:14" ht="17.399999999999999" x14ac:dyDescent="0.45">
      <c r="B857" s="35"/>
      <c r="C857" s="19"/>
      <c r="D857" s="30"/>
      <c r="E857" s="32"/>
      <c r="F857" s="32"/>
      <c r="G857" s="32"/>
      <c r="I857" s="24"/>
      <c r="J857" s="29"/>
      <c r="K857" s="26"/>
      <c r="L857" s="26"/>
      <c r="M857" s="26"/>
      <c r="N857" s="26"/>
    </row>
    <row r="858" spans="2:14" ht="18" thickBot="1" x14ac:dyDescent="0.5">
      <c r="B858" s="35"/>
      <c r="C858" s="19"/>
      <c r="D858" s="30"/>
      <c r="E858" s="32"/>
      <c r="F858" s="32"/>
      <c r="G858" s="32"/>
      <c r="I858" s="24"/>
      <c r="J858" s="29"/>
      <c r="K858" s="26"/>
      <c r="L858" s="26"/>
      <c r="M858" s="26"/>
      <c r="N858" s="26"/>
    </row>
    <row r="859" spans="2:14" ht="21.6" thickBot="1" x14ac:dyDescent="0.55000000000000004">
      <c r="B859" s="35"/>
      <c r="C859" s="19"/>
      <c r="D859" s="30"/>
      <c r="E859" s="32"/>
      <c r="F859" s="32"/>
      <c r="G859" s="32"/>
      <c r="I859" s="15">
        <f>SUM(I854:I858)</f>
        <v>0</v>
      </c>
      <c r="J859" s="66" t="str">
        <f>IF(I859&gt;=5,"YA NO PUEDE SOLICITAR DIAS CAPACITACION","PUEDE SOLICITAR DIAS CAPACITACION")</f>
        <v>PUEDE SOLICITAR DIAS CAPACITACION</v>
      </c>
      <c r="K859" s="67"/>
      <c r="L859" s="67"/>
      <c r="M859" s="67"/>
      <c r="N859" s="68"/>
    </row>
    <row r="860" spans="2:14" ht="21.6" thickBot="1" x14ac:dyDescent="0.55000000000000004">
      <c r="B860" s="35"/>
      <c r="C860" s="19"/>
      <c r="D860" s="30"/>
      <c r="E860" s="32"/>
      <c r="F860" s="32"/>
      <c r="G860" s="32"/>
      <c r="I860" s="17">
        <f>5-I859</f>
        <v>5</v>
      </c>
      <c r="J860" s="66" t="str">
        <f>IF(I859&gt;5,"EXISTE UN ERROR","OK")</f>
        <v>OK</v>
      </c>
      <c r="K860" s="67"/>
      <c r="L860" s="67"/>
      <c r="M860" s="67"/>
      <c r="N860" s="68"/>
    </row>
    <row r="861" spans="2:14" ht="17.399999999999999" x14ac:dyDescent="0.45">
      <c r="B861" s="35"/>
      <c r="C861" s="19"/>
      <c r="D861" s="30"/>
      <c r="E861" s="32"/>
      <c r="F861" s="32"/>
      <c r="G861" s="32"/>
    </row>
    <row r="862" spans="2:14" ht="17.399999999999999" x14ac:dyDescent="0.45">
      <c r="B862" s="35"/>
      <c r="C862" s="19"/>
      <c r="D862" s="30"/>
      <c r="E862" s="32"/>
      <c r="F862" s="32"/>
      <c r="G862" s="32"/>
    </row>
    <row r="863" spans="2:14" ht="18" thickBot="1" x14ac:dyDescent="0.5">
      <c r="B863" s="35"/>
      <c r="C863" s="40"/>
      <c r="D863" s="39"/>
      <c r="E863" s="34"/>
      <c r="F863" s="34"/>
      <c r="G863" s="34"/>
    </row>
    <row r="864" spans="2:14" ht="21.6" thickBot="1" x14ac:dyDescent="0.55000000000000004">
      <c r="B864" s="8">
        <f>+E838-F838</f>
        <v>16</v>
      </c>
      <c r="C864" s="69" t="str">
        <f>IF(E838&lt;=F838,"YA NO TIENE FERIADOS","PUEDE SOLICITAR DIAS FERIADOS")</f>
        <v>PUEDE SOLICITAR DIAS FERIADOS</v>
      </c>
      <c r="D864" s="70"/>
      <c r="E864" s="70"/>
      <c r="F864" s="70"/>
      <c r="G864" s="71"/>
    </row>
    <row r="865" spans="2:14" ht="19.2" thickBot="1" x14ac:dyDescent="0.5">
      <c r="C865" s="72" t="str">
        <f>IF(F838&gt;E838,"EXISTE UN ERROR","OK")</f>
        <v>OK</v>
      </c>
      <c r="D865" s="73"/>
      <c r="E865" s="73"/>
      <c r="F865" s="73"/>
      <c r="G865" s="74"/>
    </row>
    <row r="868" spans="2:14" ht="19.2" thickBot="1" x14ac:dyDescent="0.5">
      <c r="B868" s="16" t="s">
        <v>103</v>
      </c>
      <c r="I868" s="16" t="s">
        <v>103</v>
      </c>
    </row>
    <row r="869" spans="2:14" ht="18.600000000000001" thickBot="1" x14ac:dyDescent="0.4">
      <c r="B869" s="5" t="s">
        <v>0</v>
      </c>
      <c r="C869" s="5" t="s">
        <v>1</v>
      </c>
      <c r="D869" s="5" t="s">
        <v>224</v>
      </c>
      <c r="E869" s="5" t="s">
        <v>12</v>
      </c>
      <c r="F869" s="6" t="s">
        <v>2</v>
      </c>
      <c r="G869" s="6" t="s">
        <v>7</v>
      </c>
      <c r="I869" s="2" t="s">
        <v>3</v>
      </c>
      <c r="J869" s="3" t="s">
        <v>4</v>
      </c>
      <c r="K869" s="3" t="s">
        <v>5</v>
      </c>
      <c r="L869" s="3" t="s">
        <v>6</v>
      </c>
      <c r="M869" s="3" t="s">
        <v>7</v>
      </c>
      <c r="N869" s="4" t="s">
        <v>8</v>
      </c>
    </row>
    <row r="870" spans="2:14" ht="17.399999999999999" x14ac:dyDescent="0.45">
      <c r="B870" s="9">
        <v>15</v>
      </c>
      <c r="C870" s="9">
        <v>15</v>
      </c>
      <c r="D870" s="9">
        <v>3</v>
      </c>
      <c r="E870" s="11">
        <f>+B870+C870+D870</f>
        <v>33</v>
      </c>
      <c r="F870" s="11">
        <f>SUM(B871:B895)+SUM(D871:D895)</f>
        <v>15</v>
      </c>
      <c r="G870" s="19"/>
      <c r="I870" s="20">
        <v>1</v>
      </c>
      <c r="J870" s="21"/>
      <c r="K870" s="37">
        <v>45740</v>
      </c>
      <c r="L870" s="37">
        <v>45740</v>
      </c>
      <c r="M870" s="56" t="s">
        <v>274</v>
      </c>
      <c r="N870" s="38"/>
    </row>
    <row r="871" spans="2:14" ht="17.399999999999999" x14ac:dyDescent="0.45">
      <c r="B871" s="35">
        <v>15</v>
      </c>
      <c r="C871" s="19"/>
      <c r="D871" s="30"/>
      <c r="E871" s="31">
        <v>45687</v>
      </c>
      <c r="F871" s="31">
        <v>45707</v>
      </c>
      <c r="G871" s="54" t="s">
        <v>249</v>
      </c>
      <c r="I871" s="24">
        <v>1</v>
      </c>
      <c r="J871" s="21"/>
      <c r="K871" s="31">
        <v>45867</v>
      </c>
      <c r="L871" s="31">
        <v>45867</v>
      </c>
      <c r="M871" s="30"/>
      <c r="N871" s="30"/>
    </row>
    <row r="872" spans="2:14" ht="17.399999999999999" x14ac:dyDescent="0.45">
      <c r="B872" s="35"/>
      <c r="C872" s="19"/>
      <c r="D872" s="30"/>
      <c r="E872" s="31"/>
      <c r="F872" s="31"/>
      <c r="G872" s="30"/>
      <c r="I872" s="24"/>
      <c r="J872" s="21"/>
      <c r="K872" s="31"/>
      <c r="L872" s="31"/>
      <c r="M872" s="30"/>
      <c r="N872" s="30"/>
    </row>
    <row r="873" spans="2:14" ht="17.399999999999999" x14ac:dyDescent="0.45">
      <c r="B873" s="35"/>
      <c r="C873" s="19"/>
      <c r="D873" s="30"/>
      <c r="E873" s="30"/>
      <c r="F873" s="30"/>
      <c r="G873" s="30"/>
      <c r="I873" s="24"/>
      <c r="J873" s="21"/>
      <c r="K873" s="31"/>
      <c r="L873" s="31"/>
      <c r="M873" s="26"/>
      <c r="N873" s="30"/>
    </row>
    <row r="874" spans="2:14" ht="17.399999999999999" x14ac:dyDescent="0.45">
      <c r="B874" s="35"/>
      <c r="C874" s="19"/>
      <c r="D874" s="30"/>
      <c r="E874" s="30"/>
      <c r="F874" s="30"/>
      <c r="G874" s="30"/>
      <c r="I874" s="24"/>
      <c r="J874" s="21"/>
      <c r="K874" s="31"/>
      <c r="L874" s="31"/>
      <c r="M874" s="30"/>
      <c r="N874" s="30"/>
    </row>
    <row r="875" spans="2:14" ht="17.399999999999999" x14ac:dyDescent="0.45">
      <c r="B875" s="35"/>
      <c r="C875" s="19"/>
      <c r="D875" s="30"/>
      <c r="E875" s="30"/>
      <c r="F875" s="30"/>
      <c r="G875" s="30"/>
      <c r="I875" s="24"/>
      <c r="J875" s="21"/>
      <c r="K875" s="31"/>
      <c r="L875" s="31"/>
      <c r="M875" s="30"/>
      <c r="N875" s="30"/>
    </row>
    <row r="876" spans="2:14" ht="17.399999999999999" x14ac:dyDescent="0.45">
      <c r="B876" s="35"/>
      <c r="C876" s="19"/>
      <c r="D876" s="30"/>
      <c r="E876" s="30"/>
      <c r="F876" s="30"/>
      <c r="G876" s="30"/>
      <c r="I876" s="24"/>
      <c r="J876" s="21"/>
      <c r="K876" s="30"/>
      <c r="L876" s="30"/>
      <c r="M876" s="30"/>
      <c r="N876" s="30"/>
    </row>
    <row r="877" spans="2:14" ht="17.399999999999999" x14ac:dyDescent="0.45">
      <c r="B877" s="35"/>
      <c r="C877" s="19"/>
      <c r="D877" s="30"/>
      <c r="E877" s="30"/>
      <c r="F877" s="30"/>
      <c r="G877" s="30"/>
      <c r="I877" s="24"/>
      <c r="J877" s="21"/>
      <c r="K877" s="30"/>
      <c r="L877" s="30"/>
      <c r="M877" s="30"/>
      <c r="N877" s="30"/>
    </row>
    <row r="878" spans="2:14" ht="17.399999999999999" x14ac:dyDescent="0.45">
      <c r="B878" s="35"/>
      <c r="C878" s="19"/>
      <c r="D878" s="30"/>
      <c r="E878" s="30"/>
      <c r="F878" s="30"/>
      <c r="G878" s="30"/>
      <c r="I878" s="24"/>
      <c r="J878" s="21"/>
      <c r="K878" s="30"/>
      <c r="L878" s="30"/>
      <c r="M878" s="30"/>
      <c r="N878" s="30"/>
    </row>
    <row r="879" spans="2:14" ht="17.399999999999999" x14ac:dyDescent="0.45">
      <c r="B879" s="35"/>
      <c r="C879" s="19"/>
      <c r="D879" s="30"/>
      <c r="E879" s="30"/>
      <c r="F879" s="30"/>
      <c r="G879" s="30"/>
      <c r="I879" s="24"/>
      <c r="J879" s="21"/>
      <c r="K879" s="30"/>
      <c r="L879" s="30"/>
      <c r="M879" s="30"/>
      <c r="N879" s="30"/>
    </row>
    <row r="880" spans="2:14" ht="17.399999999999999" x14ac:dyDescent="0.45">
      <c r="B880" s="35"/>
      <c r="C880" s="19"/>
      <c r="D880" s="30"/>
      <c r="E880" s="30"/>
      <c r="F880" s="30"/>
      <c r="G880" s="30"/>
      <c r="I880" s="24"/>
      <c r="J880" s="21"/>
      <c r="K880" s="30"/>
      <c r="L880" s="30"/>
      <c r="M880" s="30"/>
      <c r="N880" s="30"/>
    </row>
    <row r="881" spans="2:14" ht="18" thickBot="1" x14ac:dyDescent="0.5">
      <c r="B881" s="35"/>
      <c r="C881" s="19"/>
      <c r="D881" s="30"/>
      <c r="E881" s="30"/>
      <c r="F881" s="30"/>
      <c r="G881" s="30"/>
      <c r="I881" s="27"/>
      <c r="J881" s="21"/>
      <c r="K881" s="33"/>
      <c r="L881" s="33"/>
      <c r="M881" s="33"/>
      <c r="N881" s="33"/>
    </row>
    <row r="882" spans="2:14" ht="21.6" thickBot="1" x14ac:dyDescent="0.55000000000000004">
      <c r="B882" s="35"/>
      <c r="C882" s="19"/>
      <c r="D882" s="30"/>
      <c r="E882" s="32"/>
      <c r="F882" s="32"/>
      <c r="G882" s="32"/>
      <c r="I882" s="15">
        <f>SUM(I870:I881)</f>
        <v>2</v>
      </c>
      <c r="J882" s="66" t="str">
        <f>IF(I882&gt;=6,"YA NO PUEDE SOLICITAR DIAS ADMINISTRATIVOS","PUEDE SOLICITAR DIAS ADMINISTRATIVOS")</f>
        <v>PUEDE SOLICITAR DIAS ADMINISTRATIVOS</v>
      </c>
      <c r="K882" s="67"/>
      <c r="L882" s="67"/>
      <c r="M882" s="67"/>
      <c r="N882" s="68"/>
    </row>
    <row r="883" spans="2:14" ht="21.6" thickBot="1" x14ac:dyDescent="0.55000000000000004">
      <c r="B883" s="35"/>
      <c r="C883" s="19"/>
      <c r="D883" s="30"/>
      <c r="E883" s="32"/>
      <c r="F883" s="32"/>
      <c r="G883" s="32"/>
      <c r="I883" s="17">
        <f>6-I882</f>
        <v>4</v>
      </c>
      <c r="J883" s="66" t="str">
        <f>IF(I882&gt;6,"EXISTE UN ERROR","OK")</f>
        <v>OK</v>
      </c>
      <c r="K883" s="67"/>
      <c r="L883" s="67"/>
      <c r="M883" s="67"/>
      <c r="N883" s="68"/>
    </row>
    <row r="884" spans="2:14" ht="18" thickBot="1" x14ac:dyDescent="0.5">
      <c r="B884" s="35"/>
      <c r="C884" s="19"/>
      <c r="D884" s="30"/>
      <c r="E884" s="32"/>
      <c r="F884" s="32"/>
      <c r="G884" s="32"/>
      <c r="I884" s="1"/>
    </row>
    <row r="885" spans="2:14" ht="19.8" thickBot="1" x14ac:dyDescent="0.5">
      <c r="B885" s="35"/>
      <c r="C885" s="19"/>
      <c r="D885" s="30"/>
      <c r="E885" s="32"/>
      <c r="F885" s="32"/>
      <c r="G885" s="32"/>
      <c r="I885" s="12" t="s">
        <v>3</v>
      </c>
      <c r="J885" s="13"/>
      <c r="K885" s="13" t="s">
        <v>5</v>
      </c>
      <c r="L885" s="13" t="s">
        <v>6</v>
      </c>
      <c r="M885" s="13" t="s">
        <v>7</v>
      </c>
      <c r="N885" s="14" t="s">
        <v>8</v>
      </c>
    </row>
    <row r="886" spans="2:14" ht="17.399999999999999" x14ac:dyDescent="0.45">
      <c r="B886" s="35"/>
      <c r="C886" s="19"/>
      <c r="D886" s="30"/>
      <c r="E886" s="32"/>
      <c r="F886" s="32"/>
      <c r="G886" s="32"/>
      <c r="I886" s="20">
        <v>4</v>
      </c>
      <c r="J886" s="29"/>
      <c r="K886" s="22">
        <v>45804</v>
      </c>
      <c r="L886" s="22">
        <v>45807</v>
      </c>
      <c r="M886" s="23"/>
      <c r="N886" s="23"/>
    </row>
    <row r="887" spans="2:14" ht="17.399999999999999" x14ac:dyDescent="0.45">
      <c r="B887" s="35"/>
      <c r="C887" s="19"/>
      <c r="D887" s="30"/>
      <c r="E887" s="32"/>
      <c r="F887" s="32"/>
      <c r="G887" s="32"/>
      <c r="I887" s="24">
        <v>1</v>
      </c>
      <c r="J887" s="29"/>
      <c r="K887" s="25">
        <v>45866</v>
      </c>
      <c r="L887" s="25">
        <v>45866</v>
      </c>
      <c r="M887" s="26"/>
      <c r="N887" s="26"/>
    </row>
    <row r="888" spans="2:14" ht="17.399999999999999" x14ac:dyDescent="0.45">
      <c r="B888" s="35"/>
      <c r="C888" s="19"/>
      <c r="D888" s="30"/>
      <c r="E888" s="32"/>
      <c r="F888" s="32"/>
      <c r="G888" s="32"/>
      <c r="I888" s="24"/>
      <c r="J888" s="29"/>
      <c r="K888" s="25"/>
      <c r="L888" s="25"/>
      <c r="M888" s="26"/>
      <c r="N888" s="26"/>
    </row>
    <row r="889" spans="2:14" ht="17.399999999999999" x14ac:dyDescent="0.45">
      <c r="B889" s="35"/>
      <c r="C889" s="19"/>
      <c r="D889" s="30"/>
      <c r="E889" s="32"/>
      <c r="F889" s="32"/>
      <c r="G889" s="32"/>
      <c r="I889" s="24"/>
      <c r="J889" s="29"/>
      <c r="K889" s="26"/>
      <c r="L889" s="26"/>
      <c r="M889" s="26"/>
      <c r="N889" s="26"/>
    </row>
    <row r="890" spans="2:14" ht="18" thickBot="1" x14ac:dyDescent="0.5">
      <c r="B890" s="35"/>
      <c r="C890" s="19"/>
      <c r="D890" s="30"/>
      <c r="E890" s="32"/>
      <c r="F890" s="32"/>
      <c r="G890" s="32"/>
      <c r="I890" s="24"/>
      <c r="J890" s="29"/>
      <c r="K890" s="26"/>
      <c r="L890" s="26"/>
      <c r="M890" s="26"/>
      <c r="N890" s="26"/>
    </row>
    <row r="891" spans="2:14" ht="21.6" thickBot="1" x14ac:dyDescent="0.55000000000000004">
      <c r="B891" s="35"/>
      <c r="C891" s="19"/>
      <c r="D891" s="30"/>
      <c r="E891" s="32"/>
      <c r="F891" s="32"/>
      <c r="G891" s="32"/>
      <c r="I891" s="15">
        <f>SUM(I886:I890)</f>
        <v>5</v>
      </c>
      <c r="J891" s="66" t="str">
        <f>IF(I891&gt;=5,"YA NO PUEDE SOLICITAR DIAS CAPACITACION","PUEDE SOLICITAR DIAS CAPACITACION")</f>
        <v>YA NO PUEDE SOLICITAR DIAS CAPACITACION</v>
      </c>
      <c r="K891" s="67"/>
      <c r="L891" s="67"/>
      <c r="M891" s="67"/>
      <c r="N891" s="68"/>
    </row>
    <row r="892" spans="2:14" ht="21.6" thickBot="1" x14ac:dyDescent="0.55000000000000004">
      <c r="B892" s="35"/>
      <c r="C892" s="19"/>
      <c r="D892" s="30"/>
      <c r="E892" s="32"/>
      <c r="F892" s="32"/>
      <c r="G892" s="32"/>
      <c r="I892" s="17">
        <f>5-I891</f>
        <v>0</v>
      </c>
      <c r="J892" s="66" t="str">
        <f>IF(I891&gt;5,"EXISTE UN ERROR","OK")</f>
        <v>OK</v>
      </c>
      <c r="K892" s="67"/>
      <c r="L892" s="67"/>
      <c r="M892" s="67"/>
      <c r="N892" s="68"/>
    </row>
    <row r="893" spans="2:14" ht="17.399999999999999" x14ac:dyDescent="0.45">
      <c r="B893" s="35"/>
      <c r="C893" s="19"/>
      <c r="D893" s="30"/>
      <c r="E893" s="32"/>
      <c r="F893" s="32"/>
      <c r="G893" s="32"/>
    </row>
    <row r="894" spans="2:14" ht="17.399999999999999" x14ac:dyDescent="0.45">
      <c r="B894" s="35"/>
      <c r="C894" s="19"/>
      <c r="D894" s="30"/>
      <c r="E894" s="32"/>
      <c r="F894" s="32"/>
      <c r="G894" s="32"/>
    </row>
    <row r="895" spans="2:14" ht="18" thickBot="1" x14ac:dyDescent="0.5">
      <c r="B895" s="35"/>
      <c r="C895" s="40"/>
      <c r="D895" s="39"/>
      <c r="E895" s="34"/>
      <c r="F895" s="34"/>
      <c r="G895" s="34"/>
    </row>
    <row r="896" spans="2:14" ht="21.6" thickBot="1" x14ac:dyDescent="0.55000000000000004">
      <c r="B896" s="8">
        <f>+E870-F870</f>
        <v>18</v>
      </c>
      <c r="C896" s="69" t="str">
        <f>IF(E870&lt;=F870,"YA NO TIENE FERIADOS","PUEDE SOLICITAR DIAS FERIADOS")</f>
        <v>PUEDE SOLICITAR DIAS FERIADOS</v>
      </c>
      <c r="D896" s="70"/>
      <c r="E896" s="70"/>
      <c r="F896" s="70"/>
      <c r="G896" s="71"/>
    </row>
    <row r="897" spans="2:14" ht="19.2" thickBot="1" x14ac:dyDescent="0.5">
      <c r="C897" s="72" t="str">
        <f>IF(F870&gt;E870,"EXISTE UN ERROR","OK")</f>
        <v>OK</v>
      </c>
      <c r="D897" s="73"/>
      <c r="E897" s="73"/>
      <c r="F897" s="73"/>
      <c r="G897" s="74"/>
    </row>
    <row r="899" spans="2:14" ht="19.2" thickBot="1" x14ac:dyDescent="0.5">
      <c r="B899" s="16" t="s">
        <v>104</v>
      </c>
      <c r="I899" s="16" t="s">
        <v>104</v>
      </c>
    </row>
    <row r="900" spans="2:14" ht="18.600000000000001" thickBot="1" x14ac:dyDescent="0.4">
      <c r="B900" s="5" t="s">
        <v>0</v>
      </c>
      <c r="C900" s="5" t="s">
        <v>1</v>
      </c>
      <c r="D900" s="5" t="s">
        <v>224</v>
      </c>
      <c r="E900" s="5" t="s">
        <v>12</v>
      </c>
      <c r="F900" s="6" t="s">
        <v>2</v>
      </c>
      <c r="G900" s="6" t="s">
        <v>7</v>
      </c>
      <c r="I900" s="2" t="s">
        <v>3</v>
      </c>
      <c r="J900" s="3" t="s">
        <v>4</v>
      </c>
      <c r="K900" s="3" t="s">
        <v>5</v>
      </c>
      <c r="L900" s="3" t="s">
        <v>6</v>
      </c>
      <c r="M900" s="3" t="s">
        <v>7</v>
      </c>
      <c r="N900" s="4" t="s">
        <v>8</v>
      </c>
    </row>
    <row r="901" spans="2:14" ht="17.399999999999999" x14ac:dyDescent="0.45">
      <c r="B901" s="9">
        <v>15</v>
      </c>
      <c r="C901" s="10">
        <v>0</v>
      </c>
      <c r="D901" s="9">
        <v>0</v>
      </c>
      <c r="E901" s="11">
        <f>+B901+C901+D901</f>
        <v>15</v>
      </c>
      <c r="F901" s="11">
        <f>SUM(B902:B926)+SUM(D902:D926)</f>
        <v>14</v>
      </c>
      <c r="G901" s="19"/>
      <c r="I901" s="20">
        <v>0.5</v>
      </c>
      <c r="J901" s="21" t="s">
        <v>10</v>
      </c>
      <c r="K901" s="22">
        <v>45709</v>
      </c>
      <c r="L901" s="22">
        <v>45709</v>
      </c>
      <c r="M901" s="57" t="s">
        <v>253</v>
      </c>
      <c r="N901" s="23"/>
    </row>
    <row r="902" spans="2:14" ht="17.399999999999999" x14ac:dyDescent="0.45">
      <c r="B902" s="35">
        <v>11</v>
      </c>
      <c r="C902" s="19"/>
      <c r="D902" s="30"/>
      <c r="E902" s="31">
        <v>45667</v>
      </c>
      <c r="F902" s="31">
        <v>45681</v>
      </c>
      <c r="G902" s="54" t="s">
        <v>235</v>
      </c>
      <c r="I902" s="24">
        <v>0.5</v>
      </c>
      <c r="J902" s="21" t="s">
        <v>9</v>
      </c>
      <c r="K902" s="25">
        <v>45719</v>
      </c>
      <c r="L902" s="25">
        <v>45719</v>
      </c>
      <c r="M902" s="54" t="s">
        <v>272</v>
      </c>
      <c r="N902" s="26"/>
    </row>
    <row r="903" spans="2:14" ht="17.399999999999999" x14ac:dyDescent="0.45">
      <c r="B903" s="35">
        <v>3</v>
      </c>
      <c r="C903" s="19"/>
      <c r="D903" s="30"/>
      <c r="E903" s="31">
        <v>45833</v>
      </c>
      <c r="F903" s="31">
        <v>45835</v>
      </c>
      <c r="G903" s="30"/>
      <c r="I903" s="24">
        <v>2</v>
      </c>
      <c r="J903" s="21"/>
      <c r="K903" s="25">
        <v>45729</v>
      </c>
      <c r="L903" s="25">
        <v>45730</v>
      </c>
      <c r="M903" s="57" t="s">
        <v>271</v>
      </c>
      <c r="N903" s="26"/>
    </row>
    <row r="904" spans="2:14" ht="17.399999999999999" x14ac:dyDescent="0.45">
      <c r="B904" s="35"/>
      <c r="C904" s="19"/>
      <c r="D904" s="30"/>
      <c r="E904" s="30"/>
      <c r="F904" s="30"/>
      <c r="G904" s="30"/>
      <c r="I904" s="24"/>
      <c r="J904" s="21"/>
      <c r="K904" s="25"/>
      <c r="L904" s="25"/>
      <c r="M904" s="30"/>
      <c r="N904" s="26"/>
    </row>
    <row r="905" spans="2:14" ht="17.399999999999999" x14ac:dyDescent="0.45">
      <c r="B905" s="35"/>
      <c r="C905" s="19"/>
      <c r="D905" s="30"/>
      <c r="E905" s="30"/>
      <c r="F905" s="30"/>
      <c r="G905" s="30"/>
      <c r="I905" s="24"/>
      <c r="J905" s="21"/>
      <c r="K905" s="25"/>
      <c r="L905" s="25"/>
      <c r="M905" s="26"/>
      <c r="N905" s="26"/>
    </row>
    <row r="906" spans="2:14" ht="17.399999999999999" x14ac:dyDescent="0.45">
      <c r="B906" s="35"/>
      <c r="C906" s="19"/>
      <c r="D906" s="30"/>
      <c r="E906" s="30"/>
      <c r="F906" s="30"/>
      <c r="G906" s="30"/>
      <c r="I906" s="24"/>
      <c r="J906" s="21"/>
      <c r="K906" s="26"/>
      <c r="L906" s="26"/>
      <c r="M906" s="26"/>
      <c r="N906" s="26"/>
    </row>
    <row r="907" spans="2:14" ht="17.399999999999999" x14ac:dyDescent="0.45">
      <c r="B907" s="35"/>
      <c r="C907" s="19"/>
      <c r="D907" s="30"/>
      <c r="E907" s="30"/>
      <c r="F907" s="30"/>
      <c r="G907" s="30"/>
      <c r="I907" s="24"/>
      <c r="J907" s="21"/>
      <c r="K907" s="26"/>
      <c r="L907" s="26"/>
      <c r="M907" s="26"/>
      <c r="N907" s="26"/>
    </row>
    <row r="908" spans="2:14" ht="17.399999999999999" x14ac:dyDescent="0.45">
      <c r="B908" s="35"/>
      <c r="C908" s="19"/>
      <c r="D908" s="30"/>
      <c r="E908" s="30"/>
      <c r="F908" s="30"/>
      <c r="G908" s="30"/>
      <c r="I908" s="24"/>
      <c r="J908" s="21"/>
      <c r="K908" s="26"/>
      <c r="L908" s="26"/>
      <c r="M908" s="26"/>
      <c r="N908" s="26"/>
    </row>
    <row r="909" spans="2:14" ht="17.399999999999999" x14ac:dyDescent="0.45">
      <c r="B909" s="35"/>
      <c r="C909" s="19"/>
      <c r="D909" s="30"/>
      <c r="E909" s="30"/>
      <c r="F909" s="30"/>
      <c r="G909" s="30"/>
      <c r="I909" s="24"/>
      <c r="J909" s="21"/>
      <c r="K909" s="26"/>
      <c r="L909" s="26"/>
      <c r="M909" s="26"/>
      <c r="N909" s="26"/>
    </row>
    <row r="910" spans="2:14" ht="17.399999999999999" x14ac:dyDescent="0.45">
      <c r="B910" s="35"/>
      <c r="C910" s="19"/>
      <c r="D910" s="30"/>
      <c r="E910" s="30"/>
      <c r="F910" s="30"/>
      <c r="G910" s="30"/>
      <c r="I910" s="24"/>
      <c r="J910" s="21"/>
      <c r="K910" s="26"/>
      <c r="L910" s="26"/>
      <c r="M910" s="26"/>
      <c r="N910" s="26"/>
    </row>
    <row r="911" spans="2:14" ht="17.399999999999999" x14ac:dyDescent="0.45">
      <c r="B911" s="35"/>
      <c r="C911" s="19"/>
      <c r="D911" s="30"/>
      <c r="E911" s="30"/>
      <c r="F911" s="30"/>
      <c r="G911" s="30"/>
      <c r="I911" s="24"/>
      <c r="J911" s="21"/>
      <c r="K911" s="26"/>
      <c r="L911" s="26"/>
      <c r="M911" s="26"/>
      <c r="N911" s="26"/>
    </row>
    <row r="912" spans="2:14" ht="18" thickBot="1" x14ac:dyDescent="0.5">
      <c r="B912" s="35"/>
      <c r="C912" s="19"/>
      <c r="D912" s="30"/>
      <c r="E912" s="30"/>
      <c r="F912" s="30"/>
      <c r="G912" s="30"/>
      <c r="I912" s="27"/>
      <c r="J912" s="21"/>
      <c r="K912" s="28"/>
      <c r="L912" s="28"/>
      <c r="M912" s="28"/>
      <c r="N912" s="28"/>
    </row>
    <row r="913" spans="2:14" ht="21.6" thickBot="1" x14ac:dyDescent="0.55000000000000004">
      <c r="B913" s="35"/>
      <c r="C913" s="19"/>
      <c r="D913" s="30"/>
      <c r="E913" s="32"/>
      <c r="F913" s="32"/>
      <c r="G913" s="32"/>
      <c r="I913" s="15">
        <f>SUM(I901:I912)</f>
        <v>3</v>
      </c>
      <c r="J913" s="66" t="str">
        <f>IF(I913&gt;=6,"YA NO PUEDE SOLICITAR DIAS ADMINISTRATIVOS","PUEDE SOLICITAR DIAS ADMINISTRATIVOS")</f>
        <v>PUEDE SOLICITAR DIAS ADMINISTRATIVOS</v>
      </c>
      <c r="K913" s="67"/>
      <c r="L913" s="67"/>
      <c r="M913" s="67"/>
      <c r="N913" s="68"/>
    </row>
    <row r="914" spans="2:14" ht="21.6" thickBot="1" x14ac:dyDescent="0.55000000000000004">
      <c r="B914" s="35"/>
      <c r="C914" s="19"/>
      <c r="D914" s="30"/>
      <c r="E914" s="32"/>
      <c r="F914" s="32"/>
      <c r="G914" s="32"/>
      <c r="I914" s="17">
        <f>6-I913</f>
        <v>3</v>
      </c>
      <c r="J914" s="66" t="str">
        <f>IF(I913&gt;6,"EXISTE UN ERROR","OK")</f>
        <v>OK</v>
      </c>
      <c r="K914" s="67"/>
      <c r="L914" s="67"/>
      <c r="M914" s="67"/>
      <c r="N914" s="68"/>
    </row>
    <row r="915" spans="2:14" ht="18" thickBot="1" x14ac:dyDescent="0.5">
      <c r="B915" s="35"/>
      <c r="C915" s="19"/>
      <c r="D915" s="30"/>
      <c r="E915" s="32"/>
      <c r="F915" s="32"/>
      <c r="G915" s="32"/>
      <c r="I915" s="1"/>
    </row>
    <row r="916" spans="2:14" ht="19.8" thickBot="1" x14ac:dyDescent="0.5">
      <c r="B916" s="35"/>
      <c r="C916" s="19"/>
      <c r="D916" s="30"/>
      <c r="E916" s="32"/>
      <c r="F916" s="32"/>
      <c r="G916" s="32"/>
      <c r="I916" s="12" t="s">
        <v>3</v>
      </c>
      <c r="J916" s="13"/>
      <c r="K916" s="13" t="s">
        <v>5</v>
      </c>
      <c r="L916" s="13" t="s">
        <v>6</v>
      </c>
      <c r="M916" s="13" t="s">
        <v>7</v>
      </c>
      <c r="N916" s="14" t="s">
        <v>8</v>
      </c>
    </row>
    <row r="917" spans="2:14" ht="17.399999999999999" x14ac:dyDescent="0.45">
      <c r="B917" s="35"/>
      <c r="C917" s="19"/>
      <c r="D917" s="30"/>
      <c r="E917" s="32"/>
      <c r="F917" s="32"/>
      <c r="G917" s="32"/>
      <c r="I917" s="20"/>
      <c r="J917" s="29"/>
      <c r="K917" s="29"/>
      <c r="L917" s="29"/>
      <c r="M917" s="29"/>
      <c r="N917" s="29"/>
    </row>
    <row r="918" spans="2:14" ht="17.399999999999999" x14ac:dyDescent="0.45">
      <c r="B918" s="35"/>
      <c r="C918" s="19"/>
      <c r="D918" s="30"/>
      <c r="E918" s="32"/>
      <c r="F918" s="32"/>
      <c r="G918" s="32"/>
      <c r="I918" s="24"/>
      <c r="J918" s="29"/>
      <c r="K918" s="32"/>
      <c r="L918" s="32"/>
      <c r="M918" s="32"/>
      <c r="N918" s="32"/>
    </row>
    <row r="919" spans="2:14" ht="17.399999999999999" x14ac:dyDescent="0.45">
      <c r="B919" s="35"/>
      <c r="C919" s="19"/>
      <c r="D919" s="30"/>
      <c r="E919" s="32"/>
      <c r="F919" s="32"/>
      <c r="G919" s="32"/>
      <c r="I919" s="24"/>
      <c r="J919" s="29"/>
      <c r="K919" s="32"/>
      <c r="L919" s="32"/>
      <c r="M919" s="32"/>
      <c r="N919" s="32"/>
    </row>
    <row r="920" spans="2:14" ht="17.399999999999999" x14ac:dyDescent="0.45">
      <c r="B920" s="35"/>
      <c r="C920" s="19"/>
      <c r="D920" s="30"/>
      <c r="E920" s="32"/>
      <c r="F920" s="32"/>
      <c r="G920" s="32"/>
      <c r="I920" s="24"/>
      <c r="J920" s="29"/>
      <c r="K920" s="32"/>
      <c r="L920" s="32"/>
      <c r="M920" s="32"/>
      <c r="N920" s="32"/>
    </row>
    <row r="921" spans="2:14" ht="18" thickBot="1" x14ac:dyDescent="0.5">
      <c r="B921" s="35"/>
      <c r="C921" s="19"/>
      <c r="D921" s="30"/>
      <c r="E921" s="32"/>
      <c r="F921" s="32"/>
      <c r="G921" s="32"/>
      <c r="I921" s="24"/>
      <c r="J921" s="29"/>
      <c r="K921" s="32"/>
      <c r="L921" s="32"/>
      <c r="M921" s="32"/>
      <c r="N921" s="32"/>
    </row>
    <row r="922" spans="2:14" ht="21.6" thickBot="1" x14ac:dyDescent="0.55000000000000004">
      <c r="B922" s="35"/>
      <c r="C922" s="19"/>
      <c r="D922" s="30"/>
      <c r="E922" s="32"/>
      <c r="F922" s="32"/>
      <c r="G922" s="32"/>
      <c r="I922" s="15">
        <f>SUM(I917:I921)</f>
        <v>0</v>
      </c>
      <c r="J922" s="66" t="str">
        <f>IF(I922&gt;=5,"YA NO PUEDE SOLICITAR DIAS CAPACITACION","PUEDE SOLICITAR DIAS CAPACITACION")</f>
        <v>PUEDE SOLICITAR DIAS CAPACITACION</v>
      </c>
      <c r="K922" s="67"/>
      <c r="L922" s="67"/>
      <c r="M922" s="67"/>
      <c r="N922" s="68"/>
    </row>
    <row r="923" spans="2:14" ht="21.6" thickBot="1" x14ac:dyDescent="0.55000000000000004">
      <c r="B923" s="35"/>
      <c r="C923" s="19"/>
      <c r="D923" s="30"/>
      <c r="E923" s="32"/>
      <c r="F923" s="32"/>
      <c r="G923" s="32"/>
      <c r="I923" s="17">
        <f>5-I922</f>
        <v>5</v>
      </c>
      <c r="J923" s="66" t="str">
        <f>IF(I922&gt;5,"EXISTE UN ERROR","OK")</f>
        <v>OK</v>
      </c>
      <c r="K923" s="67"/>
      <c r="L923" s="67"/>
      <c r="M923" s="67"/>
      <c r="N923" s="68"/>
    </row>
    <row r="924" spans="2:14" ht="17.399999999999999" x14ac:dyDescent="0.45">
      <c r="B924" s="35"/>
      <c r="C924" s="19"/>
      <c r="D924" s="30"/>
      <c r="E924" s="32"/>
      <c r="F924" s="32"/>
      <c r="G924" s="32"/>
    </row>
    <row r="925" spans="2:14" ht="17.399999999999999" x14ac:dyDescent="0.45">
      <c r="B925" s="35"/>
      <c r="C925" s="19"/>
      <c r="D925" s="30"/>
      <c r="E925" s="32"/>
      <c r="F925" s="32"/>
      <c r="G925" s="32"/>
    </row>
    <row r="926" spans="2:14" ht="18" thickBot="1" x14ac:dyDescent="0.5">
      <c r="B926" s="35"/>
      <c r="C926" s="36"/>
      <c r="D926" s="33"/>
      <c r="E926" s="34"/>
      <c r="F926" s="34"/>
      <c r="G926" s="34"/>
    </row>
    <row r="927" spans="2:14" ht="21.6" thickBot="1" x14ac:dyDescent="0.55000000000000004">
      <c r="B927" s="8">
        <f>+E901-F901</f>
        <v>1</v>
      </c>
      <c r="C927" s="69" t="str">
        <f>IF(E901&lt;=F901,"YA NO TIENE FERIADOS","PUEDE SOLICITAR DIAS FERIADOS")</f>
        <v>PUEDE SOLICITAR DIAS FERIADOS</v>
      </c>
      <c r="D927" s="70"/>
      <c r="E927" s="70"/>
      <c r="F927" s="70"/>
      <c r="G927" s="71"/>
    </row>
    <row r="928" spans="2:14" ht="19.2" thickBot="1" x14ac:dyDescent="0.5">
      <c r="C928" s="72" t="str">
        <f>IF(F901&gt;E901,"EXISTE UN ERROR","OK")</f>
        <v>OK</v>
      </c>
      <c r="D928" s="73"/>
      <c r="E928" s="73"/>
      <c r="F928" s="73"/>
      <c r="G928" s="74"/>
    </row>
    <row r="930" spans="2:14" ht="19.2" thickBot="1" x14ac:dyDescent="0.5">
      <c r="B930" s="16" t="s">
        <v>105</v>
      </c>
      <c r="I930" s="16" t="s">
        <v>105</v>
      </c>
    </row>
    <row r="931" spans="2:14" ht="18.600000000000001" thickBot="1" x14ac:dyDescent="0.4">
      <c r="B931" s="5" t="s">
        <v>0</v>
      </c>
      <c r="C931" s="5" t="s">
        <v>1</v>
      </c>
      <c r="D931" s="5" t="s">
        <v>224</v>
      </c>
      <c r="E931" s="5" t="s">
        <v>12</v>
      </c>
      <c r="F931" s="6" t="s">
        <v>2</v>
      </c>
      <c r="G931" s="6" t="s">
        <v>7</v>
      </c>
      <c r="I931" s="2" t="s">
        <v>3</v>
      </c>
      <c r="J931" s="3" t="s">
        <v>4</v>
      </c>
      <c r="K931" s="3" t="s">
        <v>5</v>
      </c>
      <c r="L931" s="3" t="s">
        <v>6</v>
      </c>
      <c r="M931" s="3" t="s">
        <v>7</v>
      </c>
      <c r="N931" s="4" t="s">
        <v>8</v>
      </c>
    </row>
    <row r="932" spans="2:14" ht="17.399999999999999" x14ac:dyDescent="0.45">
      <c r="B932" s="9">
        <v>15</v>
      </c>
      <c r="C932" s="9">
        <v>11</v>
      </c>
      <c r="D932" s="9">
        <v>0</v>
      </c>
      <c r="E932" s="11">
        <f>+B932+C932+D932</f>
        <v>26</v>
      </c>
      <c r="F932" s="11">
        <f>SUM(B933:B957)+SUM(D933:D957)</f>
        <v>15</v>
      </c>
      <c r="G932" s="19"/>
      <c r="I932" s="20">
        <v>0.5</v>
      </c>
      <c r="J932" s="21" t="s">
        <v>10</v>
      </c>
      <c r="K932" s="22">
        <v>45734</v>
      </c>
      <c r="L932" s="22">
        <v>45734</v>
      </c>
      <c r="M932" s="54" t="s">
        <v>273</v>
      </c>
      <c r="N932" s="23"/>
    </row>
    <row r="933" spans="2:14" ht="17.399999999999999" x14ac:dyDescent="0.45">
      <c r="B933" s="35">
        <v>5</v>
      </c>
      <c r="C933" s="19"/>
      <c r="D933" s="30"/>
      <c r="E933" s="31">
        <v>45698</v>
      </c>
      <c r="F933" s="31">
        <v>45702</v>
      </c>
      <c r="G933" s="54" t="s">
        <v>260</v>
      </c>
      <c r="I933" s="24">
        <v>1</v>
      </c>
      <c r="J933" s="21"/>
      <c r="K933" s="25">
        <v>45761</v>
      </c>
      <c r="L933" s="25">
        <v>45761</v>
      </c>
      <c r="M933" s="54" t="s">
        <v>293</v>
      </c>
      <c r="N933" s="26"/>
    </row>
    <row r="934" spans="2:14" ht="17.399999999999999" x14ac:dyDescent="0.45">
      <c r="B934" s="35">
        <v>10</v>
      </c>
      <c r="C934" s="19"/>
      <c r="D934" s="30"/>
      <c r="E934" s="31">
        <v>45810</v>
      </c>
      <c r="F934" s="31">
        <v>45821</v>
      </c>
      <c r="G934" s="54" t="s">
        <v>315</v>
      </c>
      <c r="I934" s="24">
        <v>2</v>
      </c>
      <c r="J934" s="21"/>
      <c r="K934" s="25">
        <v>45796</v>
      </c>
      <c r="L934" s="25">
        <v>45797</v>
      </c>
      <c r="M934" s="56" t="s">
        <v>312</v>
      </c>
      <c r="N934" s="26"/>
    </row>
    <row r="935" spans="2:14" ht="17.399999999999999" x14ac:dyDescent="0.45">
      <c r="B935" s="35"/>
      <c r="C935" s="19"/>
      <c r="D935" s="30"/>
      <c r="E935" s="31"/>
      <c r="F935" s="31"/>
      <c r="G935" s="30"/>
      <c r="I935" s="24">
        <v>1</v>
      </c>
      <c r="J935" s="21"/>
      <c r="K935" s="25">
        <v>45863</v>
      </c>
      <c r="L935" s="25">
        <v>45863</v>
      </c>
      <c r="M935" s="26"/>
      <c r="N935" s="26"/>
    </row>
    <row r="936" spans="2:14" ht="17.399999999999999" x14ac:dyDescent="0.45">
      <c r="B936" s="35"/>
      <c r="C936" s="19"/>
      <c r="D936" s="30"/>
      <c r="E936" s="31"/>
      <c r="F936" s="31"/>
      <c r="G936" s="30"/>
      <c r="I936" s="24"/>
      <c r="J936" s="21"/>
      <c r="K936" s="25"/>
      <c r="L936" s="25"/>
      <c r="M936" s="30"/>
      <c r="N936" s="26"/>
    </row>
    <row r="937" spans="2:14" ht="17.399999999999999" x14ac:dyDescent="0.45">
      <c r="B937" s="35"/>
      <c r="C937" s="19"/>
      <c r="D937" s="30"/>
      <c r="E937" s="30"/>
      <c r="F937" s="30"/>
      <c r="G937" s="30"/>
      <c r="I937" s="24"/>
      <c r="J937" s="21"/>
      <c r="K937" s="25"/>
      <c r="L937" s="25"/>
      <c r="M937" s="30"/>
      <c r="N937" s="26"/>
    </row>
    <row r="938" spans="2:14" ht="17.399999999999999" x14ac:dyDescent="0.45">
      <c r="B938" s="35"/>
      <c r="C938" s="19"/>
      <c r="D938" s="30"/>
      <c r="E938" s="30"/>
      <c r="F938" s="30"/>
      <c r="G938" s="30"/>
      <c r="I938" s="24"/>
      <c r="J938" s="21"/>
      <c r="K938" s="25"/>
      <c r="L938" s="25"/>
      <c r="M938" s="30"/>
      <c r="N938" s="26"/>
    </row>
    <row r="939" spans="2:14" ht="17.399999999999999" x14ac:dyDescent="0.45">
      <c r="B939" s="35"/>
      <c r="C939" s="19"/>
      <c r="D939" s="30"/>
      <c r="E939" s="30"/>
      <c r="F939" s="30"/>
      <c r="G939" s="30"/>
      <c r="I939" s="24"/>
      <c r="J939" s="21"/>
      <c r="K939" s="26"/>
      <c r="L939" s="26"/>
      <c r="M939" s="26"/>
      <c r="N939" s="26"/>
    </row>
    <row r="940" spans="2:14" ht="17.399999999999999" x14ac:dyDescent="0.45">
      <c r="B940" s="35"/>
      <c r="C940" s="19"/>
      <c r="D940" s="30"/>
      <c r="E940" s="30"/>
      <c r="F940" s="30"/>
      <c r="G940" s="30"/>
      <c r="I940" s="24"/>
      <c r="J940" s="21"/>
      <c r="K940" s="26"/>
      <c r="L940" s="26"/>
      <c r="M940" s="26"/>
      <c r="N940" s="26"/>
    </row>
    <row r="941" spans="2:14" ht="17.399999999999999" x14ac:dyDescent="0.45">
      <c r="B941" s="35"/>
      <c r="C941" s="19"/>
      <c r="D941" s="30"/>
      <c r="E941" s="30"/>
      <c r="F941" s="30"/>
      <c r="G941" s="30"/>
      <c r="I941" s="24"/>
      <c r="J941" s="21"/>
      <c r="K941" s="26"/>
      <c r="L941" s="26"/>
      <c r="M941" s="26"/>
      <c r="N941" s="26"/>
    </row>
    <row r="942" spans="2:14" ht="17.399999999999999" x14ac:dyDescent="0.45">
      <c r="B942" s="35"/>
      <c r="C942" s="19"/>
      <c r="D942" s="30"/>
      <c r="E942" s="30"/>
      <c r="F942" s="30"/>
      <c r="G942" s="30"/>
      <c r="I942" s="24"/>
      <c r="J942" s="21"/>
      <c r="K942" s="26"/>
      <c r="L942" s="26"/>
      <c r="M942" s="26"/>
      <c r="N942" s="26"/>
    </row>
    <row r="943" spans="2:14" ht="18" thickBot="1" x14ac:dyDescent="0.5">
      <c r="B943" s="35"/>
      <c r="C943" s="19"/>
      <c r="D943" s="30"/>
      <c r="E943" s="30"/>
      <c r="F943" s="30"/>
      <c r="G943" s="30"/>
      <c r="I943" s="27"/>
      <c r="J943" s="21"/>
      <c r="K943" s="28"/>
      <c r="L943" s="28"/>
      <c r="M943" s="28"/>
      <c r="N943" s="28"/>
    </row>
    <row r="944" spans="2:14" ht="21.6" thickBot="1" x14ac:dyDescent="0.55000000000000004">
      <c r="B944" s="35"/>
      <c r="C944" s="19"/>
      <c r="D944" s="30"/>
      <c r="E944" s="32"/>
      <c r="F944" s="32"/>
      <c r="G944" s="32"/>
      <c r="I944" s="15">
        <f>SUM(I932:I943)</f>
        <v>4.5</v>
      </c>
      <c r="J944" s="66" t="str">
        <f>IF(I944&gt;=6,"YA NO PUEDE SOLICITAR DIAS ADMINISTRATIVOS","PUEDE SOLICITAR DIAS ADMINISTRATIVOS")</f>
        <v>PUEDE SOLICITAR DIAS ADMINISTRATIVOS</v>
      </c>
      <c r="K944" s="67"/>
      <c r="L944" s="67"/>
      <c r="M944" s="67"/>
      <c r="N944" s="68"/>
    </row>
    <row r="945" spans="2:14" ht="21.6" thickBot="1" x14ac:dyDescent="0.55000000000000004">
      <c r="B945" s="35"/>
      <c r="C945" s="19"/>
      <c r="D945" s="30"/>
      <c r="E945" s="32"/>
      <c r="F945" s="32"/>
      <c r="G945" s="32"/>
      <c r="I945" s="17">
        <f>6-I944</f>
        <v>1.5</v>
      </c>
      <c r="J945" s="66" t="str">
        <f>IF(I944&gt;6,"EXISTE UN ERROR","OK")</f>
        <v>OK</v>
      </c>
      <c r="K945" s="67"/>
      <c r="L945" s="67"/>
      <c r="M945" s="67"/>
      <c r="N945" s="68"/>
    </row>
    <row r="946" spans="2:14" ht="18" thickBot="1" x14ac:dyDescent="0.5">
      <c r="B946" s="35"/>
      <c r="C946" s="19"/>
      <c r="D946" s="30"/>
      <c r="E946" s="32"/>
      <c r="F946" s="32"/>
      <c r="G946" s="32"/>
      <c r="I946" s="1"/>
    </row>
    <row r="947" spans="2:14" ht="19.8" thickBot="1" x14ac:dyDescent="0.5">
      <c r="B947" s="35"/>
      <c r="C947" s="19"/>
      <c r="D947" s="30"/>
      <c r="E947" s="32"/>
      <c r="F947" s="32"/>
      <c r="G947" s="32"/>
      <c r="I947" s="12" t="s">
        <v>3</v>
      </c>
      <c r="J947" s="13"/>
      <c r="K947" s="13" t="s">
        <v>5</v>
      </c>
      <c r="L947" s="13" t="s">
        <v>6</v>
      </c>
      <c r="M947" s="13" t="s">
        <v>7</v>
      </c>
      <c r="N947" s="14" t="s">
        <v>8</v>
      </c>
    </row>
    <row r="948" spans="2:14" ht="17.399999999999999" x14ac:dyDescent="0.45">
      <c r="B948" s="35"/>
      <c r="C948" s="19"/>
      <c r="D948" s="30"/>
      <c r="E948" s="32"/>
      <c r="F948" s="32"/>
      <c r="G948" s="32"/>
      <c r="I948" s="20"/>
      <c r="J948" s="29"/>
      <c r="K948" s="22"/>
      <c r="L948" s="22"/>
      <c r="M948" s="23"/>
      <c r="N948" s="23"/>
    </row>
    <row r="949" spans="2:14" ht="17.399999999999999" x14ac:dyDescent="0.45">
      <c r="B949" s="35"/>
      <c r="C949" s="19"/>
      <c r="D949" s="30"/>
      <c r="E949" s="32"/>
      <c r="F949" s="32"/>
      <c r="G949" s="32"/>
      <c r="I949" s="24"/>
      <c r="J949" s="29"/>
      <c r="K949" s="25"/>
      <c r="L949" s="25"/>
      <c r="M949" s="26"/>
      <c r="N949" s="26"/>
    </row>
    <row r="950" spans="2:14" ht="17.399999999999999" x14ac:dyDescent="0.45">
      <c r="B950" s="35"/>
      <c r="C950" s="19"/>
      <c r="D950" s="30"/>
      <c r="E950" s="32"/>
      <c r="F950" s="32"/>
      <c r="G950" s="32"/>
      <c r="I950" s="24"/>
      <c r="J950" s="29"/>
      <c r="K950" s="26"/>
      <c r="L950" s="26"/>
      <c r="M950" s="26"/>
      <c r="N950" s="26"/>
    </row>
    <row r="951" spans="2:14" ht="17.399999999999999" x14ac:dyDescent="0.45">
      <c r="B951" s="35"/>
      <c r="C951" s="19"/>
      <c r="D951" s="30"/>
      <c r="E951" s="32"/>
      <c r="F951" s="32"/>
      <c r="G951" s="32"/>
      <c r="I951" s="24"/>
      <c r="J951" s="29"/>
      <c r="K951" s="26"/>
      <c r="L951" s="26"/>
      <c r="M951" s="26"/>
      <c r="N951" s="26"/>
    </row>
    <row r="952" spans="2:14" ht="18" thickBot="1" x14ac:dyDescent="0.5">
      <c r="B952" s="35"/>
      <c r="C952" s="19"/>
      <c r="D952" s="30"/>
      <c r="E952" s="32"/>
      <c r="F952" s="32"/>
      <c r="G952" s="32"/>
      <c r="I952" s="24"/>
      <c r="J952" s="29"/>
      <c r="K952" s="26"/>
      <c r="L952" s="26"/>
      <c r="M952" s="26"/>
      <c r="N952" s="26"/>
    </row>
    <row r="953" spans="2:14" ht="21.6" thickBot="1" x14ac:dyDescent="0.55000000000000004">
      <c r="B953" s="35"/>
      <c r="C953" s="19"/>
      <c r="D953" s="30"/>
      <c r="E953" s="32"/>
      <c r="F953" s="32"/>
      <c r="G953" s="32"/>
      <c r="I953" s="15">
        <f>SUM(I948:I952)</f>
        <v>0</v>
      </c>
      <c r="J953" s="66" t="str">
        <f>IF(I953&gt;=5,"YA NO PUEDE SOLICITAR DIAS CAPACITACION","PUEDE SOLICITAR DIAS CAPACITACION")</f>
        <v>PUEDE SOLICITAR DIAS CAPACITACION</v>
      </c>
      <c r="K953" s="67"/>
      <c r="L953" s="67"/>
      <c r="M953" s="67"/>
      <c r="N953" s="68"/>
    </row>
    <row r="954" spans="2:14" ht="21.6" thickBot="1" x14ac:dyDescent="0.55000000000000004">
      <c r="B954" s="35"/>
      <c r="C954" s="19"/>
      <c r="D954" s="30"/>
      <c r="E954" s="32"/>
      <c r="F954" s="32"/>
      <c r="G954" s="32"/>
      <c r="I954" s="17">
        <f>5-I953</f>
        <v>5</v>
      </c>
      <c r="J954" s="66" t="str">
        <f>IF(I953&gt;5,"EXISTE UN ERROR","OK")</f>
        <v>OK</v>
      </c>
      <c r="K954" s="67"/>
      <c r="L954" s="67"/>
      <c r="M954" s="67"/>
      <c r="N954" s="68"/>
    </row>
    <row r="955" spans="2:14" ht="17.399999999999999" x14ac:dyDescent="0.45">
      <c r="B955" s="35"/>
      <c r="C955" s="19"/>
      <c r="D955" s="30"/>
      <c r="E955" s="32"/>
      <c r="F955" s="32"/>
      <c r="G955" s="32"/>
    </row>
    <row r="956" spans="2:14" ht="17.399999999999999" x14ac:dyDescent="0.45">
      <c r="B956" s="35"/>
      <c r="C956" s="19"/>
      <c r="D956" s="30"/>
      <c r="E956" s="32"/>
      <c r="F956" s="32"/>
      <c r="G956" s="32"/>
    </row>
    <row r="957" spans="2:14" ht="18" thickBot="1" x14ac:dyDescent="0.5">
      <c r="B957" s="35"/>
      <c r="C957" s="40"/>
      <c r="D957" s="39"/>
      <c r="E957" s="34"/>
      <c r="F957" s="34"/>
      <c r="G957" s="34"/>
    </row>
    <row r="958" spans="2:14" ht="21.6" thickBot="1" x14ac:dyDescent="0.55000000000000004">
      <c r="B958" s="8">
        <f>+E932-F932</f>
        <v>11</v>
      </c>
      <c r="C958" s="69" t="str">
        <f>IF(E932&lt;=F932,"YA NO TIENE FERIADOS","PUEDE SOLICITAR DIAS FERIADOS")</f>
        <v>PUEDE SOLICITAR DIAS FERIADOS</v>
      </c>
      <c r="D958" s="70"/>
      <c r="E958" s="70"/>
      <c r="F958" s="70"/>
      <c r="G958" s="71"/>
    </row>
    <row r="959" spans="2:14" ht="19.2" thickBot="1" x14ac:dyDescent="0.5">
      <c r="C959" s="72" t="str">
        <f>IF(F932&gt;E932,"EXISTE UN ERROR","OK")</f>
        <v>OK</v>
      </c>
      <c r="D959" s="73"/>
      <c r="E959" s="73"/>
      <c r="F959" s="73"/>
      <c r="G959" s="74"/>
    </row>
    <row r="961" spans="2:14" ht="19.2" thickBot="1" x14ac:dyDescent="0.5">
      <c r="B961" s="16" t="s">
        <v>106</v>
      </c>
      <c r="I961" s="16" t="s">
        <v>106</v>
      </c>
    </row>
    <row r="962" spans="2:14" ht="18.600000000000001" thickBot="1" x14ac:dyDescent="0.4">
      <c r="B962" s="5" t="s">
        <v>0</v>
      </c>
      <c r="C962" s="5" t="s">
        <v>1</v>
      </c>
      <c r="D962" s="5" t="s">
        <v>224</v>
      </c>
      <c r="E962" s="5" t="s">
        <v>12</v>
      </c>
      <c r="F962" s="6" t="s">
        <v>2</v>
      </c>
      <c r="G962" s="6" t="s">
        <v>7</v>
      </c>
      <c r="I962" s="2" t="s">
        <v>3</v>
      </c>
      <c r="J962" s="3" t="s">
        <v>4</v>
      </c>
      <c r="K962" s="3" t="s">
        <v>5</v>
      </c>
      <c r="L962" s="3" t="s">
        <v>6</v>
      </c>
      <c r="M962" s="3" t="s">
        <v>7</v>
      </c>
      <c r="N962" s="4" t="s">
        <v>8</v>
      </c>
    </row>
    <row r="963" spans="2:14" ht="17.399999999999999" x14ac:dyDescent="0.45">
      <c r="B963" s="9">
        <v>25</v>
      </c>
      <c r="C963" s="9">
        <v>22</v>
      </c>
      <c r="D963" s="9">
        <v>0</v>
      </c>
      <c r="E963" s="11">
        <f>+B963+C963+D963</f>
        <v>47</v>
      </c>
      <c r="F963" s="11">
        <f>SUM(B964:B988)+SUM(D964:D988)</f>
        <v>23</v>
      </c>
      <c r="G963" s="19"/>
      <c r="I963" s="20">
        <v>1</v>
      </c>
      <c r="J963" s="21"/>
      <c r="K963" s="37">
        <v>45679</v>
      </c>
      <c r="L963" s="37">
        <v>45679</v>
      </c>
      <c r="M963" s="56" t="s">
        <v>231</v>
      </c>
      <c r="N963" s="38"/>
    </row>
    <row r="964" spans="2:14" ht="17.399999999999999" x14ac:dyDescent="0.45">
      <c r="B964" s="35">
        <v>23</v>
      </c>
      <c r="C964" s="19"/>
      <c r="D964" s="30"/>
      <c r="E964" s="31">
        <v>45719</v>
      </c>
      <c r="F964" s="31">
        <v>45749</v>
      </c>
      <c r="G964" s="54" t="s">
        <v>279</v>
      </c>
      <c r="I964" s="24">
        <v>0.5</v>
      </c>
      <c r="J964" s="21" t="s">
        <v>10</v>
      </c>
      <c r="K964" s="31">
        <v>45700</v>
      </c>
      <c r="L964" s="31">
        <v>45700</v>
      </c>
      <c r="M964" s="54" t="s">
        <v>255</v>
      </c>
      <c r="N964" s="30"/>
    </row>
    <row r="965" spans="2:14" ht="17.399999999999999" x14ac:dyDescent="0.45">
      <c r="B965" s="35"/>
      <c r="C965" s="19"/>
      <c r="D965" s="30"/>
      <c r="E965" s="31"/>
      <c r="F965" s="31"/>
      <c r="G965" s="30"/>
      <c r="I965" s="24">
        <v>0.5</v>
      </c>
      <c r="J965" s="21" t="s">
        <v>10</v>
      </c>
      <c r="K965" s="31">
        <v>45701</v>
      </c>
      <c r="L965" s="31">
        <v>45701</v>
      </c>
      <c r="M965" s="54" t="s">
        <v>255</v>
      </c>
      <c r="N965" s="30"/>
    </row>
    <row r="966" spans="2:14" ht="17.399999999999999" x14ac:dyDescent="0.45">
      <c r="B966" s="35"/>
      <c r="C966" s="19"/>
      <c r="D966" s="30"/>
      <c r="E966" s="30"/>
      <c r="F966" s="30"/>
      <c r="G966" s="30"/>
      <c r="I966" s="24">
        <v>0.5</v>
      </c>
      <c r="J966" s="21" t="s">
        <v>10</v>
      </c>
      <c r="K966" s="31">
        <v>45762</v>
      </c>
      <c r="L966" s="31">
        <v>45762</v>
      </c>
      <c r="M966" s="56" t="s">
        <v>294</v>
      </c>
      <c r="N966" s="30"/>
    </row>
    <row r="967" spans="2:14" ht="17.399999999999999" x14ac:dyDescent="0.45">
      <c r="B967" s="35"/>
      <c r="C967" s="19"/>
      <c r="D967" s="30"/>
      <c r="E967" s="30"/>
      <c r="F967" s="30"/>
      <c r="G967" s="30"/>
      <c r="I967" s="24">
        <v>1</v>
      </c>
      <c r="J967" s="21"/>
      <c r="K967" s="31">
        <v>45779</v>
      </c>
      <c r="L967" s="31">
        <v>45779</v>
      </c>
      <c r="M967" s="54" t="s">
        <v>299</v>
      </c>
      <c r="N967" s="30"/>
    </row>
    <row r="968" spans="2:14" ht="17.399999999999999" x14ac:dyDescent="0.45">
      <c r="B968" s="35"/>
      <c r="C968" s="19"/>
      <c r="D968" s="30"/>
      <c r="E968" s="30"/>
      <c r="F968" s="30"/>
      <c r="G968" s="30"/>
      <c r="I968" s="24">
        <v>0.5</v>
      </c>
      <c r="J968" s="21" t="s">
        <v>10</v>
      </c>
      <c r="K968" s="31">
        <v>45821</v>
      </c>
      <c r="L968" s="31">
        <v>45821</v>
      </c>
      <c r="M968" s="56" t="s">
        <v>310</v>
      </c>
      <c r="N968" s="30"/>
    </row>
    <row r="969" spans="2:14" ht="17.399999999999999" x14ac:dyDescent="0.45">
      <c r="B969" s="35"/>
      <c r="C969" s="19"/>
      <c r="D969" s="30"/>
      <c r="E969" s="30"/>
      <c r="F969" s="30"/>
      <c r="G969" s="30"/>
      <c r="I969" s="24"/>
      <c r="J969" s="21"/>
      <c r="K969" s="31"/>
      <c r="L969" s="31"/>
      <c r="M969" s="30"/>
      <c r="N969" s="30"/>
    </row>
    <row r="970" spans="2:14" ht="17.399999999999999" x14ac:dyDescent="0.45">
      <c r="B970" s="35"/>
      <c r="C970" s="19"/>
      <c r="D970" s="30"/>
      <c r="E970" s="30"/>
      <c r="F970" s="30"/>
      <c r="G970" s="30"/>
      <c r="I970" s="24"/>
      <c r="J970" s="21"/>
      <c r="K970" s="30"/>
      <c r="L970" s="30"/>
      <c r="M970" s="30"/>
      <c r="N970" s="30"/>
    </row>
    <row r="971" spans="2:14" ht="17.399999999999999" x14ac:dyDescent="0.45">
      <c r="B971" s="35"/>
      <c r="C971" s="19"/>
      <c r="D971" s="30"/>
      <c r="E971" s="30"/>
      <c r="F971" s="30"/>
      <c r="G971" s="30"/>
      <c r="I971" s="24"/>
      <c r="J971" s="21"/>
      <c r="K971" s="30"/>
      <c r="L971" s="30"/>
      <c r="M971" s="30"/>
      <c r="N971" s="30"/>
    </row>
    <row r="972" spans="2:14" ht="17.399999999999999" x14ac:dyDescent="0.45">
      <c r="B972" s="35"/>
      <c r="C972" s="19"/>
      <c r="D972" s="30"/>
      <c r="E972" s="30"/>
      <c r="F972" s="30"/>
      <c r="G972" s="30"/>
      <c r="I972" s="24"/>
      <c r="J972" s="21"/>
      <c r="K972" s="30"/>
      <c r="L972" s="30"/>
      <c r="M972" s="30"/>
      <c r="N972" s="30"/>
    </row>
    <row r="973" spans="2:14" ht="17.399999999999999" x14ac:dyDescent="0.45">
      <c r="B973" s="35"/>
      <c r="C973" s="19"/>
      <c r="D973" s="30"/>
      <c r="E973" s="30"/>
      <c r="F973" s="30"/>
      <c r="G973" s="30"/>
      <c r="I973" s="24"/>
      <c r="J973" s="21"/>
      <c r="K973" s="30"/>
      <c r="L973" s="30"/>
      <c r="M973" s="30"/>
      <c r="N973" s="30"/>
    </row>
    <row r="974" spans="2:14" ht="18" thickBot="1" x14ac:dyDescent="0.5">
      <c r="B974" s="35"/>
      <c r="C974" s="19"/>
      <c r="D974" s="30"/>
      <c r="E974" s="30"/>
      <c r="F974" s="30"/>
      <c r="G974" s="30"/>
      <c r="I974" s="27"/>
      <c r="J974" s="21"/>
      <c r="K974" s="33"/>
      <c r="L974" s="33"/>
      <c r="M974" s="33"/>
      <c r="N974" s="33"/>
    </row>
    <row r="975" spans="2:14" ht="21.6" thickBot="1" x14ac:dyDescent="0.55000000000000004">
      <c r="B975" s="35"/>
      <c r="C975" s="19"/>
      <c r="D975" s="30"/>
      <c r="E975" s="32"/>
      <c r="F975" s="32"/>
      <c r="G975" s="32"/>
      <c r="I975" s="15">
        <f>SUM(I963:I974)</f>
        <v>4</v>
      </c>
      <c r="J975" s="66" t="str">
        <f>IF(I975&gt;=6,"YA NO PUEDE SOLICITAR DIAS ADMINISTRATIVOS","PUEDE SOLICITAR DIAS ADMINISTRATIVOS")</f>
        <v>PUEDE SOLICITAR DIAS ADMINISTRATIVOS</v>
      </c>
      <c r="K975" s="67"/>
      <c r="L975" s="67"/>
      <c r="M975" s="67"/>
      <c r="N975" s="68"/>
    </row>
    <row r="976" spans="2:14" ht="21.6" thickBot="1" x14ac:dyDescent="0.55000000000000004">
      <c r="B976" s="35"/>
      <c r="C976" s="19"/>
      <c r="D976" s="30"/>
      <c r="E976" s="32"/>
      <c r="F976" s="32"/>
      <c r="G976" s="32"/>
      <c r="I976" s="17">
        <f>6-I975</f>
        <v>2</v>
      </c>
      <c r="J976" s="66" t="str">
        <f>IF(I975&gt;6,"EXISTE UN ERROR","OK")</f>
        <v>OK</v>
      </c>
      <c r="K976" s="67"/>
      <c r="L976" s="67"/>
      <c r="M976" s="67"/>
      <c r="N976" s="68"/>
    </row>
    <row r="977" spans="2:14" ht="18" thickBot="1" x14ac:dyDescent="0.5">
      <c r="B977" s="35"/>
      <c r="C977" s="19"/>
      <c r="D977" s="30"/>
      <c r="E977" s="32"/>
      <c r="F977" s="32"/>
      <c r="G977" s="32"/>
      <c r="I977" s="1"/>
    </row>
    <row r="978" spans="2:14" ht="19.8" thickBot="1" x14ac:dyDescent="0.5">
      <c r="B978" s="35"/>
      <c r="C978" s="19"/>
      <c r="D978" s="30"/>
      <c r="E978" s="32"/>
      <c r="F978" s="32"/>
      <c r="G978" s="32"/>
      <c r="I978" s="12" t="s">
        <v>3</v>
      </c>
      <c r="J978" s="13"/>
      <c r="K978" s="13" t="s">
        <v>5</v>
      </c>
      <c r="L978" s="13" t="s">
        <v>6</v>
      </c>
      <c r="M978" s="13" t="s">
        <v>7</v>
      </c>
      <c r="N978" s="14" t="s">
        <v>8</v>
      </c>
    </row>
    <row r="979" spans="2:14" ht="17.399999999999999" x14ac:dyDescent="0.45">
      <c r="B979" s="35"/>
      <c r="C979" s="19"/>
      <c r="D979" s="30"/>
      <c r="E979" s="32"/>
      <c r="F979" s="32"/>
      <c r="G979" s="32"/>
      <c r="I979" s="20">
        <v>2</v>
      </c>
      <c r="J979" s="23"/>
      <c r="K979" s="22">
        <v>45803</v>
      </c>
      <c r="L979" s="22">
        <v>45804</v>
      </c>
      <c r="M979" s="23"/>
      <c r="N979" s="23"/>
    </row>
    <row r="980" spans="2:14" ht="17.399999999999999" x14ac:dyDescent="0.45">
      <c r="B980" s="35"/>
      <c r="C980" s="19"/>
      <c r="D980" s="30"/>
      <c r="E980" s="32"/>
      <c r="F980" s="32"/>
      <c r="G980" s="32"/>
      <c r="I980" s="24">
        <v>1</v>
      </c>
      <c r="J980" s="23"/>
      <c r="K980" s="25">
        <v>45831</v>
      </c>
      <c r="L980" s="25">
        <v>45831</v>
      </c>
      <c r="M980" s="26"/>
      <c r="N980" s="26"/>
    </row>
    <row r="981" spans="2:14" ht="17.399999999999999" x14ac:dyDescent="0.45">
      <c r="B981" s="35"/>
      <c r="C981" s="19"/>
      <c r="D981" s="30"/>
      <c r="E981" s="32"/>
      <c r="F981" s="32"/>
      <c r="G981" s="32"/>
      <c r="I981" s="24"/>
      <c r="J981" s="23"/>
      <c r="K981" s="26"/>
      <c r="L981" s="26"/>
      <c r="M981" s="26"/>
      <c r="N981" s="26"/>
    </row>
    <row r="982" spans="2:14" ht="17.399999999999999" x14ac:dyDescent="0.45">
      <c r="B982" s="35"/>
      <c r="C982" s="19"/>
      <c r="D982" s="30"/>
      <c r="E982" s="32"/>
      <c r="F982" s="32"/>
      <c r="G982" s="32"/>
      <c r="I982" s="24"/>
      <c r="J982" s="23"/>
      <c r="K982" s="26"/>
      <c r="L982" s="26"/>
      <c r="M982" s="26"/>
      <c r="N982" s="26"/>
    </row>
    <row r="983" spans="2:14" ht="18" thickBot="1" x14ac:dyDescent="0.5">
      <c r="B983" s="35"/>
      <c r="C983" s="19"/>
      <c r="D983" s="30"/>
      <c r="E983" s="32"/>
      <c r="F983" s="32"/>
      <c r="G983" s="32"/>
      <c r="I983" s="24"/>
      <c r="J983" s="23"/>
      <c r="K983" s="26"/>
      <c r="L983" s="26"/>
      <c r="M983" s="26"/>
      <c r="N983" s="26"/>
    </row>
    <row r="984" spans="2:14" ht="21.6" thickBot="1" x14ac:dyDescent="0.55000000000000004">
      <c r="B984" s="35"/>
      <c r="C984" s="19"/>
      <c r="D984" s="30"/>
      <c r="E984" s="32"/>
      <c r="F984" s="32"/>
      <c r="G984" s="32"/>
      <c r="I984" s="15">
        <f>SUM(I979:I983)</f>
        <v>3</v>
      </c>
      <c r="J984" s="66" t="str">
        <f>IF(I984&gt;=5,"YA NO PUEDE SOLICITAR DIAS CAPACITACION","PUEDE SOLICITAR DIAS CAPACITACION")</f>
        <v>PUEDE SOLICITAR DIAS CAPACITACION</v>
      </c>
      <c r="K984" s="67"/>
      <c r="L984" s="67"/>
      <c r="M984" s="67"/>
      <c r="N984" s="68"/>
    </row>
    <row r="985" spans="2:14" ht="21.6" thickBot="1" x14ac:dyDescent="0.55000000000000004">
      <c r="B985" s="35"/>
      <c r="C985" s="19"/>
      <c r="D985" s="30"/>
      <c r="E985" s="32"/>
      <c r="F985" s="32"/>
      <c r="G985" s="32"/>
      <c r="I985" s="17">
        <f>5-I984</f>
        <v>2</v>
      </c>
      <c r="J985" s="66" t="str">
        <f>IF(I984&gt;5,"EXISTE UN ERROR","OK")</f>
        <v>OK</v>
      </c>
      <c r="K985" s="67"/>
      <c r="L985" s="67"/>
      <c r="M985" s="67"/>
      <c r="N985" s="68"/>
    </row>
    <row r="986" spans="2:14" ht="17.399999999999999" x14ac:dyDescent="0.45">
      <c r="B986" s="35"/>
      <c r="C986" s="19"/>
      <c r="D986" s="30"/>
      <c r="E986" s="32"/>
      <c r="F986" s="32"/>
      <c r="G986" s="32"/>
    </row>
    <row r="987" spans="2:14" ht="17.399999999999999" x14ac:dyDescent="0.45">
      <c r="B987" s="35"/>
      <c r="C987" s="19"/>
      <c r="D987" s="30"/>
      <c r="E987" s="32"/>
      <c r="F987" s="32"/>
      <c r="G987" s="32"/>
    </row>
    <row r="988" spans="2:14" ht="18" thickBot="1" x14ac:dyDescent="0.5">
      <c r="B988" s="35"/>
      <c r="C988" s="40"/>
      <c r="D988" s="39"/>
      <c r="E988" s="34"/>
      <c r="F988" s="34"/>
      <c r="G988" s="34"/>
    </row>
    <row r="989" spans="2:14" ht="21.6" thickBot="1" x14ac:dyDescent="0.55000000000000004">
      <c r="B989" s="8">
        <f>+E963-F963</f>
        <v>24</v>
      </c>
      <c r="C989" s="69" t="str">
        <f>IF(E963&lt;=F963,"YA NO TIENE FERIADOS","PUEDE SOLICITAR DIAS FERIADOS")</f>
        <v>PUEDE SOLICITAR DIAS FERIADOS</v>
      </c>
      <c r="D989" s="70"/>
      <c r="E989" s="70"/>
      <c r="F989" s="70"/>
      <c r="G989" s="71"/>
    </row>
    <row r="990" spans="2:14" ht="19.2" thickBot="1" x14ac:dyDescent="0.5">
      <c r="C990" s="72" t="str">
        <f>IF(F963&gt;E963,"EXISTE UN ERROR","OK")</f>
        <v>OK</v>
      </c>
      <c r="D990" s="73"/>
      <c r="E990" s="73"/>
      <c r="F990" s="73"/>
      <c r="G990" s="74"/>
    </row>
    <row r="992" spans="2:14" ht="19.2" thickBot="1" x14ac:dyDescent="0.5">
      <c r="B992" s="16" t="s">
        <v>107</v>
      </c>
      <c r="I992" s="16" t="s">
        <v>107</v>
      </c>
    </row>
    <row r="993" spans="2:14" ht="18.600000000000001" thickBot="1" x14ac:dyDescent="0.4">
      <c r="B993" s="5" t="s">
        <v>0</v>
      </c>
      <c r="C993" s="5" t="s">
        <v>1</v>
      </c>
      <c r="D993" s="5" t="s">
        <v>224</v>
      </c>
      <c r="E993" s="5" t="s">
        <v>12</v>
      </c>
      <c r="F993" s="6" t="s">
        <v>2</v>
      </c>
      <c r="G993" s="6" t="s">
        <v>7</v>
      </c>
      <c r="I993" s="2" t="s">
        <v>3</v>
      </c>
      <c r="J993" s="3" t="s">
        <v>4</v>
      </c>
      <c r="K993" s="3" t="s">
        <v>5</v>
      </c>
      <c r="L993" s="3" t="s">
        <v>6</v>
      </c>
      <c r="M993" s="3" t="s">
        <v>7</v>
      </c>
      <c r="N993" s="4" t="s">
        <v>8</v>
      </c>
    </row>
    <row r="994" spans="2:14" ht="17.399999999999999" x14ac:dyDescent="0.45">
      <c r="B994" s="9">
        <v>15</v>
      </c>
      <c r="C994" s="9">
        <v>11</v>
      </c>
      <c r="D994" s="9">
        <v>0</v>
      </c>
      <c r="E994" s="11">
        <f>+B994+C994+D994</f>
        <v>26</v>
      </c>
      <c r="F994" s="11">
        <f>SUM(B995:B1019)+SUM(D995:D1019)</f>
        <v>13</v>
      </c>
      <c r="G994" s="19"/>
      <c r="I994" s="20">
        <v>1</v>
      </c>
      <c r="J994" s="21"/>
      <c r="K994" s="22">
        <v>45814</v>
      </c>
      <c r="L994" s="22">
        <v>45814</v>
      </c>
      <c r="M994" s="56" t="s">
        <v>320</v>
      </c>
      <c r="N994" s="23"/>
    </row>
    <row r="995" spans="2:14" ht="17.399999999999999" x14ac:dyDescent="0.45">
      <c r="B995" s="35">
        <v>13</v>
      </c>
      <c r="C995" s="19"/>
      <c r="D995" s="30"/>
      <c r="E995" s="31">
        <v>45712</v>
      </c>
      <c r="F995" s="31">
        <v>45728</v>
      </c>
      <c r="G995" s="54" t="s">
        <v>263</v>
      </c>
      <c r="I995" s="24">
        <v>0.5</v>
      </c>
      <c r="J995" s="21" t="s">
        <v>10</v>
      </c>
      <c r="K995" s="25">
        <v>45861</v>
      </c>
      <c r="L995" s="25">
        <v>45861</v>
      </c>
      <c r="M995" s="26"/>
      <c r="N995" s="26"/>
    </row>
    <row r="996" spans="2:14" ht="17.399999999999999" x14ac:dyDescent="0.45">
      <c r="B996" s="35"/>
      <c r="C996" s="19"/>
      <c r="D996" s="30"/>
      <c r="E996" s="31"/>
      <c r="F996" s="31"/>
      <c r="G996" s="30"/>
      <c r="I996" s="24"/>
      <c r="J996" s="21"/>
      <c r="K996" s="25"/>
      <c r="L996" s="25"/>
      <c r="M996" s="30"/>
      <c r="N996" s="26"/>
    </row>
    <row r="997" spans="2:14" ht="17.399999999999999" x14ac:dyDescent="0.45">
      <c r="B997" s="35"/>
      <c r="C997" s="19"/>
      <c r="D997" s="30"/>
      <c r="E997" s="30"/>
      <c r="F997" s="30"/>
      <c r="G997" s="30"/>
      <c r="I997" s="24"/>
      <c r="J997" s="21"/>
      <c r="K997" s="25"/>
      <c r="L997" s="25"/>
      <c r="M997" s="30"/>
      <c r="N997" s="26"/>
    </row>
    <row r="998" spans="2:14" ht="17.399999999999999" x14ac:dyDescent="0.45">
      <c r="B998" s="35"/>
      <c r="C998" s="19"/>
      <c r="D998" s="30"/>
      <c r="E998" s="30"/>
      <c r="F998" s="30"/>
      <c r="G998" s="30"/>
      <c r="I998" s="24"/>
      <c r="J998" s="21"/>
      <c r="K998" s="25"/>
      <c r="L998" s="25"/>
      <c r="M998" s="26"/>
      <c r="N998" s="26"/>
    </row>
    <row r="999" spans="2:14" ht="17.399999999999999" x14ac:dyDescent="0.45">
      <c r="B999" s="35"/>
      <c r="C999" s="19"/>
      <c r="D999" s="30"/>
      <c r="E999" s="30"/>
      <c r="F999" s="30"/>
      <c r="G999" s="30"/>
      <c r="I999" s="24"/>
      <c r="J999" s="21"/>
      <c r="K999" s="25"/>
      <c r="L999" s="25"/>
      <c r="M999" s="26"/>
      <c r="N999" s="26"/>
    </row>
    <row r="1000" spans="2:14" ht="17.399999999999999" x14ac:dyDescent="0.45">
      <c r="B1000" s="35"/>
      <c r="C1000" s="19"/>
      <c r="D1000" s="30"/>
      <c r="E1000" s="30"/>
      <c r="F1000" s="30"/>
      <c r="G1000" s="30"/>
      <c r="I1000" s="24"/>
      <c r="J1000" s="21"/>
      <c r="K1000" s="25"/>
      <c r="L1000" s="25"/>
      <c r="M1000" s="26"/>
      <c r="N1000" s="26"/>
    </row>
    <row r="1001" spans="2:14" ht="17.399999999999999" x14ac:dyDescent="0.45">
      <c r="B1001" s="35"/>
      <c r="C1001" s="19"/>
      <c r="D1001" s="30"/>
      <c r="E1001" s="30"/>
      <c r="F1001" s="30"/>
      <c r="G1001" s="30"/>
      <c r="I1001" s="24"/>
      <c r="J1001" s="21"/>
      <c r="K1001" s="26"/>
      <c r="L1001" s="26"/>
      <c r="M1001" s="26"/>
      <c r="N1001" s="26"/>
    </row>
    <row r="1002" spans="2:14" ht="17.399999999999999" x14ac:dyDescent="0.45">
      <c r="B1002" s="35"/>
      <c r="C1002" s="19"/>
      <c r="D1002" s="30"/>
      <c r="E1002" s="30"/>
      <c r="F1002" s="30"/>
      <c r="G1002" s="30"/>
      <c r="I1002" s="24"/>
      <c r="J1002" s="21"/>
      <c r="K1002" s="26"/>
      <c r="L1002" s="26"/>
      <c r="M1002" s="26"/>
      <c r="N1002" s="26"/>
    </row>
    <row r="1003" spans="2:14" ht="17.399999999999999" x14ac:dyDescent="0.45">
      <c r="B1003" s="35"/>
      <c r="C1003" s="19"/>
      <c r="D1003" s="30"/>
      <c r="E1003" s="30"/>
      <c r="F1003" s="30"/>
      <c r="G1003" s="30"/>
      <c r="I1003" s="24"/>
      <c r="J1003" s="21"/>
      <c r="K1003" s="26"/>
      <c r="L1003" s="26"/>
      <c r="M1003" s="26"/>
      <c r="N1003" s="26"/>
    </row>
    <row r="1004" spans="2:14" ht="17.399999999999999" x14ac:dyDescent="0.45">
      <c r="B1004" s="35"/>
      <c r="C1004" s="19"/>
      <c r="D1004" s="30"/>
      <c r="E1004" s="30"/>
      <c r="F1004" s="30"/>
      <c r="G1004" s="30"/>
      <c r="I1004" s="24"/>
      <c r="J1004" s="21"/>
      <c r="K1004" s="26"/>
      <c r="L1004" s="26"/>
      <c r="M1004" s="26"/>
      <c r="N1004" s="26"/>
    </row>
    <row r="1005" spans="2:14" ht="18" thickBot="1" x14ac:dyDescent="0.5">
      <c r="B1005" s="35"/>
      <c r="C1005" s="19"/>
      <c r="D1005" s="30"/>
      <c r="E1005" s="30"/>
      <c r="F1005" s="30"/>
      <c r="G1005" s="30"/>
      <c r="I1005" s="27"/>
      <c r="J1005" s="21"/>
      <c r="K1005" s="28"/>
      <c r="L1005" s="28"/>
      <c r="M1005" s="28"/>
      <c r="N1005" s="28"/>
    </row>
    <row r="1006" spans="2:14" ht="21.6" thickBot="1" x14ac:dyDescent="0.55000000000000004">
      <c r="B1006" s="35"/>
      <c r="C1006" s="19"/>
      <c r="D1006" s="30"/>
      <c r="E1006" s="32"/>
      <c r="F1006" s="32"/>
      <c r="G1006" s="32"/>
      <c r="I1006" s="15">
        <f>SUM(I994:I1005)</f>
        <v>1.5</v>
      </c>
      <c r="J1006" s="66" t="str">
        <f>IF(I1006&gt;=6,"YA NO PUEDE SOLICITAR DIAS ADMINISTRATIVOS","PUEDE SOLICITAR DIAS ADMINISTRATIVOS")</f>
        <v>PUEDE SOLICITAR DIAS ADMINISTRATIVOS</v>
      </c>
      <c r="K1006" s="67"/>
      <c r="L1006" s="67"/>
      <c r="M1006" s="67"/>
      <c r="N1006" s="68"/>
    </row>
    <row r="1007" spans="2:14" ht="21.6" thickBot="1" x14ac:dyDescent="0.55000000000000004">
      <c r="B1007" s="35"/>
      <c r="C1007" s="19"/>
      <c r="D1007" s="30"/>
      <c r="E1007" s="32"/>
      <c r="F1007" s="32"/>
      <c r="G1007" s="32"/>
      <c r="I1007" s="17">
        <f>6-I1006</f>
        <v>4.5</v>
      </c>
      <c r="J1007" s="66" t="str">
        <f>IF(I1006&gt;6,"EXISTE UN ERROR","OK")</f>
        <v>OK</v>
      </c>
      <c r="K1007" s="67"/>
      <c r="L1007" s="67"/>
      <c r="M1007" s="67"/>
      <c r="N1007" s="68"/>
    </row>
    <row r="1008" spans="2:14" ht="18" thickBot="1" x14ac:dyDescent="0.5">
      <c r="B1008" s="35"/>
      <c r="C1008" s="19"/>
      <c r="D1008" s="30"/>
      <c r="E1008" s="32"/>
      <c r="F1008" s="32"/>
      <c r="G1008" s="32"/>
      <c r="I1008" s="1"/>
    </row>
    <row r="1009" spans="2:14" ht="19.8" thickBot="1" x14ac:dyDescent="0.5">
      <c r="B1009" s="35"/>
      <c r="C1009" s="19"/>
      <c r="D1009" s="30"/>
      <c r="E1009" s="32"/>
      <c r="F1009" s="32"/>
      <c r="G1009" s="32"/>
      <c r="I1009" s="12" t="s">
        <v>3</v>
      </c>
      <c r="J1009" s="13"/>
      <c r="K1009" s="13" t="s">
        <v>5</v>
      </c>
      <c r="L1009" s="13" t="s">
        <v>6</v>
      </c>
      <c r="M1009" s="13" t="s">
        <v>7</v>
      </c>
      <c r="N1009" s="14" t="s">
        <v>8</v>
      </c>
    </row>
    <row r="1010" spans="2:14" ht="17.399999999999999" x14ac:dyDescent="0.45">
      <c r="B1010" s="35"/>
      <c r="C1010" s="19"/>
      <c r="D1010" s="30"/>
      <c r="E1010" s="32"/>
      <c r="F1010" s="32"/>
      <c r="G1010" s="32"/>
      <c r="I1010" s="20">
        <v>2</v>
      </c>
      <c r="J1010" s="29"/>
      <c r="K1010" s="22">
        <v>45792</v>
      </c>
      <c r="L1010" s="22">
        <v>45793</v>
      </c>
      <c r="M1010" s="23"/>
      <c r="N1010" s="23"/>
    </row>
    <row r="1011" spans="2:14" ht="17.399999999999999" x14ac:dyDescent="0.45">
      <c r="B1011" s="35"/>
      <c r="C1011" s="19"/>
      <c r="D1011" s="30"/>
      <c r="E1011" s="32"/>
      <c r="F1011" s="32"/>
      <c r="G1011" s="32"/>
      <c r="I1011" s="24"/>
      <c r="J1011" s="29"/>
      <c r="K1011" s="25"/>
      <c r="L1011" s="25"/>
      <c r="M1011" s="26"/>
      <c r="N1011" s="26"/>
    </row>
    <row r="1012" spans="2:14" ht="17.399999999999999" x14ac:dyDescent="0.45">
      <c r="B1012" s="35"/>
      <c r="C1012" s="19"/>
      <c r="D1012" s="30"/>
      <c r="E1012" s="32"/>
      <c r="F1012" s="32"/>
      <c r="G1012" s="32"/>
      <c r="I1012" s="24"/>
      <c r="J1012" s="29"/>
      <c r="K1012" s="25"/>
      <c r="L1012" s="25"/>
      <c r="M1012" s="26"/>
      <c r="N1012" s="26"/>
    </row>
    <row r="1013" spans="2:14" ht="17.399999999999999" x14ac:dyDescent="0.45">
      <c r="B1013" s="35"/>
      <c r="C1013" s="19"/>
      <c r="D1013" s="30"/>
      <c r="E1013" s="32"/>
      <c r="F1013" s="32"/>
      <c r="G1013" s="32"/>
      <c r="I1013" s="24"/>
      <c r="J1013" s="29"/>
      <c r="K1013" s="26"/>
      <c r="L1013" s="26"/>
      <c r="M1013" s="26"/>
      <c r="N1013" s="26"/>
    </row>
    <row r="1014" spans="2:14" ht="18" thickBot="1" x14ac:dyDescent="0.5">
      <c r="B1014" s="35"/>
      <c r="C1014" s="19"/>
      <c r="D1014" s="30"/>
      <c r="E1014" s="32"/>
      <c r="F1014" s="32"/>
      <c r="G1014" s="32"/>
      <c r="I1014" s="24"/>
      <c r="J1014" s="29"/>
      <c r="K1014" s="26"/>
      <c r="L1014" s="26"/>
      <c r="M1014" s="26"/>
      <c r="N1014" s="26"/>
    </row>
    <row r="1015" spans="2:14" ht="21.6" thickBot="1" x14ac:dyDescent="0.55000000000000004">
      <c r="B1015" s="35"/>
      <c r="C1015" s="19"/>
      <c r="D1015" s="30"/>
      <c r="E1015" s="32"/>
      <c r="F1015" s="32"/>
      <c r="G1015" s="32"/>
      <c r="I1015" s="15">
        <f>SUM(I1010:I1014)</f>
        <v>2</v>
      </c>
      <c r="J1015" s="66" t="str">
        <f>IF(I1015&gt;=5,"YA NO PUEDE SOLICITAR DIAS CAPACITACION","PUEDE SOLICITAR DIAS CAPACITACION")</f>
        <v>PUEDE SOLICITAR DIAS CAPACITACION</v>
      </c>
      <c r="K1015" s="67"/>
      <c r="L1015" s="67"/>
      <c r="M1015" s="67"/>
      <c r="N1015" s="68"/>
    </row>
    <row r="1016" spans="2:14" ht="21.6" thickBot="1" x14ac:dyDescent="0.55000000000000004">
      <c r="B1016" s="35"/>
      <c r="C1016" s="19"/>
      <c r="D1016" s="30"/>
      <c r="E1016" s="32"/>
      <c r="F1016" s="32"/>
      <c r="G1016" s="32"/>
      <c r="I1016" s="17">
        <f>5-I1015</f>
        <v>3</v>
      </c>
      <c r="J1016" s="66" t="str">
        <f>IF(I1015&gt;5,"EXISTE UN ERROR","OK")</f>
        <v>OK</v>
      </c>
      <c r="K1016" s="67"/>
      <c r="L1016" s="67"/>
      <c r="M1016" s="67"/>
      <c r="N1016" s="68"/>
    </row>
    <row r="1017" spans="2:14" ht="17.399999999999999" x14ac:dyDescent="0.45">
      <c r="B1017" s="35"/>
      <c r="C1017" s="19"/>
      <c r="D1017" s="30"/>
      <c r="E1017" s="32"/>
      <c r="F1017" s="32"/>
      <c r="G1017" s="32"/>
    </row>
    <row r="1018" spans="2:14" ht="17.399999999999999" x14ac:dyDescent="0.45">
      <c r="B1018" s="35"/>
      <c r="C1018" s="19"/>
      <c r="D1018" s="30"/>
      <c r="E1018" s="32"/>
      <c r="F1018" s="32"/>
      <c r="G1018" s="32"/>
    </row>
    <row r="1019" spans="2:14" ht="18" thickBot="1" x14ac:dyDescent="0.5">
      <c r="B1019" s="35"/>
      <c r="C1019" s="40"/>
      <c r="D1019" s="39"/>
      <c r="E1019" s="34"/>
      <c r="F1019" s="34"/>
      <c r="G1019" s="34"/>
    </row>
    <row r="1020" spans="2:14" ht="21.6" thickBot="1" x14ac:dyDescent="0.55000000000000004">
      <c r="B1020" s="8">
        <f>+E994-F994</f>
        <v>13</v>
      </c>
      <c r="C1020" s="69" t="str">
        <f>IF(E994&lt;=F994,"YA NO TIENE FERIADOS","PUEDE SOLICITAR DIAS FERIADOS")</f>
        <v>PUEDE SOLICITAR DIAS FERIADOS</v>
      </c>
      <c r="D1020" s="70"/>
      <c r="E1020" s="70"/>
      <c r="F1020" s="70"/>
      <c r="G1020" s="71"/>
    </row>
    <row r="1021" spans="2:14" ht="19.2" thickBot="1" x14ac:dyDescent="0.5">
      <c r="C1021" s="72" t="str">
        <f>IF(F994&gt;E994,"EXISTE UN ERROR","OK")</f>
        <v>OK</v>
      </c>
      <c r="D1021" s="73"/>
      <c r="E1021" s="73"/>
      <c r="F1021" s="73"/>
      <c r="G1021" s="74"/>
    </row>
    <row r="1023" spans="2:14" ht="19.2" thickBot="1" x14ac:dyDescent="0.5">
      <c r="B1023" s="16" t="s">
        <v>108</v>
      </c>
      <c r="I1023" s="16" t="s">
        <v>108</v>
      </c>
    </row>
    <row r="1024" spans="2:14" ht="18.600000000000001" thickBot="1" x14ac:dyDescent="0.4">
      <c r="B1024" s="5" t="s">
        <v>0</v>
      </c>
      <c r="C1024" s="5" t="s">
        <v>1</v>
      </c>
      <c r="D1024" s="5" t="s">
        <v>224</v>
      </c>
      <c r="E1024" s="5" t="s">
        <v>12</v>
      </c>
      <c r="F1024" s="6" t="s">
        <v>2</v>
      </c>
      <c r="G1024" s="6" t="s">
        <v>7</v>
      </c>
      <c r="I1024" s="2" t="s">
        <v>3</v>
      </c>
      <c r="J1024" s="3" t="s">
        <v>4</v>
      </c>
      <c r="K1024" s="3" t="s">
        <v>5</v>
      </c>
      <c r="L1024" s="3" t="s">
        <v>6</v>
      </c>
      <c r="M1024" s="3" t="s">
        <v>7</v>
      </c>
      <c r="N1024" s="4" t="s">
        <v>8</v>
      </c>
    </row>
    <row r="1025" spans="2:14" ht="17.399999999999999" x14ac:dyDescent="0.45">
      <c r="B1025" s="9">
        <v>15</v>
      </c>
      <c r="C1025" s="9">
        <v>0</v>
      </c>
      <c r="D1025" s="9">
        <v>0</v>
      </c>
      <c r="E1025" s="11">
        <f>+B1025+C1025+D1025</f>
        <v>15</v>
      </c>
      <c r="F1025" s="11">
        <f>SUM(B1026:B1050)+SUM(D1026:D1050)</f>
        <v>15</v>
      </c>
      <c r="G1025" s="19"/>
      <c r="I1025" s="20">
        <v>1</v>
      </c>
      <c r="J1025" s="21"/>
      <c r="K1025" s="37">
        <v>45694</v>
      </c>
      <c r="L1025" s="37">
        <v>45694</v>
      </c>
      <c r="M1025" s="54" t="s">
        <v>256</v>
      </c>
      <c r="N1025" s="38"/>
    </row>
    <row r="1026" spans="2:14" ht="17.399999999999999" x14ac:dyDescent="0.45">
      <c r="B1026" s="35">
        <v>10</v>
      </c>
      <c r="C1026" s="19"/>
      <c r="D1026" s="30"/>
      <c r="E1026" s="31">
        <v>45705</v>
      </c>
      <c r="F1026" s="31">
        <v>45716</v>
      </c>
      <c r="G1026" s="54" t="s">
        <v>262</v>
      </c>
      <c r="I1026" s="24">
        <v>1</v>
      </c>
      <c r="J1026" s="21"/>
      <c r="K1026" s="31">
        <v>45728</v>
      </c>
      <c r="L1026" s="31">
        <v>45728</v>
      </c>
      <c r="M1026" s="57" t="s">
        <v>271</v>
      </c>
      <c r="N1026" s="30"/>
    </row>
    <row r="1027" spans="2:14" ht="17.399999999999999" x14ac:dyDescent="0.45">
      <c r="B1027" s="35">
        <v>5</v>
      </c>
      <c r="C1027" s="19"/>
      <c r="D1027" s="30"/>
      <c r="E1027" s="31">
        <v>45838</v>
      </c>
      <c r="F1027" s="31">
        <v>45842</v>
      </c>
      <c r="G1027" s="30"/>
      <c r="I1027" s="24">
        <v>1</v>
      </c>
      <c r="J1027" s="21"/>
      <c r="K1027" s="31">
        <v>45779</v>
      </c>
      <c r="L1027" s="31">
        <v>45779</v>
      </c>
      <c r="M1027" s="54" t="s">
        <v>299</v>
      </c>
      <c r="N1027" s="30"/>
    </row>
    <row r="1028" spans="2:14" ht="17.399999999999999" x14ac:dyDescent="0.45">
      <c r="B1028" s="35"/>
      <c r="C1028" s="19"/>
      <c r="D1028" s="30"/>
      <c r="E1028" s="30"/>
      <c r="F1028" s="30"/>
      <c r="G1028" s="30"/>
      <c r="I1028" s="24">
        <v>2</v>
      </c>
      <c r="J1028" s="21"/>
      <c r="K1028" s="31">
        <v>45803</v>
      </c>
      <c r="L1028" s="31">
        <v>45804</v>
      </c>
      <c r="M1028" s="56" t="s">
        <v>309</v>
      </c>
      <c r="N1028" s="30"/>
    </row>
    <row r="1029" spans="2:14" ht="17.399999999999999" x14ac:dyDescent="0.45">
      <c r="B1029" s="35"/>
      <c r="C1029" s="19"/>
      <c r="D1029" s="30"/>
      <c r="E1029" s="30"/>
      <c r="F1029" s="30"/>
      <c r="G1029" s="30"/>
      <c r="I1029" s="24"/>
      <c r="J1029" s="21"/>
      <c r="K1029" s="31"/>
      <c r="L1029" s="31"/>
      <c r="M1029" s="30"/>
      <c r="N1029" s="30"/>
    </row>
    <row r="1030" spans="2:14" ht="17.399999999999999" x14ac:dyDescent="0.45">
      <c r="B1030" s="35"/>
      <c r="C1030" s="19"/>
      <c r="D1030" s="30"/>
      <c r="E1030" s="30"/>
      <c r="F1030" s="30"/>
      <c r="G1030" s="30"/>
      <c r="I1030" s="24"/>
      <c r="J1030" s="21"/>
      <c r="K1030" s="31"/>
      <c r="L1030" s="31"/>
      <c r="M1030" s="30"/>
      <c r="N1030" s="30"/>
    </row>
    <row r="1031" spans="2:14" ht="17.399999999999999" x14ac:dyDescent="0.45">
      <c r="B1031" s="35"/>
      <c r="C1031" s="19"/>
      <c r="D1031" s="30"/>
      <c r="E1031" s="30"/>
      <c r="F1031" s="30"/>
      <c r="G1031" s="30"/>
      <c r="I1031" s="24"/>
      <c r="J1031" s="21"/>
      <c r="K1031" s="31"/>
      <c r="L1031" s="31"/>
      <c r="M1031" s="30"/>
      <c r="N1031" s="30"/>
    </row>
    <row r="1032" spans="2:14" ht="17.399999999999999" x14ac:dyDescent="0.45">
      <c r="B1032" s="35"/>
      <c r="C1032" s="19"/>
      <c r="D1032" s="30"/>
      <c r="E1032" s="30"/>
      <c r="F1032" s="30"/>
      <c r="G1032" s="30"/>
      <c r="I1032" s="24"/>
      <c r="J1032" s="21"/>
      <c r="K1032" s="30"/>
      <c r="L1032" s="30"/>
      <c r="M1032" s="30"/>
      <c r="N1032" s="30"/>
    </row>
    <row r="1033" spans="2:14" ht="17.399999999999999" x14ac:dyDescent="0.45">
      <c r="B1033" s="35"/>
      <c r="C1033" s="19"/>
      <c r="D1033" s="30"/>
      <c r="E1033" s="30"/>
      <c r="F1033" s="30"/>
      <c r="G1033" s="30"/>
      <c r="I1033" s="24"/>
      <c r="J1033" s="21"/>
      <c r="K1033" s="30"/>
      <c r="L1033" s="30"/>
      <c r="M1033" s="30"/>
      <c r="N1033" s="30"/>
    </row>
    <row r="1034" spans="2:14" ht="17.399999999999999" x14ac:dyDescent="0.45">
      <c r="B1034" s="35"/>
      <c r="C1034" s="19"/>
      <c r="D1034" s="30"/>
      <c r="E1034" s="30"/>
      <c r="F1034" s="30"/>
      <c r="G1034" s="30"/>
      <c r="I1034" s="24"/>
      <c r="J1034" s="21"/>
      <c r="K1034" s="30"/>
      <c r="L1034" s="30"/>
      <c r="M1034" s="30"/>
      <c r="N1034" s="30"/>
    </row>
    <row r="1035" spans="2:14" ht="17.399999999999999" x14ac:dyDescent="0.45">
      <c r="B1035" s="35"/>
      <c r="C1035" s="19"/>
      <c r="D1035" s="30"/>
      <c r="E1035" s="30"/>
      <c r="F1035" s="30"/>
      <c r="G1035" s="30"/>
      <c r="I1035" s="24"/>
      <c r="J1035" s="21"/>
      <c r="K1035" s="30"/>
      <c r="L1035" s="30"/>
      <c r="M1035" s="30"/>
      <c r="N1035" s="30"/>
    </row>
    <row r="1036" spans="2:14" ht="18" thickBot="1" x14ac:dyDescent="0.5">
      <c r="B1036" s="35"/>
      <c r="C1036" s="19"/>
      <c r="D1036" s="30"/>
      <c r="E1036" s="30"/>
      <c r="F1036" s="30"/>
      <c r="G1036" s="30"/>
      <c r="I1036" s="27"/>
      <c r="J1036" s="21"/>
      <c r="K1036" s="33"/>
      <c r="L1036" s="33"/>
      <c r="M1036" s="33"/>
      <c r="N1036" s="33"/>
    </row>
    <row r="1037" spans="2:14" ht="21.6" thickBot="1" x14ac:dyDescent="0.55000000000000004">
      <c r="B1037" s="35"/>
      <c r="C1037" s="19"/>
      <c r="D1037" s="30"/>
      <c r="E1037" s="32"/>
      <c r="F1037" s="32"/>
      <c r="G1037" s="32"/>
      <c r="I1037" s="15">
        <f>SUM(I1025:I1036)</f>
        <v>5</v>
      </c>
      <c r="J1037" s="66" t="str">
        <f>IF(I1037&gt;=6,"YA NO PUEDE SOLICITAR DIAS ADMINISTRATIVOS","PUEDE SOLICITAR DIAS ADMINISTRATIVOS")</f>
        <v>PUEDE SOLICITAR DIAS ADMINISTRATIVOS</v>
      </c>
      <c r="K1037" s="67"/>
      <c r="L1037" s="67"/>
      <c r="M1037" s="67"/>
      <c r="N1037" s="68"/>
    </row>
    <row r="1038" spans="2:14" ht="21.6" thickBot="1" x14ac:dyDescent="0.55000000000000004">
      <c r="B1038" s="35"/>
      <c r="C1038" s="19"/>
      <c r="D1038" s="30"/>
      <c r="E1038" s="32"/>
      <c r="F1038" s="32"/>
      <c r="G1038" s="32"/>
      <c r="I1038" s="17">
        <f>6-I1037</f>
        <v>1</v>
      </c>
      <c r="J1038" s="66" t="str">
        <f>IF(I1037&gt;6,"EXISTE UN ERROR","OK")</f>
        <v>OK</v>
      </c>
      <c r="K1038" s="67"/>
      <c r="L1038" s="67"/>
      <c r="M1038" s="67"/>
      <c r="N1038" s="68"/>
    </row>
    <row r="1039" spans="2:14" ht="18" thickBot="1" x14ac:dyDescent="0.5">
      <c r="B1039" s="35"/>
      <c r="C1039" s="19"/>
      <c r="D1039" s="30"/>
      <c r="E1039" s="32"/>
      <c r="F1039" s="32"/>
      <c r="G1039" s="32"/>
      <c r="I1039" s="1"/>
    </row>
    <row r="1040" spans="2:14" ht="19.8" thickBot="1" x14ac:dyDescent="0.5">
      <c r="B1040" s="35"/>
      <c r="C1040" s="19"/>
      <c r="D1040" s="30"/>
      <c r="E1040" s="32"/>
      <c r="F1040" s="32"/>
      <c r="G1040" s="32"/>
      <c r="I1040" s="12" t="s">
        <v>3</v>
      </c>
      <c r="J1040" s="13"/>
      <c r="K1040" s="13" t="s">
        <v>5</v>
      </c>
      <c r="L1040" s="13" t="s">
        <v>6</v>
      </c>
      <c r="M1040" s="13" t="s">
        <v>7</v>
      </c>
      <c r="N1040" s="14" t="s">
        <v>8</v>
      </c>
    </row>
    <row r="1041" spans="2:14" ht="17.399999999999999" x14ac:dyDescent="0.45">
      <c r="B1041" s="35"/>
      <c r="C1041" s="19"/>
      <c r="D1041" s="30"/>
      <c r="E1041" s="32"/>
      <c r="F1041" s="32"/>
      <c r="G1041" s="32"/>
      <c r="I1041" s="20">
        <v>2</v>
      </c>
      <c r="J1041" s="29"/>
      <c r="K1041" s="22">
        <v>45799</v>
      </c>
      <c r="L1041" s="22">
        <v>45800</v>
      </c>
      <c r="M1041" s="23"/>
      <c r="N1041" s="23"/>
    </row>
    <row r="1042" spans="2:14" ht="17.399999999999999" x14ac:dyDescent="0.45">
      <c r="B1042" s="35"/>
      <c r="C1042" s="19"/>
      <c r="D1042" s="30"/>
      <c r="E1042" s="32"/>
      <c r="F1042" s="32"/>
      <c r="G1042" s="32"/>
      <c r="I1042" s="24"/>
      <c r="J1042" s="29"/>
      <c r="K1042" s="26"/>
      <c r="L1042" s="26"/>
      <c r="M1042" s="26"/>
      <c r="N1042" s="26"/>
    </row>
    <row r="1043" spans="2:14" ht="17.399999999999999" x14ac:dyDescent="0.45">
      <c r="B1043" s="35"/>
      <c r="C1043" s="19"/>
      <c r="D1043" s="30"/>
      <c r="E1043" s="32"/>
      <c r="F1043" s="32"/>
      <c r="G1043" s="32"/>
      <c r="I1043" s="24"/>
      <c r="J1043" s="29"/>
      <c r="K1043" s="26"/>
      <c r="L1043" s="26"/>
      <c r="M1043" s="26"/>
      <c r="N1043" s="26"/>
    </row>
    <row r="1044" spans="2:14" ht="17.399999999999999" x14ac:dyDescent="0.45">
      <c r="B1044" s="35"/>
      <c r="C1044" s="19"/>
      <c r="D1044" s="30"/>
      <c r="E1044" s="32"/>
      <c r="F1044" s="32"/>
      <c r="G1044" s="32"/>
      <c r="I1044" s="24"/>
      <c r="J1044" s="29"/>
      <c r="K1044" s="26"/>
      <c r="L1044" s="26"/>
      <c r="M1044" s="26"/>
      <c r="N1044" s="26"/>
    </row>
    <row r="1045" spans="2:14" ht="18" thickBot="1" x14ac:dyDescent="0.5">
      <c r="B1045" s="35"/>
      <c r="C1045" s="19"/>
      <c r="D1045" s="30"/>
      <c r="E1045" s="32"/>
      <c r="F1045" s="32"/>
      <c r="G1045" s="32"/>
      <c r="I1045" s="24"/>
      <c r="J1045" s="29"/>
      <c r="K1045" s="26"/>
      <c r="L1045" s="26"/>
      <c r="M1045" s="26"/>
      <c r="N1045" s="26"/>
    </row>
    <row r="1046" spans="2:14" ht="21.6" thickBot="1" x14ac:dyDescent="0.55000000000000004">
      <c r="B1046" s="35"/>
      <c r="C1046" s="19"/>
      <c r="D1046" s="30"/>
      <c r="E1046" s="32"/>
      <c r="F1046" s="32"/>
      <c r="G1046" s="32"/>
      <c r="I1046" s="15">
        <f>SUM(I1041:I1045)</f>
        <v>2</v>
      </c>
      <c r="J1046" s="66" t="str">
        <f>IF(I1046&gt;=5,"YA NO PUEDE SOLICITAR DIAS CAPACITACION","PUEDE SOLICITAR DIAS CAPACITACION")</f>
        <v>PUEDE SOLICITAR DIAS CAPACITACION</v>
      </c>
      <c r="K1046" s="67"/>
      <c r="L1046" s="67"/>
      <c r="M1046" s="67"/>
      <c r="N1046" s="68"/>
    </row>
    <row r="1047" spans="2:14" ht="21.6" thickBot="1" x14ac:dyDescent="0.55000000000000004">
      <c r="B1047" s="35"/>
      <c r="C1047" s="19"/>
      <c r="D1047" s="30"/>
      <c r="E1047" s="32"/>
      <c r="F1047" s="32"/>
      <c r="G1047" s="32"/>
      <c r="I1047" s="17">
        <f>5-I1046</f>
        <v>3</v>
      </c>
      <c r="J1047" s="66" t="str">
        <f>IF(I1046&gt;5,"EXISTE UN ERROR","OK")</f>
        <v>OK</v>
      </c>
      <c r="K1047" s="67"/>
      <c r="L1047" s="67"/>
      <c r="M1047" s="67"/>
      <c r="N1047" s="68"/>
    </row>
    <row r="1048" spans="2:14" ht="17.399999999999999" x14ac:dyDescent="0.45">
      <c r="B1048" s="35"/>
      <c r="C1048" s="19"/>
      <c r="D1048" s="30"/>
      <c r="E1048" s="32"/>
      <c r="F1048" s="32"/>
      <c r="G1048" s="32"/>
    </row>
    <row r="1049" spans="2:14" ht="17.399999999999999" x14ac:dyDescent="0.45">
      <c r="B1049" s="35"/>
      <c r="C1049" s="19"/>
      <c r="D1049" s="30"/>
      <c r="E1049" s="32"/>
      <c r="F1049" s="32"/>
      <c r="G1049" s="32"/>
    </row>
    <row r="1050" spans="2:14" ht="18" thickBot="1" x14ac:dyDescent="0.5">
      <c r="B1050" s="35"/>
      <c r="C1050" s="36"/>
      <c r="D1050" s="33"/>
      <c r="E1050" s="34"/>
      <c r="F1050" s="34"/>
      <c r="G1050" s="34"/>
    </row>
    <row r="1051" spans="2:14" ht="21.6" thickBot="1" x14ac:dyDescent="0.55000000000000004">
      <c r="B1051" s="8">
        <f>+E1025-F1025</f>
        <v>0</v>
      </c>
      <c r="C1051" s="69" t="str">
        <f>IF(E1025&lt;=F1025,"YA NO TIENE FERIADOS","PUEDE SOLICITAR DIAS FERIADOS")</f>
        <v>YA NO TIENE FERIADOS</v>
      </c>
      <c r="D1051" s="70"/>
      <c r="E1051" s="70"/>
      <c r="F1051" s="70"/>
      <c r="G1051" s="71"/>
    </row>
    <row r="1052" spans="2:14" ht="19.2" thickBot="1" x14ac:dyDescent="0.5">
      <c r="C1052" s="72" t="str">
        <f>IF(F1025&gt;E1025,"EXISTE UN ERROR","OK")</f>
        <v>OK</v>
      </c>
      <c r="D1052" s="73"/>
      <c r="E1052" s="73"/>
      <c r="F1052" s="73"/>
      <c r="G1052" s="74"/>
    </row>
    <row r="1055" spans="2:14" ht="19.2" thickBot="1" x14ac:dyDescent="0.5">
      <c r="B1055" s="16" t="s">
        <v>187</v>
      </c>
      <c r="I1055" s="16" t="s">
        <v>187</v>
      </c>
    </row>
    <row r="1056" spans="2:14" ht="18.600000000000001" thickBot="1" x14ac:dyDescent="0.4">
      <c r="B1056" s="5" t="s">
        <v>0</v>
      </c>
      <c r="C1056" s="5" t="s">
        <v>1</v>
      </c>
      <c r="D1056" s="5" t="s">
        <v>224</v>
      </c>
      <c r="E1056" s="5" t="s">
        <v>12</v>
      </c>
      <c r="F1056" s="6" t="s">
        <v>2</v>
      </c>
      <c r="G1056" s="6" t="s">
        <v>7</v>
      </c>
      <c r="I1056" s="2" t="s">
        <v>3</v>
      </c>
      <c r="J1056" s="3" t="s">
        <v>4</v>
      </c>
      <c r="K1056" s="3" t="s">
        <v>5</v>
      </c>
      <c r="L1056" s="3" t="s">
        <v>6</v>
      </c>
      <c r="M1056" s="3" t="s">
        <v>7</v>
      </c>
      <c r="N1056" s="4" t="s">
        <v>8</v>
      </c>
    </row>
    <row r="1057" spans="2:14" ht="17.399999999999999" x14ac:dyDescent="0.45">
      <c r="B1057" s="9">
        <v>15</v>
      </c>
      <c r="C1057" s="9">
        <v>3</v>
      </c>
      <c r="D1057" s="9">
        <v>0</v>
      </c>
      <c r="E1057" s="11">
        <f>+B1057+C1057+D1057</f>
        <v>18</v>
      </c>
      <c r="F1057" s="11">
        <f>SUM(B1058:B1082)+SUM(D1058:D1082)</f>
        <v>17</v>
      </c>
      <c r="G1057" s="19"/>
      <c r="I1057" s="20">
        <v>3</v>
      </c>
      <c r="J1057" s="21"/>
      <c r="K1057" s="37">
        <v>45714</v>
      </c>
      <c r="L1057" s="37">
        <v>45716</v>
      </c>
      <c r="M1057" s="54" t="s">
        <v>257</v>
      </c>
      <c r="N1057" s="38"/>
    </row>
    <row r="1058" spans="2:14" ht="17.399999999999999" x14ac:dyDescent="0.45">
      <c r="B1058" s="35">
        <v>17</v>
      </c>
      <c r="C1058" s="19"/>
      <c r="D1058" s="30"/>
      <c r="E1058" s="31">
        <v>45691</v>
      </c>
      <c r="F1058" s="31">
        <v>45713</v>
      </c>
      <c r="G1058" s="54" t="s">
        <v>260</v>
      </c>
      <c r="I1058" s="24"/>
      <c r="J1058" s="21"/>
      <c r="K1058" s="31"/>
      <c r="L1058" s="31"/>
      <c r="M1058" s="26"/>
      <c r="N1058" s="30"/>
    </row>
    <row r="1059" spans="2:14" ht="17.399999999999999" x14ac:dyDescent="0.45">
      <c r="B1059" s="35"/>
      <c r="C1059" s="19"/>
      <c r="D1059" s="30"/>
      <c r="E1059" s="31"/>
      <c r="F1059" s="31"/>
      <c r="G1059" s="30"/>
      <c r="I1059" s="24"/>
      <c r="J1059" s="21"/>
      <c r="K1059" s="31"/>
      <c r="L1059" s="31"/>
      <c r="M1059" s="30"/>
      <c r="N1059" s="30"/>
    </row>
    <row r="1060" spans="2:14" ht="17.399999999999999" x14ac:dyDescent="0.45">
      <c r="B1060" s="35"/>
      <c r="C1060" s="19"/>
      <c r="D1060" s="30"/>
      <c r="E1060" s="31"/>
      <c r="F1060" s="31"/>
      <c r="G1060" s="30"/>
      <c r="I1060" s="24"/>
      <c r="J1060" s="21"/>
      <c r="K1060" s="30"/>
      <c r="L1060" s="30"/>
      <c r="M1060" s="30"/>
      <c r="N1060" s="30"/>
    </row>
    <row r="1061" spans="2:14" ht="17.399999999999999" x14ac:dyDescent="0.45">
      <c r="B1061" s="35"/>
      <c r="C1061" s="19"/>
      <c r="D1061" s="30"/>
      <c r="E1061" s="30"/>
      <c r="F1061" s="30"/>
      <c r="G1061" s="30"/>
      <c r="I1061" s="24"/>
      <c r="J1061" s="21"/>
      <c r="K1061" s="30"/>
      <c r="L1061" s="30"/>
      <c r="M1061" s="30"/>
      <c r="N1061" s="30"/>
    </row>
    <row r="1062" spans="2:14" ht="17.399999999999999" x14ac:dyDescent="0.45">
      <c r="B1062" s="35"/>
      <c r="C1062" s="19"/>
      <c r="D1062" s="30"/>
      <c r="E1062" s="30"/>
      <c r="F1062" s="30"/>
      <c r="G1062" s="30"/>
      <c r="I1062" s="24"/>
      <c r="J1062" s="21"/>
      <c r="K1062" s="30"/>
      <c r="L1062" s="30"/>
      <c r="M1062" s="30"/>
      <c r="N1062" s="30"/>
    </row>
    <row r="1063" spans="2:14" ht="17.399999999999999" x14ac:dyDescent="0.45">
      <c r="B1063" s="35"/>
      <c r="C1063" s="19"/>
      <c r="D1063" s="30"/>
      <c r="E1063" s="30"/>
      <c r="F1063" s="30"/>
      <c r="G1063" s="30"/>
      <c r="I1063" s="24"/>
      <c r="J1063" s="21"/>
      <c r="K1063" s="30"/>
      <c r="L1063" s="30"/>
      <c r="M1063" s="30"/>
      <c r="N1063" s="30"/>
    </row>
    <row r="1064" spans="2:14" ht="17.399999999999999" x14ac:dyDescent="0.45">
      <c r="B1064" s="35"/>
      <c r="C1064" s="19"/>
      <c r="D1064" s="30"/>
      <c r="E1064" s="30"/>
      <c r="F1064" s="30"/>
      <c r="G1064" s="30"/>
      <c r="I1064" s="24"/>
      <c r="J1064" s="21"/>
      <c r="K1064" s="30"/>
      <c r="L1064" s="30"/>
      <c r="M1064" s="30"/>
      <c r="N1064" s="30"/>
    </row>
    <row r="1065" spans="2:14" ht="17.399999999999999" x14ac:dyDescent="0.45">
      <c r="B1065" s="35"/>
      <c r="C1065" s="19"/>
      <c r="D1065" s="30"/>
      <c r="E1065" s="30"/>
      <c r="F1065" s="30"/>
      <c r="G1065" s="30"/>
      <c r="I1065" s="24"/>
      <c r="J1065" s="21"/>
      <c r="K1065" s="30"/>
      <c r="L1065" s="30"/>
      <c r="M1065" s="30"/>
      <c r="N1065" s="30"/>
    </row>
    <row r="1066" spans="2:14" ht="17.399999999999999" x14ac:dyDescent="0.45">
      <c r="B1066" s="35"/>
      <c r="C1066" s="19"/>
      <c r="D1066" s="30"/>
      <c r="E1066" s="30"/>
      <c r="F1066" s="30"/>
      <c r="G1066" s="30"/>
      <c r="I1066" s="24"/>
      <c r="J1066" s="21"/>
      <c r="K1066" s="30"/>
      <c r="L1066" s="30"/>
      <c r="M1066" s="30"/>
      <c r="N1066" s="30"/>
    </row>
    <row r="1067" spans="2:14" ht="17.399999999999999" x14ac:dyDescent="0.45">
      <c r="B1067" s="35"/>
      <c r="C1067" s="19"/>
      <c r="D1067" s="30"/>
      <c r="E1067" s="30"/>
      <c r="F1067" s="30"/>
      <c r="G1067" s="30"/>
      <c r="I1067" s="24"/>
      <c r="J1067" s="21"/>
      <c r="K1067" s="30"/>
      <c r="L1067" s="30"/>
      <c r="M1067" s="30"/>
      <c r="N1067" s="30"/>
    </row>
    <row r="1068" spans="2:14" ht="18" thickBot="1" x14ac:dyDescent="0.5">
      <c r="B1068" s="35"/>
      <c r="C1068" s="19"/>
      <c r="D1068" s="30"/>
      <c r="E1068" s="30"/>
      <c r="F1068" s="30"/>
      <c r="G1068" s="30"/>
      <c r="I1068" s="27"/>
      <c r="J1068" s="21"/>
      <c r="K1068" s="33"/>
      <c r="L1068" s="33"/>
      <c r="M1068" s="33"/>
      <c r="N1068" s="33"/>
    </row>
    <row r="1069" spans="2:14" ht="21.6" thickBot="1" x14ac:dyDescent="0.55000000000000004">
      <c r="B1069" s="35"/>
      <c r="C1069" s="19"/>
      <c r="D1069" s="30"/>
      <c r="E1069" s="32"/>
      <c r="F1069" s="32"/>
      <c r="G1069" s="32"/>
      <c r="I1069" s="15">
        <f>SUM(I1057:I1068)</f>
        <v>3</v>
      </c>
      <c r="J1069" s="66" t="str">
        <f>IF(I1069&gt;=6,"YA NO PUEDE SOLICITAR DIAS ADMINISTRATIVOS","PUEDE SOLICITAR DIAS ADMINISTRATIVOS")</f>
        <v>PUEDE SOLICITAR DIAS ADMINISTRATIVOS</v>
      </c>
      <c r="K1069" s="67"/>
      <c r="L1069" s="67"/>
      <c r="M1069" s="67"/>
      <c r="N1069" s="68"/>
    </row>
    <row r="1070" spans="2:14" ht="21.6" thickBot="1" x14ac:dyDescent="0.55000000000000004">
      <c r="B1070" s="35"/>
      <c r="C1070" s="19"/>
      <c r="D1070" s="30"/>
      <c r="E1070" s="32"/>
      <c r="F1070" s="32"/>
      <c r="G1070" s="32"/>
      <c r="I1070" s="17">
        <f>6-I1069</f>
        <v>3</v>
      </c>
      <c r="J1070" s="66" t="str">
        <f>IF(I1069&gt;6,"EXISTE UN ERROR","OK")</f>
        <v>OK</v>
      </c>
      <c r="K1070" s="67"/>
      <c r="L1070" s="67"/>
      <c r="M1070" s="67"/>
      <c r="N1070" s="68"/>
    </row>
    <row r="1071" spans="2:14" ht="18" thickBot="1" x14ac:dyDescent="0.5">
      <c r="B1071" s="35"/>
      <c r="C1071" s="19"/>
      <c r="D1071" s="30"/>
      <c r="E1071" s="32"/>
      <c r="F1071" s="32"/>
      <c r="G1071" s="32"/>
      <c r="I1071" s="1"/>
    </row>
    <row r="1072" spans="2:14" ht="19.8" thickBot="1" x14ac:dyDescent="0.5">
      <c r="B1072" s="35"/>
      <c r="C1072" s="19"/>
      <c r="D1072" s="30"/>
      <c r="E1072" s="32"/>
      <c r="F1072" s="32"/>
      <c r="G1072" s="32"/>
      <c r="I1072" s="12" t="s">
        <v>3</v>
      </c>
      <c r="J1072" s="13"/>
      <c r="K1072" s="13" t="s">
        <v>5</v>
      </c>
      <c r="L1072" s="13" t="s">
        <v>6</v>
      </c>
      <c r="M1072" s="13" t="s">
        <v>7</v>
      </c>
      <c r="N1072" s="14" t="s">
        <v>8</v>
      </c>
    </row>
    <row r="1073" spans="2:14" ht="17.399999999999999" x14ac:dyDescent="0.45">
      <c r="B1073" s="35"/>
      <c r="C1073" s="19"/>
      <c r="D1073" s="30"/>
      <c r="E1073" s="32"/>
      <c r="F1073" s="32"/>
      <c r="G1073" s="32"/>
      <c r="I1073" s="20"/>
      <c r="J1073" s="29"/>
      <c r="K1073" s="22"/>
      <c r="L1073" s="22"/>
      <c r="M1073" s="23"/>
      <c r="N1073" s="23"/>
    </row>
    <row r="1074" spans="2:14" ht="17.399999999999999" x14ac:dyDescent="0.45">
      <c r="B1074" s="35"/>
      <c r="C1074" s="19"/>
      <c r="D1074" s="30"/>
      <c r="E1074" s="32"/>
      <c r="F1074" s="32"/>
      <c r="G1074" s="32"/>
      <c r="I1074" s="24"/>
      <c r="J1074" s="29"/>
      <c r="K1074" s="26"/>
      <c r="L1074" s="26"/>
      <c r="M1074" s="26"/>
      <c r="N1074" s="26"/>
    </row>
    <row r="1075" spans="2:14" ht="17.399999999999999" x14ac:dyDescent="0.45">
      <c r="B1075" s="35"/>
      <c r="C1075" s="19"/>
      <c r="D1075" s="30"/>
      <c r="E1075" s="32"/>
      <c r="F1075" s="32"/>
      <c r="G1075" s="32"/>
      <c r="I1075" s="24"/>
      <c r="J1075" s="29"/>
      <c r="K1075" s="26"/>
      <c r="L1075" s="26"/>
      <c r="M1075" s="26"/>
      <c r="N1075" s="26"/>
    </row>
    <row r="1076" spans="2:14" ht="17.399999999999999" x14ac:dyDescent="0.45">
      <c r="B1076" s="35"/>
      <c r="C1076" s="19"/>
      <c r="D1076" s="30"/>
      <c r="E1076" s="32"/>
      <c r="F1076" s="32"/>
      <c r="G1076" s="32"/>
      <c r="I1076" s="24"/>
      <c r="J1076" s="29"/>
      <c r="K1076" s="26"/>
      <c r="L1076" s="26"/>
      <c r="M1076" s="26"/>
      <c r="N1076" s="26"/>
    </row>
    <row r="1077" spans="2:14" ht="18" thickBot="1" x14ac:dyDescent="0.5">
      <c r="B1077" s="35"/>
      <c r="C1077" s="19"/>
      <c r="D1077" s="30"/>
      <c r="E1077" s="32"/>
      <c r="F1077" s="32"/>
      <c r="G1077" s="32"/>
      <c r="I1077" s="24"/>
      <c r="J1077" s="29"/>
      <c r="K1077" s="26"/>
      <c r="L1077" s="26"/>
      <c r="M1077" s="26"/>
      <c r="N1077" s="26"/>
    </row>
    <row r="1078" spans="2:14" ht="21.6" thickBot="1" x14ac:dyDescent="0.55000000000000004">
      <c r="B1078" s="35"/>
      <c r="C1078" s="19"/>
      <c r="D1078" s="30"/>
      <c r="E1078" s="32"/>
      <c r="F1078" s="32"/>
      <c r="G1078" s="32"/>
      <c r="I1078" s="15">
        <f>SUM(I1073:I1077)</f>
        <v>0</v>
      </c>
      <c r="J1078" s="66" t="str">
        <f>IF(I1078&gt;=5,"YA NO PUEDE SOLICITAR DIAS CAPACITACION","PUEDE SOLICITAR DIAS CAPACITACION")</f>
        <v>PUEDE SOLICITAR DIAS CAPACITACION</v>
      </c>
      <c r="K1078" s="67"/>
      <c r="L1078" s="67"/>
      <c r="M1078" s="67"/>
      <c r="N1078" s="68"/>
    </row>
    <row r="1079" spans="2:14" ht="21.6" thickBot="1" x14ac:dyDescent="0.55000000000000004">
      <c r="B1079" s="35"/>
      <c r="C1079" s="19"/>
      <c r="D1079" s="30"/>
      <c r="E1079" s="32"/>
      <c r="F1079" s="32"/>
      <c r="G1079" s="32"/>
      <c r="I1079" s="17">
        <f>5-I1078</f>
        <v>5</v>
      </c>
      <c r="J1079" s="66" t="str">
        <f>IF(I1078&gt;5,"EXISTE UN ERROR","OK")</f>
        <v>OK</v>
      </c>
      <c r="K1079" s="67"/>
      <c r="L1079" s="67"/>
      <c r="M1079" s="67"/>
      <c r="N1079" s="68"/>
    </row>
    <row r="1080" spans="2:14" ht="17.399999999999999" x14ac:dyDescent="0.45">
      <c r="B1080" s="35"/>
      <c r="C1080" s="19"/>
      <c r="D1080" s="30"/>
      <c r="E1080" s="32"/>
      <c r="F1080" s="32"/>
      <c r="G1080" s="32"/>
    </row>
    <row r="1081" spans="2:14" ht="17.399999999999999" x14ac:dyDescent="0.45">
      <c r="B1081" s="35"/>
      <c r="C1081" s="19"/>
      <c r="D1081" s="30"/>
      <c r="E1081" s="32"/>
      <c r="F1081" s="32"/>
      <c r="G1081" s="32"/>
    </row>
    <row r="1082" spans="2:14" ht="18" thickBot="1" x14ac:dyDescent="0.5">
      <c r="B1082" s="35"/>
      <c r="C1082" s="40"/>
      <c r="D1082" s="39"/>
      <c r="E1082" s="34"/>
      <c r="F1082" s="34"/>
      <c r="G1082" s="34"/>
    </row>
    <row r="1083" spans="2:14" ht="21.6" thickBot="1" x14ac:dyDescent="0.55000000000000004">
      <c r="B1083" s="8">
        <f>+E1057-F1057</f>
        <v>1</v>
      </c>
      <c r="C1083" s="69" t="str">
        <f>IF(E1057&lt;=F1057,"YA NO TIENE FERIADOS","PUEDE SOLICITAR DIAS FERIADOS")</f>
        <v>PUEDE SOLICITAR DIAS FERIADOS</v>
      </c>
      <c r="D1083" s="70"/>
      <c r="E1083" s="70"/>
      <c r="F1083" s="70"/>
      <c r="G1083" s="71"/>
    </row>
    <row r="1084" spans="2:14" ht="19.2" thickBot="1" x14ac:dyDescent="0.5">
      <c r="C1084" s="72" t="str">
        <f>IF(F1057&gt;E1057,"EXISTE UN ERROR","OK")</f>
        <v>OK</v>
      </c>
      <c r="D1084" s="73"/>
      <c r="E1084" s="73"/>
      <c r="F1084" s="73"/>
      <c r="G1084" s="74"/>
    </row>
    <row r="1086" spans="2:14" ht="19.2" thickBot="1" x14ac:dyDescent="0.5">
      <c r="B1086" s="16" t="s">
        <v>190</v>
      </c>
      <c r="I1086" s="16" t="s">
        <v>190</v>
      </c>
    </row>
    <row r="1087" spans="2:14" ht="18.600000000000001" thickBot="1" x14ac:dyDescent="0.4">
      <c r="B1087" s="5" t="s">
        <v>0</v>
      </c>
      <c r="C1087" s="5" t="s">
        <v>1</v>
      </c>
      <c r="D1087" s="5" t="s">
        <v>224</v>
      </c>
      <c r="E1087" s="5" t="s">
        <v>12</v>
      </c>
      <c r="F1087" s="6" t="s">
        <v>2</v>
      </c>
      <c r="G1087" s="6" t="s">
        <v>7</v>
      </c>
      <c r="I1087" s="2" t="s">
        <v>3</v>
      </c>
      <c r="J1087" s="3" t="s">
        <v>4</v>
      </c>
      <c r="K1087" s="3" t="s">
        <v>5</v>
      </c>
      <c r="L1087" s="3" t="s">
        <v>6</v>
      </c>
      <c r="M1087" s="3" t="s">
        <v>7</v>
      </c>
      <c r="N1087" s="4" t="s">
        <v>8</v>
      </c>
    </row>
    <row r="1088" spans="2:14" ht="17.399999999999999" x14ac:dyDescent="0.45">
      <c r="B1088" s="9">
        <v>15</v>
      </c>
      <c r="C1088" s="9">
        <v>2</v>
      </c>
      <c r="D1088" s="9">
        <v>0</v>
      </c>
      <c r="E1088" s="11">
        <f>+B1088+C1088+D1088</f>
        <v>17</v>
      </c>
      <c r="F1088" s="11">
        <f>SUM(B1089:B1113)+SUM(D1089:D1113)</f>
        <v>2</v>
      </c>
      <c r="G1088" s="19"/>
      <c r="I1088" s="20"/>
      <c r="J1088" s="21"/>
      <c r="K1088" s="37"/>
      <c r="L1088" s="37"/>
      <c r="M1088" s="26"/>
      <c r="N1088" s="38"/>
    </row>
    <row r="1089" spans="2:14" ht="17.399999999999999" x14ac:dyDescent="0.45">
      <c r="B1089" s="35">
        <v>2</v>
      </c>
      <c r="C1089" s="19"/>
      <c r="D1089" s="30"/>
      <c r="E1089" s="31">
        <v>45659</v>
      </c>
      <c r="F1089" s="31">
        <v>45660</v>
      </c>
      <c r="G1089" s="54" t="s">
        <v>233</v>
      </c>
      <c r="I1089" s="24"/>
      <c r="J1089" s="21"/>
      <c r="K1089" s="31"/>
      <c r="L1089" s="31"/>
      <c r="M1089" s="30"/>
      <c r="N1089" s="30"/>
    </row>
    <row r="1090" spans="2:14" ht="17.399999999999999" x14ac:dyDescent="0.45">
      <c r="B1090" s="35"/>
      <c r="C1090" s="19"/>
      <c r="D1090" s="30"/>
      <c r="E1090" s="31"/>
      <c r="F1090" s="31"/>
      <c r="G1090" s="30"/>
      <c r="I1090" s="24"/>
      <c r="J1090" s="21"/>
      <c r="K1090" s="31"/>
      <c r="L1090" s="31"/>
      <c r="M1090" s="30"/>
      <c r="N1090" s="30"/>
    </row>
    <row r="1091" spans="2:14" ht="17.399999999999999" x14ac:dyDescent="0.45">
      <c r="B1091" s="35"/>
      <c r="C1091" s="19"/>
      <c r="D1091" s="30"/>
      <c r="E1091" s="31"/>
      <c r="F1091" s="31"/>
      <c r="G1091" s="30"/>
      <c r="I1091" s="24"/>
      <c r="J1091" s="21"/>
      <c r="K1091" s="31"/>
      <c r="L1091" s="31"/>
      <c r="M1091" s="26"/>
      <c r="N1091" s="30"/>
    </row>
    <row r="1092" spans="2:14" ht="17.399999999999999" x14ac:dyDescent="0.45">
      <c r="B1092" s="35"/>
      <c r="C1092" s="19"/>
      <c r="D1092" s="30"/>
      <c r="E1092" s="30"/>
      <c r="F1092" s="30"/>
      <c r="G1092" s="30"/>
      <c r="I1092" s="24"/>
      <c r="J1092" s="21"/>
      <c r="K1092" s="31"/>
      <c r="L1092" s="31"/>
      <c r="M1092" s="30"/>
      <c r="N1092" s="30"/>
    </row>
    <row r="1093" spans="2:14" ht="17.399999999999999" x14ac:dyDescent="0.45">
      <c r="B1093" s="35"/>
      <c r="C1093" s="19"/>
      <c r="D1093" s="30"/>
      <c r="E1093" s="30"/>
      <c r="F1093" s="30"/>
      <c r="G1093" s="30"/>
      <c r="I1093" s="24"/>
      <c r="J1093" s="21"/>
      <c r="K1093" s="31"/>
      <c r="L1093" s="31"/>
      <c r="M1093" s="30"/>
      <c r="N1093" s="30"/>
    </row>
    <row r="1094" spans="2:14" ht="17.399999999999999" x14ac:dyDescent="0.45">
      <c r="B1094" s="35"/>
      <c r="C1094" s="19"/>
      <c r="D1094" s="30"/>
      <c r="E1094" s="30"/>
      <c r="F1094" s="30"/>
      <c r="G1094" s="30"/>
      <c r="I1094" s="24"/>
      <c r="J1094" s="21"/>
      <c r="K1094" s="30"/>
      <c r="L1094" s="30"/>
      <c r="M1094" s="30"/>
      <c r="N1094" s="30"/>
    </row>
    <row r="1095" spans="2:14" ht="17.399999999999999" x14ac:dyDescent="0.45">
      <c r="B1095" s="35"/>
      <c r="C1095" s="19"/>
      <c r="D1095" s="30"/>
      <c r="E1095" s="30"/>
      <c r="F1095" s="30"/>
      <c r="G1095" s="30"/>
      <c r="I1095" s="24"/>
      <c r="J1095" s="21"/>
      <c r="K1095" s="30"/>
      <c r="L1095" s="30"/>
      <c r="M1095" s="30"/>
      <c r="N1095" s="30"/>
    </row>
    <row r="1096" spans="2:14" ht="17.399999999999999" x14ac:dyDescent="0.45">
      <c r="B1096" s="35"/>
      <c r="C1096" s="19"/>
      <c r="D1096" s="30"/>
      <c r="E1096" s="30"/>
      <c r="F1096" s="30"/>
      <c r="G1096" s="30"/>
      <c r="I1096" s="24"/>
      <c r="J1096" s="21"/>
      <c r="K1096" s="30"/>
      <c r="L1096" s="30"/>
      <c r="M1096" s="30"/>
      <c r="N1096" s="30"/>
    </row>
    <row r="1097" spans="2:14" ht="17.399999999999999" x14ac:dyDescent="0.45">
      <c r="B1097" s="35"/>
      <c r="C1097" s="19"/>
      <c r="D1097" s="30"/>
      <c r="E1097" s="30"/>
      <c r="F1097" s="30"/>
      <c r="G1097" s="30"/>
      <c r="I1097" s="24"/>
      <c r="J1097" s="21"/>
      <c r="K1097" s="30"/>
      <c r="L1097" s="30"/>
      <c r="M1097" s="30"/>
      <c r="N1097" s="30"/>
    </row>
    <row r="1098" spans="2:14" ht="17.399999999999999" x14ac:dyDescent="0.45">
      <c r="B1098" s="35"/>
      <c r="C1098" s="19"/>
      <c r="D1098" s="30"/>
      <c r="E1098" s="30"/>
      <c r="F1098" s="30"/>
      <c r="G1098" s="30"/>
      <c r="I1098" s="24"/>
      <c r="J1098" s="21"/>
      <c r="K1098" s="30"/>
      <c r="L1098" s="30"/>
      <c r="M1098" s="30"/>
      <c r="N1098" s="30"/>
    </row>
    <row r="1099" spans="2:14" ht="18" thickBot="1" x14ac:dyDescent="0.5">
      <c r="B1099" s="35"/>
      <c r="C1099" s="19"/>
      <c r="D1099" s="30"/>
      <c r="E1099" s="30"/>
      <c r="F1099" s="30"/>
      <c r="G1099" s="30"/>
      <c r="I1099" s="27"/>
      <c r="J1099" s="21"/>
      <c r="K1099" s="33"/>
      <c r="L1099" s="33"/>
      <c r="M1099" s="33"/>
      <c r="N1099" s="33"/>
    </row>
    <row r="1100" spans="2:14" ht="21.6" thickBot="1" x14ac:dyDescent="0.55000000000000004">
      <c r="B1100" s="35"/>
      <c r="C1100" s="19"/>
      <c r="D1100" s="30"/>
      <c r="E1100" s="32"/>
      <c r="F1100" s="32"/>
      <c r="G1100" s="32"/>
      <c r="I1100" s="15">
        <f>SUM(I1088:I1099)</f>
        <v>0</v>
      </c>
      <c r="J1100" s="66" t="str">
        <f>IF(I1100&gt;=6,"YA NO PUEDE SOLICITAR DIAS ADMINISTRATIVOS","PUEDE SOLICITAR DIAS ADMINISTRATIVOS")</f>
        <v>PUEDE SOLICITAR DIAS ADMINISTRATIVOS</v>
      </c>
      <c r="K1100" s="67"/>
      <c r="L1100" s="67"/>
      <c r="M1100" s="67"/>
      <c r="N1100" s="68"/>
    </row>
    <row r="1101" spans="2:14" ht="21.6" thickBot="1" x14ac:dyDescent="0.55000000000000004">
      <c r="B1101" s="35"/>
      <c r="C1101" s="19"/>
      <c r="D1101" s="30"/>
      <c r="E1101" s="32"/>
      <c r="F1101" s="32"/>
      <c r="G1101" s="32"/>
      <c r="I1101" s="17">
        <f>6-I1100</f>
        <v>6</v>
      </c>
      <c r="J1101" s="66" t="str">
        <f>IF(I1100&gt;6,"EXISTE UN ERROR","OK")</f>
        <v>OK</v>
      </c>
      <c r="K1101" s="67"/>
      <c r="L1101" s="67"/>
      <c r="M1101" s="67"/>
      <c r="N1101" s="68"/>
    </row>
    <row r="1102" spans="2:14" ht="18" thickBot="1" x14ac:dyDescent="0.5">
      <c r="B1102" s="35"/>
      <c r="C1102" s="19"/>
      <c r="D1102" s="30"/>
      <c r="E1102" s="32"/>
      <c r="F1102" s="32"/>
      <c r="G1102" s="32"/>
      <c r="I1102" s="1"/>
    </row>
    <row r="1103" spans="2:14" ht="19.8" thickBot="1" x14ac:dyDescent="0.5">
      <c r="B1103" s="35"/>
      <c r="C1103" s="19"/>
      <c r="D1103" s="30"/>
      <c r="E1103" s="32"/>
      <c r="F1103" s="32"/>
      <c r="G1103" s="32"/>
      <c r="I1103" s="12" t="s">
        <v>3</v>
      </c>
      <c r="J1103" s="13"/>
      <c r="K1103" s="13" t="s">
        <v>5</v>
      </c>
      <c r="L1103" s="13" t="s">
        <v>6</v>
      </c>
      <c r="M1103" s="13" t="s">
        <v>7</v>
      </c>
      <c r="N1103" s="14" t="s">
        <v>8</v>
      </c>
    </row>
    <row r="1104" spans="2:14" ht="17.399999999999999" x14ac:dyDescent="0.45">
      <c r="B1104" s="35"/>
      <c r="C1104" s="19"/>
      <c r="D1104" s="30"/>
      <c r="E1104" s="32"/>
      <c r="F1104" s="32"/>
      <c r="G1104" s="32"/>
      <c r="I1104" s="20"/>
      <c r="J1104" s="29"/>
      <c r="K1104" s="22"/>
      <c r="L1104" s="22"/>
      <c r="M1104" s="23"/>
      <c r="N1104" s="23"/>
    </row>
    <row r="1105" spans="2:14" ht="17.399999999999999" x14ac:dyDescent="0.45">
      <c r="B1105" s="35"/>
      <c r="C1105" s="19"/>
      <c r="D1105" s="30"/>
      <c r="E1105" s="32"/>
      <c r="F1105" s="32"/>
      <c r="G1105" s="32"/>
      <c r="I1105" s="24"/>
      <c r="J1105" s="29"/>
      <c r="K1105" s="26"/>
      <c r="L1105" s="26"/>
      <c r="M1105" s="26"/>
      <c r="N1105" s="26"/>
    </row>
    <row r="1106" spans="2:14" ht="17.399999999999999" x14ac:dyDescent="0.45">
      <c r="B1106" s="35"/>
      <c r="C1106" s="19"/>
      <c r="D1106" s="30"/>
      <c r="E1106" s="32"/>
      <c r="F1106" s="32"/>
      <c r="G1106" s="32"/>
      <c r="I1106" s="24"/>
      <c r="J1106" s="29"/>
      <c r="K1106" s="26"/>
      <c r="L1106" s="26"/>
      <c r="M1106" s="26"/>
      <c r="N1106" s="26"/>
    </row>
    <row r="1107" spans="2:14" ht="17.399999999999999" x14ac:dyDescent="0.45">
      <c r="B1107" s="35"/>
      <c r="C1107" s="19"/>
      <c r="D1107" s="30"/>
      <c r="E1107" s="32"/>
      <c r="F1107" s="32"/>
      <c r="G1107" s="32"/>
      <c r="I1107" s="24"/>
      <c r="J1107" s="29"/>
      <c r="K1107" s="26"/>
      <c r="L1107" s="26"/>
      <c r="M1107" s="26"/>
      <c r="N1107" s="26"/>
    </row>
    <row r="1108" spans="2:14" ht="18" thickBot="1" x14ac:dyDescent="0.5">
      <c r="B1108" s="35"/>
      <c r="C1108" s="19"/>
      <c r="D1108" s="30"/>
      <c r="E1108" s="32"/>
      <c r="F1108" s="32"/>
      <c r="G1108" s="32"/>
      <c r="I1108" s="24"/>
      <c r="J1108" s="29"/>
      <c r="K1108" s="26"/>
      <c r="L1108" s="26"/>
      <c r="M1108" s="26"/>
      <c r="N1108" s="26"/>
    </row>
    <row r="1109" spans="2:14" ht="21.6" thickBot="1" x14ac:dyDescent="0.55000000000000004">
      <c r="B1109" s="35"/>
      <c r="C1109" s="19"/>
      <c r="D1109" s="30"/>
      <c r="E1109" s="32"/>
      <c r="F1109" s="32"/>
      <c r="G1109" s="32"/>
      <c r="I1109" s="15">
        <f>SUM(I1104:I1108)</f>
        <v>0</v>
      </c>
      <c r="J1109" s="66" t="str">
        <f>IF(I1109&gt;=5,"YA NO PUEDE SOLICITAR DIAS CAPACITACION","PUEDE SOLICITAR DIAS CAPACITACION")</f>
        <v>PUEDE SOLICITAR DIAS CAPACITACION</v>
      </c>
      <c r="K1109" s="67"/>
      <c r="L1109" s="67"/>
      <c r="M1109" s="67"/>
      <c r="N1109" s="68"/>
    </row>
    <row r="1110" spans="2:14" ht="21.6" thickBot="1" x14ac:dyDescent="0.55000000000000004">
      <c r="B1110" s="35"/>
      <c r="C1110" s="19"/>
      <c r="D1110" s="30"/>
      <c r="E1110" s="32"/>
      <c r="F1110" s="32"/>
      <c r="G1110" s="32"/>
      <c r="I1110" s="17">
        <f>5-I1109</f>
        <v>5</v>
      </c>
      <c r="J1110" s="66" t="str">
        <f>IF(I1109&gt;5,"EXISTE UN ERROR","OK")</f>
        <v>OK</v>
      </c>
      <c r="K1110" s="67"/>
      <c r="L1110" s="67"/>
      <c r="M1110" s="67"/>
      <c r="N1110" s="68"/>
    </row>
    <row r="1111" spans="2:14" ht="17.399999999999999" x14ac:dyDescent="0.45">
      <c r="B1111" s="35"/>
      <c r="C1111" s="19"/>
      <c r="D1111" s="30"/>
      <c r="E1111" s="32"/>
      <c r="F1111" s="32"/>
      <c r="G1111" s="32"/>
    </row>
    <row r="1112" spans="2:14" ht="17.399999999999999" x14ac:dyDescent="0.45">
      <c r="B1112" s="35"/>
      <c r="C1112" s="19"/>
      <c r="D1112" s="30"/>
      <c r="E1112" s="32"/>
      <c r="F1112" s="32"/>
      <c r="G1112" s="32"/>
    </row>
    <row r="1113" spans="2:14" ht="18" thickBot="1" x14ac:dyDescent="0.5">
      <c r="B1113" s="35"/>
      <c r="C1113" s="40"/>
      <c r="D1113" s="39"/>
      <c r="E1113" s="34"/>
      <c r="F1113" s="34"/>
      <c r="G1113" s="34"/>
    </row>
    <row r="1114" spans="2:14" ht="21.6" thickBot="1" x14ac:dyDescent="0.55000000000000004">
      <c r="B1114" s="8">
        <f>+E1088-F1088</f>
        <v>15</v>
      </c>
      <c r="C1114" s="69" t="str">
        <f>IF(E1088&lt;=F1088,"YA NO TIENE FERIADOS","PUEDE SOLICITAR DIAS FERIADOS")</f>
        <v>PUEDE SOLICITAR DIAS FERIADOS</v>
      </c>
      <c r="D1114" s="70"/>
      <c r="E1114" s="70"/>
      <c r="F1114" s="70"/>
      <c r="G1114" s="71"/>
    </row>
    <row r="1115" spans="2:14" ht="19.2" thickBot="1" x14ac:dyDescent="0.5">
      <c r="C1115" s="72" t="str">
        <f>IF(F1088&gt;E1088,"EXISTE UN ERROR","OK")</f>
        <v>OK</v>
      </c>
      <c r="D1115" s="73"/>
      <c r="E1115" s="73"/>
      <c r="F1115" s="73"/>
      <c r="G1115" s="74"/>
    </row>
    <row r="1118" spans="2:14" ht="19.2" thickBot="1" x14ac:dyDescent="0.5">
      <c r="B1118" s="16" t="s">
        <v>214</v>
      </c>
      <c r="I1118" s="16" t="str">
        <f>+B1118</f>
        <v>NORDENFLICHT GALLARDO NATALIA</v>
      </c>
    </row>
    <row r="1119" spans="2:14" ht="18.600000000000001" thickBot="1" x14ac:dyDescent="0.4">
      <c r="B1119" s="5" t="s">
        <v>0</v>
      </c>
      <c r="C1119" s="5" t="s">
        <v>1</v>
      </c>
      <c r="D1119" s="5" t="s">
        <v>224</v>
      </c>
      <c r="E1119" s="5" t="s">
        <v>12</v>
      </c>
      <c r="F1119" s="6" t="s">
        <v>2</v>
      </c>
      <c r="G1119" s="6" t="s">
        <v>7</v>
      </c>
      <c r="I1119" s="2" t="s">
        <v>3</v>
      </c>
      <c r="J1119" s="3" t="s">
        <v>4</v>
      </c>
      <c r="K1119" s="3" t="s">
        <v>5</v>
      </c>
      <c r="L1119" s="3" t="s">
        <v>6</v>
      </c>
      <c r="M1119" s="3" t="s">
        <v>7</v>
      </c>
      <c r="N1119" s="4" t="s">
        <v>8</v>
      </c>
    </row>
    <row r="1120" spans="2:14" ht="17.399999999999999" x14ac:dyDescent="0.45">
      <c r="B1120" s="9">
        <v>15</v>
      </c>
      <c r="C1120" s="9">
        <v>15</v>
      </c>
      <c r="D1120" s="9">
        <v>3</v>
      </c>
      <c r="E1120" s="11">
        <f>+B1120+C1120+D1120</f>
        <v>33</v>
      </c>
      <c r="F1120" s="11">
        <f>SUM(B1121:B1145)+SUM(D1121:D1145)</f>
        <v>11</v>
      </c>
      <c r="G1120" s="19"/>
      <c r="I1120" s="20">
        <v>0.5</v>
      </c>
      <c r="J1120" s="21" t="s">
        <v>10</v>
      </c>
      <c r="K1120" s="37">
        <v>45748</v>
      </c>
      <c r="L1120" s="37">
        <v>45748</v>
      </c>
      <c r="M1120" s="54" t="s">
        <v>293</v>
      </c>
      <c r="N1120" s="38"/>
    </row>
    <row r="1121" spans="2:14" ht="17.399999999999999" x14ac:dyDescent="0.45">
      <c r="B1121" s="35">
        <v>2</v>
      </c>
      <c r="C1121" s="19"/>
      <c r="D1121" s="30"/>
      <c r="E1121" s="31">
        <v>45659</v>
      </c>
      <c r="F1121" s="31">
        <v>45660</v>
      </c>
      <c r="G1121" s="54" t="s">
        <v>233</v>
      </c>
      <c r="I1121" s="24">
        <v>0.5</v>
      </c>
      <c r="J1121" s="21" t="s">
        <v>9</v>
      </c>
      <c r="K1121" s="31">
        <v>45771</v>
      </c>
      <c r="L1121" s="31">
        <v>45771</v>
      </c>
      <c r="M1121" s="56" t="s">
        <v>296</v>
      </c>
      <c r="N1121" s="30"/>
    </row>
    <row r="1122" spans="2:14" ht="17.399999999999999" x14ac:dyDescent="0.45">
      <c r="B1122" s="35">
        <v>2</v>
      </c>
      <c r="C1122" s="19"/>
      <c r="D1122" s="30"/>
      <c r="E1122" s="31">
        <v>45702</v>
      </c>
      <c r="F1122" s="31">
        <v>45705</v>
      </c>
      <c r="G1122" s="54" t="s">
        <v>261</v>
      </c>
      <c r="I1122" s="24">
        <v>1</v>
      </c>
      <c r="J1122" s="21"/>
      <c r="K1122" s="31">
        <v>45779</v>
      </c>
      <c r="L1122" s="31">
        <v>45779</v>
      </c>
      <c r="M1122" s="56" t="s">
        <v>300</v>
      </c>
      <c r="N1122" s="30"/>
    </row>
    <row r="1123" spans="2:14" ht="17.399999999999999" x14ac:dyDescent="0.45">
      <c r="B1123" s="35">
        <v>2</v>
      </c>
      <c r="C1123" s="19"/>
      <c r="D1123" s="30"/>
      <c r="E1123" s="31">
        <v>45709</v>
      </c>
      <c r="F1123" s="31">
        <v>45712</v>
      </c>
      <c r="G1123" s="54" t="s">
        <v>263</v>
      </c>
      <c r="I1123" s="24">
        <v>0.5</v>
      </c>
      <c r="J1123" s="21" t="s">
        <v>9</v>
      </c>
      <c r="K1123" s="31">
        <v>45805</v>
      </c>
      <c r="L1123" s="31">
        <v>45805</v>
      </c>
      <c r="M1123" s="54" t="s">
        <v>311</v>
      </c>
      <c r="N1123" s="30"/>
    </row>
    <row r="1124" spans="2:14" ht="17.399999999999999" x14ac:dyDescent="0.45">
      <c r="B1124" s="35">
        <v>2</v>
      </c>
      <c r="C1124" s="19"/>
      <c r="D1124" s="30"/>
      <c r="E1124" s="31">
        <v>45715</v>
      </c>
      <c r="F1124" s="31">
        <v>45716</v>
      </c>
      <c r="G1124" s="54" t="s">
        <v>258</v>
      </c>
      <c r="I1124" s="24">
        <v>0.5</v>
      </c>
      <c r="J1124" s="21" t="s">
        <v>9</v>
      </c>
      <c r="K1124" s="31">
        <v>45806</v>
      </c>
      <c r="L1124" s="31">
        <v>45806</v>
      </c>
      <c r="M1124" s="54" t="s">
        <v>311</v>
      </c>
      <c r="N1124" s="30"/>
    </row>
    <row r="1125" spans="2:14" ht="17.399999999999999" x14ac:dyDescent="0.45">
      <c r="B1125" s="35">
        <v>1</v>
      </c>
      <c r="C1125" s="19"/>
      <c r="D1125" s="30"/>
      <c r="E1125" s="31">
        <v>45744</v>
      </c>
      <c r="F1125" s="31">
        <v>45744</v>
      </c>
      <c r="G1125" s="54" t="s">
        <v>276</v>
      </c>
      <c r="I1125" s="24">
        <v>0.5</v>
      </c>
      <c r="J1125" s="21" t="s">
        <v>10</v>
      </c>
      <c r="K1125" s="31">
        <v>45833</v>
      </c>
      <c r="L1125" s="31">
        <v>45833</v>
      </c>
      <c r="M1125" s="30"/>
      <c r="N1125" s="30"/>
    </row>
    <row r="1126" spans="2:14" ht="17.399999999999999" x14ac:dyDescent="0.45">
      <c r="B1126" s="35">
        <v>1</v>
      </c>
      <c r="C1126" s="19"/>
      <c r="D1126" s="30"/>
      <c r="E1126" s="31">
        <v>45849</v>
      </c>
      <c r="F1126" s="31">
        <v>45849</v>
      </c>
      <c r="G1126" s="30"/>
      <c r="I1126" s="24">
        <v>0.5</v>
      </c>
      <c r="J1126" s="21" t="s">
        <v>9</v>
      </c>
      <c r="K1126" s="31">
        <v>45852</v>
      </c>
      <c r="L1126" s="31">
        <v>45852</v>
      </c>
      <c r="M1126" s="30"/>
      <c r="N1126" s="30"/>
    </row>
    <row r="1127" spans="2:14" ht="17.399999999999999" x14ac:dyDescent="0.45">
      <c r="B1127" s="35">
        <v>1</v>
      </c>
      <c r="C1127" s="19"/>
      <c r="D1127" s="30"/>
      <c r="E1127" s="31">
        <v>45856</v>
      </c>
      <c r="F1127" s="31">
        <v>45856</v>
      </c>
      <c r="G1127" s="30"/>
      <c r="I1127" s="24">
        <v>0.5</v>
      </c>
      <c r="J1127" s="21" t="s">
        <v>9</v>
      </c>
      <c r="K1127" s="31">
        <v>45859</v>
      </c>
      <c r="L1127" s="31">
        <v>45859</v>
      </c>
      <c r="M1127" s="26"/>
      <c r="N1127" s="30"/>
    </row>
    <row r="1128" spans="2:14" ht="17.399999999999999" x14ac:dyDescent="0.45">
      <c r="B1128" s="35"/>
      <c r="C1128" s="19"/>
      <c r="D1128" s="30"/>
      <c r="E1128" s="30"/>
      <c r="F1128" s="30"/>
      <c r="G1128" s="30"/>
      <c r="I1128" s="24">
        <v>0.5</v>
      </c>
      <c r="J1128" s="21" t="s">
        <v>10</v>
      </c>
      <c r="K1128" s="31">
        <v>45863</v>
      </c>
      <c r="L1128" s="31">
        <v>45863</v>
      </c>
      <c r="M1128" s="30"/>
      <c r="N1128" s="30"/>
    </row>
    <row r="1129" spans="2:14" ht="17.399999999999999" x14ac:dyDescent="0.45">
      <c r="B1129" s="35"/>
      <c r="C1129" s="19"/>
      <c r="D1129" s="30"/>
      <c r="E1129" s="30"/>
      <c r="F1129" s="30"/>
      <c r="G1129" s="30"/>
      <c r="I1129" s="24"/>
      <c r="J1129" s="21"/>
      <c r="K1129" s="30"/>
      <c r="L1129" s="30"/>
      <c r="M1129" s="30"/>
      <c r="N1129" s="30"/>
    </row>
    <row r="1130" spans="2:14" ht="17.399999999999999" x14ac:dyDescent="0.45">
      <c r="B1130" s="35"/>
      <c r="C1130" s="19"/>
      <c r="D1130" s="30"/>
      <c r="E1130" s="30"/>
      <c r="F1130" s="30"/>
      <c r="G1130" s="30"/>
      <c r="I1130" s="24"/>
      <c r="J1130" s="21"/>
      <c r="K1130" s="30"/>
      <c r="L1130" s="30"/>
      <c r="M1130" s="30"/>
      <c r="N1130" s="30"/>
    </row>
    <row r="1131" spans="2:14" ht="18" thickBot="1" x14ac:dyDescent="0.5">
      <c r="B1131" s="35"/>
      <c r="C1131" s="19"/>
      <c r="D1131" s="30"/>
      <c r="E1131" s="30"/>
      <c r="F1131" s="30"/>
      <c r="G1131" s="30"/>
      <c r="I1131" s="27"/>
      <c r="J1131" s="21"/>
      <c r="K1131" s="33"/>
      <c r="L1131" s="33"/>
      <c r="M1131" s="33"/>
      <c r="N1131" s="33"/>
    </row>
    <row r="1132" spans="2:14" ht="21.6" thickBot="1" x14ac:dyDescent="0.55000000000000004">
      <c r="B1132" s="35"/>
      <c r="C1132" s="19"/>
      <c r="D1132" s="30"/>
      <c r="E1132" s="32"/>
      <c r="F1132" s="32"/>
      <c r="G1132" s="32"/>
      <c r="I1132" s="15">
        <f>SUM(I1120:I1131)</f>
        <v>5</v>
      </c>
      <c r="J1132" s="66" t="str">
        <f>IF(I1132&gt;=6,"YA NO PUEDE SOLICITAR DIAS ADMINISTRATIVOS","PUEDE SOLICITAR DIAS ADMINISTRATIVOS")</f>
        <v>PUEDE SOLICITAR DIAS ADMINISTRATIVOS</v>
      </c>
      <c r="K1132" s="67"/>
      <c r="L1132" s="67"/>
      <c r="M1132" s="67"/>
      <c r="N1132" s="68"/>
    </row>
    <row r="1133" spans="2:14" ht="21.6" thickBot="1" x14ac:dyDescent="0.55000000000000004">
      <c r="B1133" s="35"/>
      <c r="C1133" s="19"/>
      <c r="D1133" s="30"/>
      <c r="E1133" s="32"/>
      <c r="F1133" s="32"/>
      <c r="G1133" s="32"/>
      <c r="I1133" s="17">
        <f>6-I1132</f>
        <v>1</v>
      </c>
      <c r="J1133" s="66" t="str">
        <f>IF(I1132&gt;6,"EXISTE UN ERROR","OK")</f>
        <v>OK</v>
      </c>
      <c r="K1133" s="67"/>
      <c r="L1133" s="67"/>
      <c r="M1133" s="67"/>
      <c r="N1133" s="68"/>
    </row>
    <row r="1134" spans="2:14" ht="18" thickBot="1" x14ac:dyDescent="0.5">
      <c r="B1134" s="35"/>
      <c r="C1134" s="19"/>
      <c r="D1134" s="30"/>
      <c r="E1134" s="32"/>
      <c r="F1134" s="32"/>
      <c r="G1134" s="32"/>
      <c r="I1134" s="1"/>
    </row>
    <row r="1135" spans="2:14" ht="19.8" thickBot="1" x14ac:dyDescent="0.5">
      <c r="B1135" s="35"/>
      <c r="C1135" s="19"/>
      <c r="D1135" s="30"/>
      <c r="E1135" s="32"/>
      <c r="F1135" s="32"/>
      <c r="G1135" s="32"/>
      <c r="I1135" s="12" t="s">
        <v>3</v>
      </c>
      <c r="J1135" s="13"/>
      <c r="K1135" s="13" t="s">
        <v>5</v>
      </c>
      <c r="L1135" s="13" t="s">
        <v>6</v>
      </c>
      <c r="M1135" s="13" t="s">
        <v>7</v>
      </c>
      <c r="N1135" s="14" t="s">
        <v>8</v>
      </c>
    </row>
    <row r="1136" spans="2:14" ht="17.399999999999999" x14ac:dyDescent="0.45">
      <c r="B1136" s="35"/>
      <c r="C1136" s="19"/>
      <c r="D1136" s="30"/>
      <c r="E1136" s="32"/>
      <c r="F1136" s="32"/>
      <c r="G1136" s="32"/>
      <c r="I1136" s="20">
        <v>1</v>
      </c>
      <c r="J1136" s="29"/>
      <c r="K1136" s="22">
        <v>45686</v>
      </c>
      <c r="L1136" s="22">
        <v>45686</v>
      </c>
      <c r="M1136" s="23"/>
      <c r="N1136" s="23"/>
    </row>
    <row r="1137" spans="2:14" ht="17.399999999999999" x14ac:dyDescent="0.45">
      <c r="B1137" s="35"/>
      <c r="C1137" s="19"/>
      <c r="D1137" s="30"/>
      <c r="E1137" s="32"/>
      <c r="F1137" s="32"/>
      <c r="G1137" s="32"/>
      <c r="I1137" s="24">
        <v>1</v>
      </c>
      <c r="J1137" s="29"/>
      <c r="K1137" s="25">
        <v>45804</v>
      </c>
      <c r="L1137" s="25">
        <v>45804</v>
      </c>
      <c r="M1137" s="26"/>
      <c r="N1137" s="26"/>
    </row>
    <row r="1138" spans="2:14" ht="17.399999999999999" x14ac:dyDescent="0.45">
      <c r="B1138" s="35"/>
      <c r="C1138" s="19"/>
      <c r="D1138" s="30"/>
      <c r="E1138" s="32"/>
      <c r="F1138" s="32"/>
      <c r="G1138" s="32"/>
      <c r="I1138" s="24">
        <v>2</v>
      </c>
      <c r="J1138" s="29"/>
      <c r="K1138" s="25">
        <v>45860</v>
      </c>
      <c r="L1138" s="25">
        <v>45860</v>
      </c>
      <c r="M1138" s="26"/>
      <c r="N1138" s="26"/>
    </row>
    <row r="1139" spans="2:14" ht="17.399999999999999" x14ac:dyDescent="0.45">
      <c r="B1139" s="35"/>
      <c r="C1139" s="19"/>
      <c r="D1139" s="30"/>
      <c r="E1139" s="32"/>
      <c r="F1139" s="32"/>
      <c r="G1139" s="32"/>
      <c r="I1139" s="24"/>
      <c r="J1139" s="29"/>
      <c r="K1139" s="26"/>
      <c r="L1139" s="26"/>
      <c r="M1139" s="26"/>
      <c r="N1139" s="26"/>
    </row>
    <row r="1140" spans="2:14" ht="18" thickBot="1" x14ac:dyDescent="0.5">
      <c r="B1140" s="35"/>
      <c r="C1140" s="19"/>
      <c r="D1140" s="30"/>
      <c r="E1140" s="32"/>
      <c r="F1140" s="32"/>
      <c r="G1140" s="32"/>
      <c r="I1140" s="24"/>
      <c r="J1140" s="29"/>
      <c r="K1140" s="26"/>
      <c r="L1140" s="26"/>
      <c r="M1140" s="26"/>
      <c r="N1140" s="26"/>
    </row>
    <row r="1141" spans="2:14" ht="21.6" thickBot="1" x14ac:dyDescent="0.55000000000000004">
      <c r="B1141" s="35"/>
      <c r="C1141" s="19"/>
      <c r="D1141" s="30"/>
      <c r="E1141" s="32"/>
      <c r="F1141" s="32"/>
      <c r="G1141" s="32"/>
      <c r="I1141" s="15">
        <f>SUM(I1136:I1140)</f>
        <v>4</v>
      </c>
      <c r="J1141" s="66" t="str">
        <f>IF(I1141&gt;=5,"YA NO PUEDE SOLICITAR DIAS CAPACITACION","PUEDE SOLICITAR DIAS CAPACITACION")</f>
        <v>PUEDE SOLICITAR DIAS CAPACITACION</v>
      </c>
      <c r="K1141" s="67"/>
      <c r="L1141" s="67"/>
      <c r="M1141" s="67"/>
      <c r="N1141" s="68"/>
    </row>
    <row r="1142" spans="2:14" ht="21.6" thickBot="1" x14ac:dyDescent="0.55000000000000004">
      <c r="B1142" s="35"/>
      <c r="C1142" s="19"/>
      <c r="D1142" s="30"/>
      <c r="E1142" s="32"/>
      <c r="F1142" s="32"/>
      <c r="G1142" s="32"/>
      <c r="I1142" s="17">
        <f>5-I1141</f>
        <v>1</v>
      </c>
      <c r="J1142" s="66" t="str">
        <f>IF(I1141&gt;5,"EXISTE UN ERROR","OK")</f>
        <v>OK</v>
      </c>
      <c r="K1142" s="67"/>
      <c r="L1142" s="67"/>
      <c r="M1142" s="67"/>
      <c r="N1142" s="68"/>
    </row>
    <row r="1143" spans="2:14" ht="17.399999999999999" x14ac:dyDescent="0.45">
      <c r="B1143" s="35"/>
      <c r="C1143" s="19"/>
      <c r="D1143" s="30"/>
      <c r="E1143" s="32"/>
      <c r="F1143" s="32"/>
      <c r="G1143" s="32"/>
    </row>
    <row r="1144" spans="2:14" ht="17.399999999999999" x14ac:dyDescent="0.45">
      <c r="B1144" s="35"/>
      <c r="C1144" s="19"/>
      <c r="D1144" s="30"/>
      <c r="E1144" s="32"/>
      <c r="F1144" s="32"/>
      <c r="G1144" s="32"/>
    </row>
    <row r="1145" spans="2:14" ht="18" thickBot="1" x14ac:dyDescent="0.5">
      <c r="B1145" s="35"/>
      <c r="C1145" s="40"/>
      <c r="D1145" s="39"/>
      <c r="E1145" s="34"/>
      <c r="F1145" s="34"/>
      <c r="G1145" s="34"/>
    </row>
    <row r="1146" spans="2:14" ht="21.6" thickBot="1" x14ac:dyDescent="0.55000000000000004">
      <c r="B1146" s="8">
        <f>+E1120-F1120</f>
        <v>22</v>
      </c>
      <c r="C1146" s="69" t="str">
        <f>IF(E1120&lt;=F1120,"YA NO TIENE FERIADOS","PUEDE SOLICITAR DIAS FERIADOS")</f>
        <v>PUEDE SOLICITAR DIAS FERIADOS</v>
      </c>
      <c r="D1146" s="70"/>
      <c r="E1146" s="70"/>
      <c r="F1146" s="70"/>
      <c r="G1146" s="71"/>
    </row>
    <row r="1147" spans="2:14" ht="19.2" thickBot="1" x14ac:dyDescent="0.5">
      <c r="C1147" s="72" t="str">
        <f>IF(F1120&gt;E1120,"EXISTE UN ERROR","OK")</f>
        <v>OK</v>
      </c>
      <c r="D1147" s="73"/>
      <c r="E1147" s="73"/>
      <c r="F1147" s="73"/>
      <c r="G1147" s="74"/>
    </row>
  </sheetData>
  <mergeCells count="216">
    <mergeCell ref="J984:N984"/>
    <mergeCell ref="J985:N985"/>
    <mergeCell ref="C989:G989"/>
    <mergeCell ref="C990:G990"/>
    <mergeCell ref="J1006:N1006"/>
    <mergeCell ref="J954:N954"/>
    <mergeCell ref="C958:G958"/>
    <mergeCell ref="C1052:G1052"/>
    <mergeCell ref="J1037:N1037"/>
    <mergeCell ref="J1038:N1038"/>
    <mergeCell ref="J1046:N1046"/>
    <mergeCell ref="J1047:N1047"/>
    <mergeCell ref="C1051:G1051"/>
    <mergeCell ref="J1007:N1007"/>
    <mergeCell ref="J1015:N1015"/>
    <mergeCell ref="J1016:N1016"/>
    <mergeCell ref="C1020:G1020"/>
    <mergeCell ref="C1021:G1021"/>
    <mergeCell ref="C959:G959"/>
    <mergeCell ref="J975:N975"/>
    <mergeCell ref="J976:N976"/>
    <mergeCell ref="C1147:G1147"/>
    <mergeCell ref="J1141:N1141"/>
    <mergeCell ref="J1142:N1142"/>
    <mergeCell ref="C1146:G1146"/>
    <mergeCell ref="J1132:N1132"/>
    <mergeCell ref="J1133:N1133"/>
    <mergeCell ref="J1069:N1069"/>
    <mergeCell ref="J1070:N1070"/>
    <mergeCell ref="J1078:N1078"/>
    <mergeCell ref="J1079:N1079"/>
    <mergeCell ref="C1083:G1083"/>
    <mergeCell ref="C1084:G1084"/>
    <mergeCell ref="J1110:N1110"/>
    <mergeCell ref="C1114:G1114"/>
    <mergeCell ref="C1115:G1115"/>
    <mergeCell ref="J1100:N1100"/>
    <mergeCell ref="J1101:N1101"/>
    <mergeCell ref="J1109:N1109"/>
    <mergeCell ref="C927:G927"/>
    <mergeCell ref="C928:G928"/>
    <mergeCell ref="J944:N944"/>
    <mergeCell ref="J945:N945"/>
    <mergeCell ref="J953:N953"/>
    <mergeCell ref="C897:G897"/>
    <mergeCell ref="J913:N913"/>
    <mergeCell ref="J914:N914"/>
    <mergeCell ref="J922:N922"/>
    <mergeCell ref="J923:N923"/>
    <mergeCell ref="J882:N882"/>
    <mergeCell ref="J883:N883"/>
    <mergeCell ref="J891:N891"/>
    <mergeCell ref="J892:N892"/>
    <mergeCell ref="C896:G896"/>
    <mergeCell ref="C864:G864"/>
    <mergeCell ref="C865:G865"/>
    <mergeCell ref="J816:N816"/>
    <mergeCell ref="J817:N817"/>
    <mergeCell ref="J825:N825"/>
    <mergeCell ref="J826:N826"/>
    <mergeCell ref="C830:G830"/>
    <mergeCell ref="C831:G831"/>
    <mergeCell ref="J860:N860"/>
    <mergeCell ref="J785:N785"/>
    <mergeCell ref="J786:N786"/>
    <mergeCell ref="J794:N794"/>
    <mergeCell ref="J795:N795"/>
    <mergeCell ref="C799:G799"/>
    <mergeCell ref="C800:G800"/>
    <mergeCell ref="J850:N850"/>
    <mergeCell ref="J851:N851"/>
    <mergeCell ref="J859:N859"/>
    <mergeCell ref="J763:N763"/>
    <mergeCell ref="C767:G767"/>
    <mergeCell ref="C768:G768"/>
    <mergeCell ref="C736:G736"/>
    <mergeCell ref="C737:G737"/>
    <mergeCell ref="J753:N753"/>
    <mergeCell ref="J754:N754"/>
    <mergeCell ref="J762:N762"/>
    <mergeCell ref="J722:N722"/>
    <mergeCell ref="J723:N723"/>
    <mergeCell ref="J731:N731"/>
    <mergeCell ref="J732:N732"/>
    <mergeCell ref="J690:N690"/>
    <mergeCell ref="J698:N698"/>
    <mergeCell ref="J699:N699"/>
    <mergeCell ref="C703:G703"/>
    <mergeCell ref="C704:G704"/>
    <mergeCell ref="C480:G480"/>
    <mergeCell ref="J434:N434"/>
    <mergeCell ref="J435:N435"/>
    <mergeCell ref="J443:N443"/>
    <mergeCell ref="J444:N444"/>
    <mergeCell ref="C448:G448"/>
    <mergeCell ref="C449:G449"/>
    <mergeCell ref="J465:N465"/>
    <mergeCell ref="J466:N466"/>
    <mergeCell ref="J474:N474"/>
    <mergeCell ref="J475:N475"/>
    <mergeCell ref="C479:G479"/>
    <mergeCell ref="J530:N530"/>
    <mergeCell ref="J531:N531"/>
    <mergeCell ref="J539:N539"/>
    <mergeCell ref="J540:N540"/>
    <mergeCell ref="C544:G544"/>
    <mergeCell ref="C545:G545"/>
    <mergeCell ref="C673:G673"/>
    <mergeCell ref="J689:N689"/>
    <mergeCell ref="J627:N627"/>
    <mergeCell ref="J628:N628"/>
    <mergeCell ref="J636:N636"/>
    <mergeCell ref="J637:N637"/>
    <mergeCell ref="C641:G641"/>
    <mergeCell ref="C642:G642"/>
    <mergeCell ref="J658:N658"/>
    <mergeCell ref="J659:N659"/>
    <mergeCell ref="J667:N667"/>
    <mergeCell ref="J668:N668"/>
    <mergeCell ref="C672:G672"/>
    <mergeCell ref="J125:N125"/>
    <mergeCell ref="C129:G129"/>
    <mergeCell ref="C130:G130"/>
    <mergeCell ref="J276:N276"/>
    <mergeCell ref="J277:N277"/>
    <mergeCell ref="J285:N285"/>
    <mergeCell ref="J286:N286"/>
    <mergeCell ref="C290:G290"/>
    <mergeCell ref="C291:G291"/>
    <mergeCell ref="C260:G260"/>
    <mergeCell ref="J148:N148"/>
    <mergeCell ref="J149:N149"/>
    <mergeCell ref="J157:N157"/>
    <mergeCell ref="J158:N158"/>
    <mergeCell ref="C162:G162"/>
    <mergeCell ref="C163:G163"/>
    <mergeCell ref="J245:N245"/>
    <mergeCell ref="J246:N246"/>
    <mergeCell ref="J179:N179"/>
    <mergeCell ref="J180:N180"/>
    <mergeCell ref="J188:N188"/>
    <mergeCell ref="J189:N189"/>
    <mergeCell ref="C193:G193"/>
    <mergeCell ref="C194:G194"/>
    <mergeCell ref="C64:G64"/>
    <mergeCell ref="J49:N49"/>
    <mergeCell ref="J50:N50"/>
    <mergeCell ref="J58:N58"/>
    <mergeCell ref="J59:N59"/>
    <mergeCell ref="C63:G63"/>
    <mergeCell ref="J115:N115"/>
    <mergeCell ref="J116:N116"/>
    <mergeCell ref="J124:N124"/>
    <mergeCell ref="J80:N80"/>
    <mergeCell ref="J81:N81"/>
    <mergeCell ref="J89:N89"/>
    <mergeCell ref="J90:N90"/>
    <mergeCell ref="C94:G94"/>
    <mergeCell ref="C95:G95"/>
    <mergeCell ref="J497:N497"/>
    <mergeCell ref="J308:N308"/>
    <mergeCell ref="J309:N309"/>
    <mergeCell ref="J317:N317"/>
    <mergeCell ref="J318:N318"/>
    <mergeCell ref="C322:G322"/>
    <mergeCell ref="C385:G385"/>
    <mergeCell ref="J339:N339"/>
    <mergeCell ref="J340:N340"/>
    <mergeCell ref="J348:N348"/>
    <mergeCell ref="J349:N349"/>
    <mergeCell ref="C353:G353"/>
    <mergeCell ref="C354:G354"/>
    <mergeCell ref="J370:N370"/>
    <mergeCell ref="J371:N371"/>
    <mergeCell ref="J379:N379"/>
    <mergeCell ref="J380:N380"/>
    <mergeCell ref="C384:G384"/>
    <mergeCell ref="J401:N401"/>
    <mergeCell ref="J402:N402"/>
    <mergeCell ref="J410:N410"/>
    <mergeCell ref="J411:N411"/>
    <mergeCell ref="C415:G415"/>
    <mergeCell ref="C416:G416"/>
    <mergeCell ref="C259:G259"/>
    <mergeCell ref="J211:N211"/>
    <mergeCell ref="J212:N212"/>
    <mergeCell ref="J220:N220"/>
    <mergeCell ref="J221:N221"/>
    <mergeCell ref="C225:G225"/>
    <mergeCell ref="C226:G226"/>
    <mergeCell ref="C323:G323"/>
    <mergeCell ref="J496:N496"/>
    <mergeCell ref="J16:N16"/>
    <mergeCell ref="J17:N17"/>
    <mergeCell ref="J25:N25"/>
    <mergeCell ref="J26:N26"/>
    <mergeCell ref="C30:G30"/>
    <mergeCell ref="C31:G31"/>
    <mergeCell ref="C511:G511"/>
    <mergeCell ref="C611:G611"/>
    <mergeCell ref="J596:N596"/>
    <mergeCell ref="J597:N597"/>
    <mergeCell ref="J605:N605"/>
    <mergeCell ref="J606:N606"/>
    <mergeCell ref="C610:G610"/>
    <mergeCell ref="J564:N564"/>
    <mergeCell ref="J565:N565"/>
    <mergeCell ref="J573:N573"/>
    <mergeCell ref="J574:N574"/>
    <mergeCell ref="C578:G578"/>
    <mergeCell ref="C579:G579"/>
    <mergeCell ref="J505:N505"/>
    <mergeCell ref="J506:N506"/>
    <mergeCell ref="C510:G510"/>
    <mergeCell ref="J254:N254"/>
    <mergeCell ref="J255:N255"/>
  </mergeCells>
  <dataValidations count="1">
    <dataValidation type="list" allowBlank="1" showInputMessage="1" showErrorMessage="1" sqref="J37:J48 J615:J626 J136:J147 J4:J15 J264:J275 J389:J400 J327:J338 J358:J369 J422:J433 J453:J464 J584:J595 J646:J657 J710:J721 J741:J752 J773:J784 J870:J881 J901:J912 J932:J943 J963:J974 J994:J1005 J1025:J1036 J838:J849 J552:J563 J103:J114 J677:J688 J167:J178 J1057:J1068 J199:J210 J1088:J1099 J804:J815 J484:J495 J518:J529 J1120:J1131 J296:J307 J233:J244 J68:J79" xr:uid="{E0F06F67-54E1-4B54-BFA0-85808B4E8C14}">
      <formula1>$Y$36:$Y$38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07534-1143-4485-9213-1AB79104652E}">
  <dimension ref="A1:Y630"/>
  <sheetViews>
    <sheetView zoomScale="70" zoomScaleNormal="70" workbookViewId="0"/>
  </sheetViews>
  <sheetFormatPr baseColWidth="10" defaultRowHeight="14.4" x14ac:dyDescent="0.3"/>
  <cols>
    <col min="2" max="2" width="27.5546875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16.77734375" bestFit="1" customWidth="1"/>
    <col min="25" max="25" width="15.6640625" bestFit="1" customWidth="1"/>
  </cols>
  <sheetData>
    <row r="1" spans="1:25" ht="18.600000000000001" x14ac:dyDescent="0.45">
      <c r="A1" s="18"/>
      <c r="B1" s="16"/>
      <c r="I1" s="16"/>
    </row>
    <row r="2" spans="1:25" ht="19.2" thickBot="1" x14ac:dyDescent="0.5">
      <c r="B2" s="16" t="s">
        <v>162</v>
      </c>
      <c r="I2" s="16" t="s">
        <v>162</v>
      </c>
    </row>
    <row r="3" spans="1:25" ht="18.600000000000001" thickBot="1" x14ac:dyDescent="0.4">
      <c r="B3" s="5" t="s">
        <v>0</v>
      </c>
      <c r="C3" s="5" t="s">
        <v>1</v>
      </c>
      <c r="D3" s="5" t="s">
        <v>224</v>
      </c>
      <c r="E3" s="5" t="s">
        <v>12</v>
      </c>
      <c r="F3" s="6" t="s">
        <v>2</v>
      </c>
      <c r="G3" s="6" t="s">
        <v>7</v>
      </c>
      <c r="I3" s="2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4" t="s">
        <v>8</v>
      </c>
      <c r="Y3" s="7" t="s">
        <v>9</v>
      </c>
    </row>
    <row r="4" spans="1:25" ht="19.2" x14ac:dyDescent="0.45">
      <c r="B4" s="9">
        <v>15</v>
      </c>
      <c r="C4" s="9">
        <v>12</v>
      </c>
      <c r="D4" s="9">
        <v>0</v>
      </c>
      <c r="E4" s="11">
        <f>+B4+C4+D4</f>
        <v>27</v>
      </c>
      <c r="F4" s="11">
        <f>SUM(B5:B29)+SUM(D5:D29)</f>
        <v>10</v>
      </c>
      <c r="G4" s="19"/>
      <c r="I4" s="20">
        <v>0.5</v>
      </c>
      <c r="J4" s="21" t="s">
        <v>10</v>
      </c>
      <c r="K4" s="37">
        <v>45827</v>
      </c>
      <c r="L4" s="37">
        <v>45827</v>
      </c>
      <c r="M4" s="54" t="s">
        <v>318</v>
      </c>
      <c r="N4" s="38"/>
      <c r="Y4" s="7" t="s">
        <v>10</v>
      </c>
    </row>
    <row r="5" spans="1:25" ht="19.2" x14ac:dyDescent="0.45">
      <c r="B5" s="35">
        <v>3</v>
      </c>
      <c r="C5" s="19"/>
      <c r="D5" s="30"/>
      <c r="E5" s="31">
        <v>45667</v>
      </c>
      <c r="F5" s="31">
        <v>45671</v>
      </c>
      <c r="G5" s="54" t="s">
        <v>235</v>
      </c>
      <c r="I5" s="24"/>
      <c r="J5" s="21"/>
      <c r="K5" s="31"/>
      <c r="L5" s="31"/>
      <c r="M5" s="26"/>
      <c r="N5" s="30"/>
      <c r="Y5" s="7" t="s">
        <v>11</v>
      </c>
    </row>
    <row r="6" spans="1:25" ht="17.399999999999999" x14ac:dyDescent="0.45">
      <c r="B6" s="35">
        <v>1</v>
      </c>
      <c r="C6" s="19"/>
      <c r="D6" s="30"/>
      <c r="E6" s="31">
        <v>45757</v>
      </c>
      <c r="F6" s="31">
        <v>45757</v>
      </c>
      <c r="G6" s="54" t="s">
        <v>283</v>
      </c>
      <c r="I6" s="24"/>
      <c r="J6" s="21"/>
      <c r="K6" s="31"/>
      <c r="L6" s="31"/>
      <c r="M6" s="26"/>
      <c r="N6" s="30"/>
    </row>
    <row r="7" spans="1:25" ht="17.399999999999999" x14ac:dyDescent="0.45">
      <c r="B7" s="35">
        <v>5</v>
      </c>
      <c r="C7" s="19"/>
      <c r="D7" s="30"/>
      <c r="E7" s="31">
        <v>45838</v>
      </c>
      <c r="F7" s="31">
        <v>45842</v>
      </c>
      <c r="G7" s="54" t="s">
        <v>328</v>
      </c>
      <c r="I7" s="24"/>
      <c r="J7" s="21"/>
      <c r="K7" s="31"/>
      <c r="L7" s="31"/>
      <c r="M7" s="26"/>
      <c r="N7" s="30"/>
    </row>
    <row r="8" spans="1:25" ht="17.399999999999999" x14ac:dyDescent="0.45">
      <c r="B8" s="35">
        <v>1</v>
      </c>
      <c r="C8" s="19"/>
      <c r="D8" s="30"/>
      <c r="E8" s="31">
        <v>45835</v>
      </c>
      <c r="F8" s="31">
        <v>45835</v>
      </c>
      <c r="G8" s="54" t="s">
        <v>328</v>
      </c>
      <c r="I8" s="24"/>
      <c r="J8" s="21"/>
      <c r="K8" s="31"/>
      <c r="L8" s="31"/>
      <c r="M8" s="30"/>
      <c r="N8" s="30"/>
    </row>
    <row r="9" spans="1:25" ht="17.399999999999999" x14ac:dyDescent="0.45">
      <c r="B9" s="35"/>
      <c r="C9" s="19"/>
      <c r="D9" s="30"/>
      <c r="E9" s="30"/>
      <c r="F9" s="30"/>
      <c r="G9" s="30"/>
      <c r="I9" s="24"/>
      <c r="J9" s="21"/>
      <c r="K9" s="31"/>
      <c r="L9" s="31"/>
      <c r="M9" s="30"/>
      <c r="N9" s="30"/>
    </row>
    <row r="10" spans="1:25" ht="17.399999999999999" x14ac:dyDescent="0.45">
      <c r="B10" s="35"/>
      <c r="C10" s="19"/>
      <c r="D10" s="30"/>
      <c r="E10" s="30"/>
      <c r="F10" s="30"/>
      <c r="G10" s="30"/>
      <c r="I10" s="24"/>
      <c r="J10" s="21"/>
      <c r="K10" s="30"/>
      <c r="L10" s="30"/>
      <c r="M10" s="30"/>
      <c r="N10" s="30"/>
    </row>
    <row r="11" spans="1:25" ht="17.399999999999999" x14ac:dyDescent="0.45">
      <c r="B11" s="35"/>
      <c r="C11" s="19"/>
      <c r="D11" s="30"/>
      <c r="E11" s="30"/>
      <c r="F11" s="30"/>
      <c r="G11" s="30"/>
      <c r="I11" s="24"/>
      <c r="J11" s="21"/>
      <c r="K11" s="30"/>
      <c r="L11" s="30"/>
      <c r="M11" s="30"/>
      <c r="N11" s="30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30"/>
      <c r="L12" s="30"/>
      <c r="M12" s="30"/>
      <c r="N12" s="30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30"/>
      <c r="L13" s="30"/>
      <c r="M13" s="30"/>
      <c r="N13" s="30"/>
    </row>
    <row r="14" spans="1:25" ht="17.399999999999999" x14ac:dyDescent="0.45">
      <c r="B14" s="35"/>
      <c r="C14" s="19"/>
      <c r="D14" s="30"/>
      <c r="E14" s="30"/>
      <c r="F14" s="30"/>
      <c r="G14" s="30"/>
      <c r="I14" s="24"/>
      <c r="J14" s="21"/>
      <c r="K14" s="30"/>
      <c r="L14" s="30"/>
      <c r="M14" s="30"/>
      <c r="N14" s="30"/>
    </row>
    <row r="15" spans="1:25" ht="18" thickBot="1" x14ac:dyDescent="0.5">
      <c r="B15" s="35"/>
      <c r="C15" s="19"/>
      <c r="D15" s="30"/>
      <c r="E15" s="30"/>
      <c r="F15" s="30"/>
      <c r="G15" s="30"/>
      <c r="I15" s="27"/>
      <c r="J15" s="21"/>
      <c r="K15" s="33"/>
      <c r="L15" s="33"/>
      <c r="M15" s="33"/>
      <c r="N15" s="33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5">
        <f>SUM(I4:I15)</f>
        <v>0.5</v>
      </c>
      <c r="J16" s="66" t="str">
        <f>IF(I16&gt;=6,"YA NO PUEDE SOLICITAR DIAS ADMINISTRATIVOS","PUEDE SOLICITAR DIAS ADMINISTRATIVOS")</f>
        <v>PUEDE SOLICITAR DIAS ADMINISTRATIVOS</v>
      </c>
      <c r="K16" s="67"/>
      <c r="L16" s="67"/>
      <c r="M16" s="67"/>
      <c r="N16" s="68"/>
    </row>
    <row r="17" spans="2:14" ht="21.6" thickBot="1" x14ac:dyDescent="0.55000000000000004">
      <c r="B17" s="35"/>
      <c r="C17" s="19"/>
      <c r="D17" s="30"/>
      <c r="E17" s="32"/>
      <c r="F17" s="32"/>
      <c r="G17" s="32"/>
      <c r="I17" s="17">
        <f>6-I16</f>
        <v>5.5</v>
      </c>
      <c r="J17" s="66" t="str">
        <f>IF(I16&gt;6,"EXISTE UN ERROR","OK")</f>
        <v>OK</v>
      </c>
      <c r="K17" s="67"/>
      <c r="L17" s="67"/>
      <c r="M17" s="67"/>
      <c r="N17" s="68"/>
    </row>
    <row r="18" spans="2:14" ht="18" thickBot="1" x14ac:dyDescent="0.5">
      <c r="B18" s="35"/>
      <c r="C18" s="19"/>
      <c r="D18" s="30"/>
      <c r="E18" s="32"/>
      <c r="F18" s="32"/>
      <c r="G18" s="32"/>
      <c r="I18" s="1"/>
    </row>
    <row r="19" spans="2:14" ht="19.8" thickBot="1" x14ac:dyDescent="0.5">
      <c r="B19" s="35"/>
      <c r="C19" s="19"/>
      <c r="D19" s="30"/>
      <c r="E19" s="32"/>
      <c r="F19" s="32"/>
      <c r="G19" s="32"/>
      <c r="I19" s="12" t="s">
        <v>3</v>
      </c>
      <c r="J19" s="13"/>
      <c r="K19" s="13" t="s">
        <v>5</v>
      </c>
      <c r="L19" s="13" t="s">
        <v>6</v>
      </c>
      <c r="M19" s="13" t="s">
        <v>7</v>
      </c>
      <c r="N19" s="14" t="s">
        <v>8</v>
      </c>
    </row>
    <row r="20" spans="2:14" ht="17.399999999999999" x14ac:dyDescent="0.45">
      <c r="B20" s="35"/>
      <c r="C20" s="19"/>
      <c r="D20" s="30"/>
      <c r="E20" s="32"/>
      <c r="F20" s="32"/>
      <c r="G20" s="32"/>
      <c r="I20" s="20">
        <v>5</v>
      </c>
      <c r="J20" s="29"/>
      <c r="K20" s="22">
        <v>45677</v>
      </c>
      <c r="L20" s="22">
        <v>45681</v>
      </c>
      <c r="M20" s="23"/>
      <c r="N20" s="23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6"/>
      <c r="L21" s="26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6"/>
      <c r="L22" s="26"/>
      <c r="M22" s="26"/>
      <c r="N22" s="26"/>
    </row>
    <row r="23" spans="2:14" ht="17.399999999999999" x14ac:dyDescent="0.45">
      <c r="B23" s="35"/>
      <c r="C23" s="19"/>
      <c r="D23" s="30"/>
      <c r="E23" s="32"/>
      <c r="F23" s="32"/>
      <c r="G23" s="32"/>
      <c r="I23" s="24"/>
      <c r="J23" s="29"/>
      <c r="K23" s="26"/>
      <c r="L23" s="26"/>
      <c r="M23" s="26"/>
      <c r="N23" s="26"/>
    </row>
    <row r="24" spans="2:14" ht="18" thickBot="1" x14ac:dyDescent="0.5">
      <c r="B24" s="35"/>
      <c r="C24" s="19"/>
      <c r="D24" s="30"/>
      <c r="E24" s="32"/>
      <c r="F24" s="32"/>
      <c r="G24" s="32"/>
      <c r="I24" s="24"/>
      <c r="J24" s="29"/>
      <c r="K24" s="26"/>
      <c r="L24" s="26"/>
      <c r="M24" s="26"/>
      <c r="N24" s="26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5">
        <f>SUM(I20:I24)</f>
        <v>5</v>
      </c>
      <c r="J25" s="66" t="str">
        <f>IF(I25&gt;=5,"YA NO PUEDE SOLICITAR DIAS CAPACITACION","PUEDE SOLICITAR DIAS CAPACITACION")</f>
        <v>YA NO PUEDE SOLICITAR DIAS CAPACITACION</v>
      </c>
      <c r="K25" s="67"/>
      <c r="L25" s="67"/>
      <c r="M25" s="67"/>
      <c r="N25" s="68"/>
    </row>
    <row r="26" spans="2:14" ht="21.6" thickBot="1" x14ac:dyDescent="0.55000000000000004">
      <c r="B26" s="35"/>
      <c r="C26" s="19"/>
      <c r="D26" s="30"/>
      <c r="E26" s="32"/>
      <c r="F26" s="32"/>
      <c r="G26" s="32"/>
      <c r="I26" s="17">
        <f>5-I25</f>
        <v>0</v>
      </c>
      <c r="J26" s="66" t="str">
        <f>IF(I25&gt;5,"EXISTE UN ERROR","OK")</f>
        <v>OK</v>
      </c>
      <c r="K26" s="67"/>
      <c r="L26" s="67"/>
      <c r="M26" s="67"/>
      <c r="N26" s="68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7.399999999999999" x14ac:dyDescent="0.45">
      <c r="B28" s="35"/>
      <c r="C28" s="19"/>
      <c r="D28" s="30"/>
      <c r="E28" s="32"/>
      <c r="F28" s="32"/>
      <c r="G28" s="32"/>
    </row>
    <row r="29" spans="2:14" ht="18" thickBot="1" x14ac:dyDescent="0.5">
      <c r="B29" s="35"/>
      <c r="C29" s="40"/>
      <c r="D29" s="39"/>
      <c r="E29" s="34"/>
      <c r="F29" s="34"/>
      <c r="G29" s="34"/>
    </row>
    <row r="30" spans="2:14" ht="21.6" thickBot="1" x14ac:dyDescent="0.55000000000000004">
      <c r="B30" s="8">
        <f>+E4-F4</f>
        <v>17</v>
      </c>
      <c r="C30" s="69" t="str">
        <f>IF(E4&lt;=F4,"YA NO TIENE FERIADOS","PUEDE SOLICITAR DIAS FERIADOS")</f>
        <v>PUEDE SOLICITAR DIAS FERIADOS</v>
      </c>
      <c r="D30" s="70"/>
      <c r="E30" s="70"/>
      <c r="F30" s="70"/>
      <c r="G30" s="71"/>
    </row>
    <row r="31" spans="2:14" ht="19.2" thickBot="1" x14ac:dyDescent="0.5">
      <c r="C31" s="72" t="str">
        <f>IF(F4&gt;E4,"EXISTE UN ERROR","OK")</f>
        <v>OK</v>
      </c>
      <c r="D31" s="73"/>
      <c r="E31" s="73"/>
      <c r="F31" s="73"/>
      <c r="G31" s="74"/>
    </row>
    <row r="34" spans="2:14" ht="19.2" thickBot="1" x14ac:dyDescent="0.5">
      <c r="B34" s="16" t="s">
        <v>172</v>
      </c>
      <c r="I34" s="16" t="s">
        <v>172</v>
      </c>
    </row>
    <row r="35" spans="2:14" ht="18.600000000000001" thickBot="1" x14ac:dyDescent="0.4">
      <c r="B35" s="5" t="s">
        <v>0</v>
      </c>
      <c r="C35" s="5" t="s">
        <v>1</v>
      </c>
      <c r="D35" s="5" t="s">
        <v>224</v>
      </c>
      <c r="E35" s="5" t="s">
        <v>12</v>
      </c>
      <c r="F35" s="6" t="s">
        <v>2</v>
      </c>
      <c r="G35" s="6" t="s">
        <v>7</v>
      </c>
      <c r="I35" s="2" t="s">
        <v>3</v>
      </c>
      <c r="J35" s="3" t="s">
        <v>4</v>
      </c>
      <c r="K35" s="3" t="s">
        <v>5</v>
      </c>
      <c r="L35" s="3" t="s">
        <v>6</v>
      </c>
      <c r="M35" s="3" t="s">
        <v>7</v>
      </c>
      <c r="N35" s="4" t="s">
        <v>8</v>
      </c>
    </row>
    <row r="36" spans="2:14" ht="17.399999999999999" x14ac:dyDescent="0.45">
      <c r="B36" s="9">
        <v>15</v>
      </c>
      <c r="C36" s="9">
        <v>15</v>
      </c>
      <c r="D36" s="9">
        <v>0</v>
      </c>
      <c r="E36" s="11">
        <f>+B36+C36+D36</f>
        <v>30</v>
      </c>
      <c r="F36" s="11">
        <f>SUM(B37:B61)+SUM(D37:D61)</f>
        <v>5</v>
      </c>
      <c r="G36" s="19"/>
      <c r="I36" s="20">
        <v>3</v>
      </c>
      <c r="J36" s="21"/>
      <c r="K36" s="22">
        <v>45776</v>
      </c>
      <c r="L36" s="22">
        <v>45779</v>
      </c>
      <c r="M36" s="54" t="s">
        <v>290</v>
      </c>
      <c r="N36" s="23"/>
    </row>
    <row r="37" spans="2:14" ht="17.399999999999999" x14ac:dyDescent="0.45">
      <c r="B37" s="35">
        <v>5</v>
      </c>
      <c r="C37" s="19"/>
      <c r="D37" s="30"/>
      <c r="E37" s="31">
        <v>45706</v>
      </c>
      <c r="F37" s="31">
        <v>45712</v>
      </c>
      <c r="G37" s="54" t="s">
        <v>262</v>
      </c>
      <c r="I37" s="24">
        <v>1</v>
      </c>
      <c r="J37" s="21"/>
      <c r="K37" s="25">
        <v>45792</v>
      </c>
      <c r="L37" s="25">
        <v>45792</v>
      </c>
      <c r="M37" s="54" t="s">
        <v>308</v>
      </c>
      <c r="N37" s="26"/>
    </row>
    <row r="38" spans="2:14" ht="17.399999999999999" x14ac:dyDescent="0.45">
      <c r="B38" s="35"/>
      <c r="C38" s="19"/>
      <c r="D38" s="30"/>
      <c r="E38" s="30"/>
      <c r="F38" s="30"/>
      <c r="G38" s="30"/>
      <c r="I38" s="24"/>
      <c r="J38" s="21"/>
      <c r="K38" s="25"/>
      <c r="L38" s="25"/>
      <c r="M38" s="26"/>
      <c r="N38" s="26"/>
    </row>
    <row r="39" spans="2:14" ht="17.399999999999999" x14ac:dyDescent="0.45">
      <c r="B39" s="35"/>
      <c r="C39" s="19"/>
      <c r="D39" s="30"/>
      <c r="E39" s="30"/>
      <c r="F39" s="30"/>
      <c r="G39" s="30"/>
      <c r="I39" s="24"/>
      <c r="J39" s="21"/>
      <c r="K39" s="25"/>
      <c r="L39" s="25"/>
      <c r="M39" s="30"/>
      <c r="N39" s="26"/>
    </row>
    <row r="40" spans="2:14" ht="17.399999999999999" x14ac:dyDescent="0.45">
      <c r="B40" s="35"/>
      <c r="C40" s="19"/>
      <c r="D40" s="30"/>
      <c r="E40" s="30"/>
      <c r="F40" s="30"/>
      <c r="G40" s="30"/>
      <c r="I40" s="24"/>
      <c r="J40" s="21"/>
      <c r="K40" s="25"/>
      <c r="L40" s="25"/>
      <c r="M40" s="30"/>
      <c r="N40" s="26"/>
    </row>
    <row r="41" spans="2:14" ht="17.399999999999999" x14ac:dyDescent="0.45">
      <c r="B41" s="35"/>
      <c r="C41" s="19"/>
      <c r="D41" s="30"/>
      <c r="E41" s="30"/>
      <c r="F41" s="30"/>
      <c r="G41" s="30"/>
      <c r="I41" s="24"/>
      <c r="J41" s="21"/>
      <c r="K41" s="25"/>
      <c r="L41" s="25"/>
      <c r="M41" s="26"/>
      <c r="N41" s="26"/>
    </row>
    <row r="42" spans="2:14" ht="17.399999999999999" x14ac:dyDescent="0.45">
      <c r="B42" s="35"/>
      <c r="C42" s="19"/>
      <c r="D42" s="30"/>
      <c r="E42" s="30"/>
      <c r="F42" s="30"/>
      <c r="G42" s="30"/>
      <c r="I42" s="24"/>
      <c r="J42" s="21"/>
      <c r="K42" s="26"/>
      <c r="L42" s="26"/>
      <c r="M42" s="26"/>
      <c r="N42" s="26"/>
    </row>
    <row r="43" spans="2:14" ht="17.399999999999999" x14ac:dyDescent="0.45">
      <c r="B43" s="35"/>
      <c r="C43" s="19"/>
      <c r="D43" s="30"/>
      <c r="E43" s="30"/>
      <c r="F43" s="30"/>
      <c r="G43" s="30"/>
      <c r="I43" s="24"/>
      <c r="J43" s="21"/>
      <c r="K43" s="26"/>
      <c r="L43" s="26"/>
      <c r="M43" s="26"/>
      <c r="N43" s="26"/>
    </row>
    <row r="44" spans="2:14" ht="17.399999999999999" x14ac:dyDescent="0.45">
      <c r="B44" s="35"/>
      <c r="C44" s="19"/>
      <c r="D44" s="30"/>
      <c r="E44" s="30"/>
      <c r="F44" s="30"/>
      <c r="G44" s="30"/>
      <c r="I44" s="24"/>
      <c r="J44" s="21"/>
      <c r="K44" s="26"/>
      <c r="L44" s="26"/>
      <c r="M44" s="26"/>
      <c r="N44" s="26"/>
    </row>
    <row r="45" spans="2:14" ht="17.399999999999999" x14ac:dyDescent="0.45">
      <c r="B45" s="35"/>
      <c r="C45" s="19"/>
      <c r="D45" s="30"/>
      <c r="E45" s="30"/>
      <c r="F45" s="30"/>
      <c r="G45" s="30"/>
      <c r="I45" s="24"/>
      <c r="J45" s="21"/>
      <c r="K45" s="26"/>
      <c r="L45" s="26"/>
      <c r="M45" s="26"/>
      <c r="N45" s="26"/>
    </row>
    <row r="46" spans="2:14" ht="17.399999999999999" x14ac:dyDescent="0.45">
      <c r="B46" s="35"/>
      <c r="C46" s="19"/>
      <c r="D46" s="30"/>
      <c r="E46" s="30"/>
      <c r="F46" s="30"/>
      <c r="G46" s="30"/>
      <c r="I46" s="24"/>
      <c r="J46" s="21"/>
      <c r="K46" s="26"/>
      <c r="L46" s="26"/>
      <c r="M46" s="26"/>
      <c r="N46" s="26"/>
    </row>
    <row r="47" spans="2:14" ht="18" thickBot="1" x14ac:dyDescent="0.5">
      <c r="B47" s="35"/>
      <c r="C47" s="19"/>
      <c r="D47" s="30"/>
      <c r="E47" s="30"/>
      <c r="F47" s="30"/>
      <c r="G47" s="30"/>
      <c r="I47" s="27"/>
      <c r="J47" s="21"/>
      <c r="K47" s="28"/>
      <c r="L47" s="28"/>
      <c r="M47" s="28"/>
      <c r="N47" s="28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5">
        <f>SUM(I36:I47)</f>
        <v>4</v>
      </c>
      <c r="J48" s="66" t="str">
        <f>IF(I48&gt;=6,"YA NO PUEDE SOLICITAR DIAS ADMINISTRATIVOS","PUEDE SOLICITAR DIAS ADMINISTRATIVOS")</f>
        <v>PUEDE SOLICITAR DIAS ADMINISTRATIVOS</v>
      </c>
      <c r="K48" s="67"/>
      <c r="L48" s="67"/>
      <c r="M48" s="67"/>
      <c r="N48" s="6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7">
        <f>6-I48</f>
        <v>2</v>
      </c>
      <c r="J49" s="66" t="str">
        <f>IF(I48&gt;6,"EXISTE UN ERROR","OK")</f>
        <v>OK</v>
      </c>
      <c r="K49" s="67"/>
      <c r="L49" s="67"/>
      <c r="M49" s="67"/>
      <c r="N49" s="68"/>
    </row>
    <row r="50" spans="2:14" ht="18" thickBot="1" x14ac:dyDescent="0.5">
      <c r="B50" s="35"/>
      <c r="C50" s="19"/>
      <c r="D50" s="30"/>
      <c r="E50" s="32"/>
      <c r="F50" s="32"/>
      <c r="G50" s="32"/>
      <c r="I50" s="1"/>
    </row>
    <row r="51" spans="2:14" ht="19.8" thickBot="1" x14ac:dyDescent="0.5">
      <c r="B51" s="35"/>
      <c r="C51" s="19"/>
      <c r="D51" s="30"/>
      <c r="E51" s="32"/>
      <c r="F51" s="32"/>
      <c r="G51" s="32"/>
      <c r="I51" s="12" t="s">
        <v>3</v>
      </c>
      <c r="J51" s="13"/>
      <c r="K51" s="13" t="s">
        <v>5</v>
      </c>
      <c r="L51" s="13" t="s">
        <v>6</v>
      </c>
      <c r="M51" s="13" t="s">
        <v>7</v>
      </c>
      <c r="N51" s="14" t="s">
        <v>8</v>
      </c>
    </row>
    <row r="52" spans="2:14" ht="17.399999999999999" x14ac:dyDescent="0.45">
      <c r="B52" s="35"/>
      <c r="C52" s="19"/>
      <c r="D52" s="30"/>
      <c r="E52" s="32"/>
      <c r="F52" s="32"/>
      <c r="G52" s="32"/>
      <c r="I52" s="20"/>
      <c r="J52" s="29"/>
      <c r="K52" s="29"/>
      <c r="L52" s="29"/>
      <c r="M52" s="29"/>
      <c r="N52" s="29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9"/>
      <c r="K53" s="32"/>
      <c r="L53" s="32"/>
      <c r="M53" s="32"/>
      <c r="N53" s="32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32"/>
      <c r="L54" s="32"/>
      <c r="M54" s="32"/>
      <c r="N54" s="32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9"/>
      <c r="K55" s="32"/>
      <c r="L55" s="32"/>
      <c r="M55" s="32"/>
      <c r="N55" s="32"/>
    </row>
    <row r="56" spans="2:14" ht="18" thickBot="1" x14ac:dyDescent="0.5">
      <c r="B56" s="35"/>
      <c r="C56" s="19"/>
      <c r="D56" s="30"/>
      <c r="E56" s="32"/>
      <c r="F56" s="32"/>
      <c r="G56" s="32"/>
      <c r="I56" s="24"/>
      <c r="J56" s="29"/>
      <c r="K56" s="32"/>
      <c r="L56" s="32"/>
      <c r="M56" s="32"/>
      <c r="N56" s="32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5">
        <f>SUM(I52:I56)</f>
        <v>0</v>
      </c>
      <c r="J57" s="66" t="str">
        <f>IF(I57&gt;=5,"YA NO PUEDE SOLICITAR DIAS CAPACITACION","PUEDE SOLICITAR DIAS CAPACITACION")</f>
        <v>PUEDE SOLICITAR DIAS CAPACITACION</v>
      </c>
      <c r="K57" s="67"/>
      <c r="L57" s="67"/>
      <c r="M57" s="67"/>
      <c r="N57" s="68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7">
        <f>5-I57</f>
        <v>5</v>
      </c>
      <c r="J58" s="66" t="str">
        <f>IF(I57&gt;5,"EXISTE UN ERROR","OK")</f>
        <v>OK</v>
      </c>
      <c r="K58" s="67"/>
      <c r="L58" s="67"/>
      <c r="M58" s="67"/>
      <c r="N58" s="68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8" thickBot="1" x14ac:dyDescent="0.5">
      <c r="B61" s="35"/>
      <c r="C61" s="40"/>
      <c r="D61" s="39"/>
      <c r="E61" s="34"/>
      <c r="F61" s="34"/>
      <c r="G61" s="34"/>
    </row>
    <row r="62" spans="2:14" ht="21.6" thickBot="1" x14ac:dyDescent="0.55000000000000004">
      <c r="B62" s="8">
        <f>+E36-F36</f>
        <v>25</v>
      </c>
      <c r="C62" s="69" t="str">
        <f>IF(E36&lt;=F36,"YA NO TIENE FERIADOS","PUEDE SOLICITAR DIAS FERIADOS")</f>
        <v>PUEDE SOLICITAR DIAS FERIADOS</v>
      </c>
      <c r="D62" s="70"/>
      <c r="E62" s="70"/>
      <c r="F62" s="70"/>
      <c r="G62" s="71"/>
    </row>
    <row r="63" spans="2:14" ht="19.2" thickBot="1" x14ac:dyDescent="0.5">
      <c r="C63" s="72" t="str">
        <f>IF(F36&gt;E36,"EXISTE UN ERROR","OK")</f>
        <v>OK</v>
      </c>
      <c r="D63" s="73"/>
      <c r="E63" s="73"/>
      <c r="F63" s="73"/>
      <c r="G63" s="74"/>
    </row>
    <row r="67" spans="2:14" ht="19.2" thickBot="1" x14ac:dyDescent="0.5">
      <c r="B67" s="16" t="s">
        <v>109</v>
      </c>
      <c r="I67" s="16" t="s">
        <v>109</v>
      </c>
    </row>
    <row r="68" spans="2:14" ht="18.600000000000001" thickBot="1" x14ac:dyDescent="0.4">
      <c r="B68" s="5" t="s">
        <v>0</v>
      </c>
      <c r="C68" s="5" t="s">
        <v>1</v>
      </c>
      <c r="D68" s="5" t="s">
        <v>224</v>
      </c>
      <c r="E68" s="5" t="s">
        <v>12</v>
      </c>
      <c r="F68" s="6" t="s">
        <v>2</v>
      </c>
      <c r="G68" s="6" t="s">
        <v>7</v>
      </c>
      <c r="I68" s="2" t="s">
        <v>3</v>
      </c>
      <c r="J68" s="3" t="s">
        <v>4</v>
      </c>
      <c r="K68" s="3" t="s">
        <v>5</v>
      </c>
      <c r="L68" s="3" t="s">
        <v>6</v>
      </c>
      <c r="M68" s="3" t="s">
        <v>7</v>
      </c>
      <c r="N68" s="4" t="s">
        <v>8</v>
      </c>
    </row>
    <row r="69" spans="2:14" ht="17.399999999999999" x14ac:dyDescent="0.45">
      <c r="B69" s="9">
        <v>15</v>
      </c>
      <c r="C69" s="9">
        <v>0</v>
      </c>
      <c r="D69" s="9">
        <v>0</v>
      </c>
      <c r="E69" s="11">
        <f>+B69+C69+D69</f>
        <v>15</v>
      </c>
      <c r="F69" s="11">
        <f>SUM(B70:B94)+SUM(D70:D94)</f>
        <v>15</v>
      </c>
      <c r="G69" s="19"/>
      <c r="I69" s="20">
        <v>1</v>
      </c>
      <c r="J69" s="21"/>
      <c r="K69" s="22">
        <v>45674</v>
      </c>
      <c r="L69" s="22">
        <v>45674</v>
      </c>
      <c r="M69" s="54" t="s">
        <v>232</v>
      </c>
      <c r="N69" s="23"/>
    </row>
    <row r="70" spans="2:14" ht="17.399999999999999" x14ac:dyDescent="0.45">
      <c r="B70" s="35">
        <v>3</v>
      </c>
      <c r="C70" s="19"/>
      <c r="D70" s="30"/>
      <c r="E70" s="31">
        <v>45658</v>
      </c>
      <c r="F70" s="31">
        <v>45660</v>
      </c>
      <c r="G70" s="54" t="s">
        <v>233</v>
      </c>
      <c r="I70" s="24">
        <v>1</v>
      </c>
      <c r="J70" s="21"/>
      <c r="K70" s="25">
        <v>45682</v>
      </c>
      <c r="L70" s="25">
        <v>45682</v>
      </c>
      <c r="M70" s="55" t="s">
        <v>230</v>
      </c>
      <c r="N70" s="26"/>
    </row>
    <row r="71" spans="2:14" ht="17.399999999999999" x14ac:dyDescent="0.45">
      <c r="B71" s="35">
        <v>10</v>
      </c>
      <c r="C71" s="19"/>
      <c r="D71" s="30"/>
      <c r="E71" s="31">
        <v>45706</v>
      </c>
      <c r="F71" s="31">
        <v>45713</v>
      </c>
      <c r="G71" s="54" t="s">
        <v>262</v>
      </c>
      <c r="I71" s="24">
        <v>1</v>
      </c>
      <c r="J71" s="21"/>
      <c r="K71" s="25">
        <v>45702</v>
      </c>
      <c r="L71" s="25">
        <v>45702</v>
      </c>
      <c r="M71" s="54" t="s">
        <v>254</v>
      </c>
      <c r="N71" s="26"/>
    </row>
    <row r="72" spans="2:14" ht="17.399999999999999" x14ac:dyDescent="0.45">
      <c r="B72" s="35">
        <v>1</v>
      </c>
      <c r="C72" s="19"/>
      <c r="D72" s="30"/>
      <c r="E72" s="31">
        <v>45751</v>
      </c>
      <c r="F72" s="31">
        <v>45751</v>
      </c>
      <c r="G72" s="54" t="s">
        <v>298</v>
      </c>
      <c r="I72" s="24">
        <v>1</v>
      </c>
      <c r="J72" s="21"/>
      <c r="K72" s="25">
        <v>45741</v>
      </c>
      <c r="L72" s="25">
        <v>45741</v>
      </c>
      <c r="M72" s="56" t="s">
        <v>274</v>
      </c>
      <c r="N72" s="26"/>
    </row>
    <row r="73" spans="2:14" ht="17.399999999999999" x14ac:dyDescent="0.45">
      <c r="B73" s="35">
        <v>1</v>
      </c>
      <c r="C73" s="19"/>
      <c r="D73" s="30"/>
      <c r="E73" s="31">
        <v>45766</v>
      </c>
      <c r="F73" s="31">
        <v>45766</v>
      </c>
      <c r="G73" s="54" t="s">
        <v>298</v>
      </c>
      <c r="I73" s="24">
        <v>1</v>
      </c>
      <c r="J73" s="21"/>
      <c r="K73" s="25">
        <v>45780</v>
      </c>
      <c r="L73" s="25">
        <v>45780</v>
      </c>
      <c r="M73" s="56" t="s">
        <v>306</v>
      </c>
      <c r="N73" s="26"/>
    </row>
    <row r="74" spans="2:14" ht="17.399999999999999" x14ac:dyDescent="0.45">
      <c r="B74" s="35"/>
      <c r="C74" s="19"/>
      <c r="D74" s="30"/>
      <c r="E74" s="31"/>
      <c r="F74" s="31"/>
      <c r="G74" s="30"/>
      <c r="I74" s="24"/>
      <c r="J74" s="21"/>
      <c r="K74" s="25"/>
      <c r="L74" s="25"/>
      <c r="M74" s="30"/>
      <c r="N74" s="26"/>
    </row>
    <row r="75" spans="2:14" ht="17.399999999999999" x14ac:dyDescent="0.45">
      <c r="B75" s="35"/>
      <c r="C75" s="19"/>
      <c r="D75" s="30"/>
      <c r="E75" s="31"/>
      <c r="F75" s="31"/>
      <c r="G75" s="30"/>
      <c r="I75" s="24"/>
      <c r="J75" s="21"/>
      <c r="K75" s="26"/>
      <c r="L75" s="26"/>
      <c r="M75" s="26"/>
      <c r="N75" s="26"/>
    </row>
    <row r="76" spans="2:14" ht="17.399999999999999" x14ac:dyDescent="0.45">
      <c r="B76" s="35"/>
      <c r="C76" s="19"/>
      <c r="D76" s="30"/>
      <c r="E76" s="31"/>
      <c r="F76" s="31"/>
      <c r="G76" s="30"/>
      <c r="I76" s="24"/>
      <c r="J76" s="21"/>
      <c r="K76" s="26"/>
      <c r="L76" s="26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6"/>
      <c r="L77" s="26"/>
      <c r="M77" s="26"/>
      <c r="N77" s="26"/>
    </row>
    <row r="78" spans="2:14" ht="17.399999999999999" x14ac:dyDescent="0.45">
      <c r="B78" s="35"/>
      <c r="C78" s="19"/>
      <c r="D78" s="30"/>
      <c r="E78" s="30"/>
      <c r="F78" s="30"/>
      <c r="G78" s="30"/>
      <c r="I78" s="24"/>
      <c r="J78" s="21"/>
      <c r="K78" s="26"/>
      <c r="L78" s="26"/>
      <c r="M78" s="26"/>
      <c r="N78" s="26"/>
    </row>
    <row r="79" spans="2:14" ht="17.399999999999999" x14ac:dyDescent="0.45">
      <c r="B79" s="35"/>
      <c r="C79" s="19"/>
      <c r="D79" s="30"/>
      <c r="E79" s="30"/>
      <c r="F79" s="30"/>
      <c r="G79" s="30"/>
      <c r="I79" s="24"/>
      <c r="J79" s="21"/>
      <c r="K79" s="26"/>
      <c r="L79" s="26"/>
      <c r="M79" s="26"/>
      <c r="N79" s="26"/>
    </row>
    <row r="80" spans="2:14" ht="18" thickBot="1" x14ac:dyDescent="0.5">
      <c r="B80" s="35"/>
      <c r="C80" s="19"/>
      <c r="D80" s="30"/>
      <c r="E80" s="30"/>
      <c r="F80" s="30"/>
      <c r="G80" s="30"/>
      <c r="I80" s="27"/>
      <c r="J80" s="21"/>
      <c r="K80" s="28"/>
      <c r="L80" s="28"/>
      <c r="M80" s="28"/>
      <c r="N80" s="28"/>
    </row>
    <row r="81" spans="2:14" ht="21.6" thickBot="1" x14ac:dyDescent="0.55000000000000004">
      <c r="B81" s="35"/>
      <c r="C81" s="19"/>
      <c r="D81" s="30"/>
      <c r="E81" s="32"/>
      <c r="F81" s="32"/>
      <c r="G81" s="32"/>
      <c r="I81" s="15">
        <f>SUM(I69:I80)</f>
        <v>5</v>
      </c>
      <c r="J81" s="66" t="str">
        <f>IF(I81&gt;=6,"YA NO PUEDE SOLICITAR DIAS ADMINISTRATIVOS","PUEDE SOLICITAR DIAS ADMINISTRATIVOS")</f>
        <v>PUEDE SOLICITAR DIAS ADMINISTRATIVOS</v>
      </c>
      <c r="K81" s="67"/>
      <c r="L81" s="67"/>
      <c r="M81" s="67"/>
      <c r="N81" s="68"/>
    </row>
    <row r="82" spans="2:14" ht="21.6" thickBot="1" x14ac:dyDescent="0.55000000000000004">
      <c r="B82" s="35"/>
      <c r="C82" s="19"/>
      <c r="D82" s="30"/>
      <c r="E82" s="32"/>
      <c r="F82" s="32"/>
      <c r="G82" s="32"/>
      <c r="I82" s="17">
        <f>6-I81</f>
        <v>1</v>
      </c>
      <c r="J82" s="66" t="str">
        <f>IF(I81&gt;6,"EXISTE UN ERROR","OK")</f>
        <v>OK</v>
      </c>
      <c r="K82" s="67"/>
      <c r="L82" s="67"/>
      <c r="M82" s="67"/>
      <c r="N82" s="68"/>
    </row>
    <row r="83" spans="2:14" ht="18" thickBot="1" x14ac:dyDescent="0.5">
      <c r="B83" s="35"/>
      <c r="C83" s="19"/>
      <c r="D83" s="30"/>
      <c r="E83" s="32"/>
      <c r="F83" s="32"/>
      <c r="G83" s="32"/>
      <c r="I83" s="1"/>
    </row>
    <row r="84" spans="2:14" ht="19.8" thickBot="1" x14ac:dyDescent="0.5">
      <c r="B84" s="35"/>
      <c r="C84" s="19"/>
      <c r="D84" s="30"/>
      <c r="E84" s="32"/>
      <c r="F84" s="32"/>
      <c r="G84" s="32"/>
      <c r="I84" s="12" t="s">
        <v>3</v>
      </c>
      <c r="J84" s="13"/>
      <c r="K84" s="13" t="s">
        <v>5</v>
      </c>
      <c r="L84" s="13" t="s">
        <v>6</v>
      </c>
      <c r="M84" s="13" t="s">
        <v>7</v>
      </c>
      <c r="N84" s="14" t="s">
        <v>8</v>
      </c>
    </row>
    <row r="85" spans="2:14" ht="17.399999999999999" x14ac:dyDescent="0.45">
      <c r="B85" s="35"/>
      <c r="C85" s="19"/>
      <c r="D85" s="30"/>
      <c r="E85" s="32"/>
      <c r="F85" s="32"/>
      <c r="G85" s="32"/>
      <c r="I85" s="20">
        <v>1</v>
      </c>
      <c r="J85" s="29"/>
      <c r="K85" s="22">
        <v>45836</v>
      </c>
      <c r="L85" s="22">
        <v>45836</v>
      </c>
      <c r="M85" s="23"/>
      <c r="N85" s="23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25"/>
      <c r="L86" s="25"/>
      <c r="M86" s="26"/>
      <c r="N86" s="26"/>
    </row>
    <row r="87" spans="2:14" ht="17.399999999999999" x14ac:dyDescent="0.45">
      <c r="B87" s="35"/>
      <c r="C87" s="19"/>
      <c r="D87" s="30"/>
      <c r="E87" s="32"/>
      <c r="F87" s="32"/>
      <c r="G87" s="32"/>
      <c r="I87" s="24"/>
      <c r="J87" s="29"/>
      <c r="K87" s="25"/>
      <c r="L87" s="25"/>
      <c r="M87" s="26"/>
      <c r="N87" s="26"/>
    </row>
    <row r="88" spans="2:14" ht="17.399999999999999" x14ac:dyDescent="0.45">
      <c r="B88" s="35"/>
      <c r="C88" s="19"/>
      <c r="D88" s="30"/>
      <c r="E88" s="32"/>
      <c r="F88" s="32"/>
      <c r="G88" s="32"/>
      <c r="I88" s="24"/>
      <c r="J88" s="29"/>
      <c r="K88" s="26"/>
      <c r="L88" s="26"/>
      <c r="M88" s="26"/>
      <c r="N88" s="26"/>
    </row>
    <row r="89" spans="2:14" ht="18" thickBot="1" x14ac:dyDescent="0.5">
      <c r="B89" s="35"/>
      <c r="C89" s="19"/>
      <c r="D89" s="30"/>
      <c r="E89" s="32"/>
      <c r="F89" s="32"/>
      <c r="G89" s="32"/>
      <c r="I89" s="24"/>
      <c r="J89" s="29"/>
      <c r="K89" s="26"/>
      <c r="L89" s="26"/>
      <c r="M89" s="26"/>
      <c r="N89" s="26"/>
    </row>
    <row r="90" spans="2:14" ht="21.6" thickBot="1" x14ac:dyDescent="0.55000000000000004">
      <c r="B90" s="35"/>
      <c r="C90" s="19"/>
      <c r="D90" s="30"/>
      <c r="E90" s="32"/>
      <c r="F90" s="32"/>
      <c r="G90" s="32"/>
      <c r="I90" s="15">
        <f>SUM(I85:I89)</f>
        <v>1</v>
      </c>
      <c r="J90" s="66" t="str">
        <f>IF(I90&gt;=5,"YA NO PUEDE SOLICITAR DIAS CAPACITACION","PUEDE SOLICITAR DIAS CAPACITACION")</f>
        <v>PUEDE SOLICITAR DIAS CAPACITACION</v>
      </c>
      <c r="K90" s="67"/>
      <c r="L90" s="67"/>
      <c r="M90" s="67"/>
      <c r="N90" s="68"/>
    </row>
    <row r="91" spans="2:14" ht="21.6" thickBot="1" x14ac:dyDescent="0.55000000000000004">
      <c r="B91" s="35"/>
      <c r="C91" s="19"/>
      <c r="D91" s="30"/>
      <c r="E91" s="32"/>
      <c r="F91" s="32"/>
      <c r="G91" s="32"/>
      <c r="I91" s="17">
        <f>5-I90</f>
        <v>4</v>
      </c>
      <c r="J91" s="66" t="str">
        <f>IF(I90&gt;5,"EXISTE UN ERROR","OK")</f>
        <v>OK</v>
      </c>
      <c r="K91" s="67"/>
      <c r="L91" s="67"/>
      <c r="M91" s="67"/>
      <c r="N91" s="68"/>
    </row>
    <row r="92" spans="2:14" ht="17.399999999999999" x14ac:dyDescent="0.45">
      <c r="B92" s="35"/>
      <c r="C92" s="19"/>
      <c r="D92" s="30"/>
      <c r="E92" s="32"/>
      <c r="F92" s="32"/>
      <c r="G92" s="32"/>
    </row>
    <row r="93" spans="2:14" ht="17.399999999999999" x14ac:dyDescent="0.45">
      <c r="B93" s="35"/>
      <c r="C93" s="19"/>
      <c r="D93" s="30"/>
      <c r="E93" s="32"/>
      <c r="F93" s="32"/>
      <c r="G93" s="32"/>
    </row>
    <row r="94" spans="2:14" ht="18" thickBot="1" x14ac:dyDescent="0.5">
      <c r="B94" s="35"/>
      <c r="C94" s="36"/>
      <c r="D94" s="33"/>
      <c r="E94" s="34"/>
      <c r="F94" s="34"/>
      <c r="G94" s="34"/>
    </row>
    <row r="95" spans="2:14" ht="21.6" thickBot="1" x14ac:dyDescent="0.55000000000000004">
      <c r="B95" s="8">
        <f>+E69-F69</f>
        <v>0</v>
      </c>
      <c r="C95" s="69" t="str">
        <f>IF(E69&lt;=F69,"YA NO TIENE FERIADOS","PUEDE SOLICITAR DIAS FERIADOS")</f>
        <v>YA NO TIENE FERIADOS</v>
      </c>
      <c r="D95" s="70"/>
      <c r="E95" s="70"/>
      <c r="F95" s="70"/>
      <c r="G95" s="71"/>
    </row>
    <row r="96" spans="2:14" ht="19.2" thickBot="1" x14ac:dyDescent="0.5">
      <c r="C96" s="72" t="str">
        <f>IF(F69&gt;E69,"EXISTE UN ERROR","OK")</f>
        <v>OK</v>
      </c>
      <c r="D96" s="73"/>
      <c r="E96" s="73"/>
      <c r="F96" s="73"/>
      <c r="G96" s="74"/>
    </row>
    <row r="98" spans="2:14" ht="19.2" thickBot="1" x14ac:dyDescent="0.5">
      <c r="B98" s="16" t="s">
        <v>159</v>
      </c>
      <c r="I98" s="16" t="s">
        <v>159</v>
      </c>
    </row>
    <row r="99" spans="2:14" ht="18.600000000000001" thickBot="1" x14ac:dyDescent="0.4">
      <c r="B99" s="5" t="s">
        <v>0</v>
      </c>
      <c r="C99" s="5" t="s">
        <v>1</v>
      </c>
      <c r="D99" s="5" t="s">
        <v>224</v>
      </c>
      <c r="E99" s="5" t="s">
        <v>12</v>
      </c>
      <c r="F99" s="6" t="s">
        <v>2</v>
      </c>
      <c r="G99" s="6" t="s">
        <v>7</v>
      </c>
      <c r="I99" s="2" t="s">
        <v>3</v>
      </c>
      <c r="J99" s="3" t="s">
        <v>4</v>
      </c>
      <c r="K99" s="3" t="s">
        <v>5</v>
      </c>
      <c r="L99" s="3" t="s">
        <v>6</v>
      </c>
      <c r="M99" s="3" t="s">
        <v>7</v>
      </c>
      <c r="N99" s="4" t="s">
        <v>8</v>
      </c>
    </row>
    <row r="100" spans="2:14" ht="17.399999999999999" x14ac:dyDescent="0.45">
      <c r="B100" s="9">
        <v>15</v>
      </c>
      <c r="C100" s="9">
        <v>0</v>
      </c>
      <c r="D100" s="9">
        <v>0</v>
      </c>
      <c r="E100" s="11">
        <f>+B100+C100+D100</f>
        <v>15</v>
      </c>
      <c r="F100" s="11">
        <f>SUM(B101:B125)+SUM(D101:D125)</f>
        <v>0</v>
      </c>
      <c r="G100" s="19"/>
      <c r="I100" s="20"/>
      <c r="J100" s="21"/>
      <c r="K100" s="37"/>
      <c r="L100" s="37"/>
      <c r="M100" s="38"/>
      <c r="N100" s="38"/>
    </row>
    <row r="101" spans="2:14" ht="17.399999999999999" x14ac:dyDescent="0.45">
      <c r="B101" s="35"/>
      <c r="C101" s="19"/>
      <c r="D101" s="30"/>
      <c r="E101" s="31"/>
      <c r="F101" s="31"/>
      <c r="G101" s="30"/>
      <c r="I101" s="24"/>
      <c r="J101" s="21"/>
      <c r="K101" s="31"/>
      <c r="L101" s="31"/>
      <c r="M101" s="30"/>
      <c r="N101" s="30"/>
    </row>
    <row r="102" spans="2:14" ht="17.399999999999999" x14ac:dyDescent="0.45">
      <c r="B102" s="35"/>
      <c r="C102" s="19"/>
      <c r="D102" s="30"/>
      <c r="E102" s="30"/>
      <c r="F102" s="30"/>
      <c r="G102" s="30"/>
      <c r="I102" s="24"/>
      <c r="J102" s="21"/>
      <c r="K102" s="31"/>
      <c r="L102" s="31"/>
      <c r="M102" s="26"/>
      <c r="N102" s="30"/>
    </row>
    <row r="103" spans="2:14" ht="17.399999999999999" x14ac:dyDescent="0.45">
      <c r="B103" s="35"/>
      <c r="C103" s="19"/>
      <c r="D103" s="30"/>
      <c r="E103" s="30"/>
      <c r="F103" s="30"/>
      <c r="G103" s="30"/>
      <c r="I103" s="24"/>
      <c r="J103" s="21"/>
      <c r="K103" s="31"/>
      <c r="L103" s="31"/>
      <c r="M103" s="26"/>
      <c r="N103" s="30"/>
    </row>
    <row r="104" spans="2:14" ht="17.399999999999999" x14ac:dyDescent="0.45">
      <c r="B104" s="35"/>
      <c r="C104" s="19"/>
      <c r="D104" s="30"/>
      <c r="E104" s="30"/>
      <c r="F104" s="30"/>
      <c r="G104" s="30"/>
      <c r="I104" s="24"/>
      <c r="J104" s="21"/>
      <c r="K104" s="31"/>
      <c r="L104" s="31"/>
      <c r="M104" s="30"/>
      <c r="N104" s="30"/>
    </row>
    <row r="105" spans="2:14" ht="17.399999999999999" x14ac:dyDescent="0.45">
      <c r="B105" s="35"/>
      <c r="C105" s="19"/>
      <c r="D105" s="30"/>
      <c r="E105" s="30"/>
      <c r="F105" s="30"/>
      <c r="G105" s="30"/>
      <c r="I105" s="24"/>
      <c r="J105" s="21"/>
      <c r="K105" s="31"/>
      <c r="L105" s="31"/>
      <c r="M105" s="30"/>
      <c r="N105" s="30"/>
    </row>
    <row r="106" spans="2:14" ht="17.399999999999999" x14ac:dyDescent="0.45">
      <c r="B106" s="35"/>
      <c r="C106" s="19"/>
      <c r="D106" s="30"/>
      <c r="E106" s="30"/>
      <c r="F106" s="30"/>
      <c r="G106" s="30"/>
      <c r="I106" s="24"/>
      <c r="J106" s="21"/>
      <c r="K106" s="31"/>
      <c r="L106" s="31"/>
      <c r="M106" s="30"/>
      <c r="N106" s="30"/>
    </row>
    <row r="107" spans="2:14" ht="17.399999999999999" x14ac:dyDescent="0.45">
      <c r="B107" s="35"/>
      <c r="C107" s="19"/>
      <c r="D107" s="30"/>
      <c r="E107" s="30"/>
      <c r="F107" s="30"/>
      <c r="G107" s="30"/>
      <c r="I107" s="24"/>
      <c r="J107" s="21"/>
      <c r="K107" s="31"/>
      <c r="L107" s="31"/>
      <c r="M107" s="30"/>
      <c r="N107" s="30"/>
    </row>
    <row r="108" spans="2:14" ht="17.399999999999999" x14ac:dyDescent="0.45">
      <c r="B108" s="35"/>
      <c r="C108" s="19"/>
      <c r="D108" s="30"/>
      <c r="E108" s="30"/>
      <c r="F108" s="30"/>
      <c r="G108" s="30"/>
      <c r="I108" s="24"/>
      <c r="J108" s="21"/>
      <c r="K108" s="30"/>
      <c r="L108" s="30"/>
      <c r="M108" s="30"/>
      <c r="N108" s="30"/>
    </row>
    <row r="109" spans="2:14" ht="17.399999999999999" x14ac:dyDescent="0.45">
      <c r="B109" s="35"/>
      <c r="C109" s="19"/>
      <c r="D109" s="30"/>
      <c r="E109" s="30"/>
      <c r="F109" s="30"/>
      <c r="G109" s="30"/>
      <c r="I109" s="24"/>
      <c r="J109" s="21"/>
      <c r="K109" s="30"/>
      <c r="L109" s="30"/>
      <c r="M109" s="30"/>
      <c r="N109" s="30"/>
    </row>
    <row r="110" spans="2:14" ht="17.399999999999999" x14ac:dyDescent="0.45">
      <c r="B110" s="35"/>
      <c r="C110" s="19"/>
      <c r="D110" s="30"/>
      <c r="E110" s="30"/>
      <c r="F110" s="30"/>
      <c r="G110" s="30"/>
      <c r="I110" s="24"/>
      <c r="J110" s="21"/>
      <c r="K110" s="30"/>
      <c r="L110" s="30"/>
      <c r="M110" s="30"/>
      <c r="N110" s="30"/>
    </row>
    <row r="111" spans="2:14" ht="18" thickBot="1" x14ac:dyDescent="0.5">
      <c r="B111" s="35"/>
      <c r="C111" s="19"/>
      <c r="D111" s="30"/>
      <c r="E111" s="30"/>
      <c r="F111" s="30"/>
      <c r="G111" s="30"/>
      <c r="I111" s="27"/>
      <c r="J111" s="21"/>
      <c r="K111" s="33"/>
      <c r="L111" s="33"/>
      <c r="M111" s="33"/>
      <c r="N111" s="33"/>
    </row>
    <row r="112" spans="2:14" ht="21.6" thickBot="1" x14ac:dyDescent="0.55000000000000004">
      <c r="B112" s="35"/>
      <c r="C112" s="19"/>
      <c r="D112" s="30"/>
      <c r="E112" s="32"/>
      <c r="F112" s="32"/>
      <c r="G112" s="32"/>
      <c r="I112" s="15">
        <f>SUM(I100:I111)</f>
        <v>0</v>
      </c>
      <c r="J112" s="66" t="str">
        <f>IF(I112&gt;=6,"YA NO PUEDE SOLICITAR DIAS ADMINISTRATIVOS","PUEDE SOLICITAR DIAS ADMINISTRATIVOS")</f>
        <v>PUEDE SOLICITAR DIAS ADMINISTRATIVOS</v>
      </c>
      <c r="K112" s="67"/>
      <c r="L112" s="67"/>
      <c r="M112" s="67"/>
      <c r="N112" s="68"/>
    </row>
    <row r="113" spans="2:14" ht="21.6" thickBot="1" x14ac:dyDescent="0.55000000000000004">
      <c r="B113" s="35"/>
      <c r="C113" s="19"/>
      <c r="D113" s="30"/>
      <c r="E113" s="32"/>
      <c r="F113" s="32"/>
      <c r="G113" s="32"/>
      <c r="I113" s="17">
        <f>6-I112</f>
        <v>6</v>
      </c>
      <c r="J113" s="66" t="str">
        <f>IF(I112&gt;6,"EXISTE UN ERROR","OK")</f>
        <v>OK</v>
      </c>
      <c r="K113" s="67"/>
      <c r="L113" s="67"/>
      <c r="M113" s="67"/>
      <c r="N113" s="68"/>
    </row>
    <row r="114" spans="2:14" ht="18" thickBot="1" x14ac:dyDescent="0.5">
      <c r="B114" s="35"/>
      <c r="C114" s="19"/>
      <c r="D114" s="30"/>
      <c r="E114" s="32"/>
      <c r="F114" s="32"/>
      <c r="G114" s="32"/>
      <c r="I114" s="1"/>
    </row>
    <row r="115" spans="2:14" ht="19.8" thickBot="1" x14ac:dyDescent="0.5">
      <c r="B115" s="35"/>
      <c r="C115" s="19"/>
      <c r="D115" s="30"/>
      <c r="E115" s="32"/>
      <c r="F115" s="32"/>
      <c r="G115" s="32"/>
      <c r="I115" s="12" t="s">
        <v>3</v>
      </c>
      <c r="J115" s="13"/>
      <c r="K115" s="13" t="s">
        <v>5</v>
      </c>
      <c r="L115" s="13" t="s">
        <v>6</v>
      </c>
      <c r="M115" s="13" t="s">
        <v>7</v>
      </c>
      <c r="N115" s="14" t="s">
        <v>8</v>
      </c>
    </row>
    <row r="116" spans="2:14" ht="17.399999999999999" x14ac:dyDescent="0.45">
      <c r="B116" s="35"/>
      <c r="C116" s="19"/>
      <c r="D116" s="30"/>
      <c r="E116" s="32"/>
      <c r="F116" s="32"/>
      <c r="G116" s="32"/>
      <c r="I116" s="20"/>
      <c r="J116" s="29"/>
      <c r="K116" s="22"/>
      <c r="L116" s="22"/>
      <c r="M116" s="23"/>
      <c r="N116" s="23"/>
    </row>
    <row r="117" spans="2:14" ht="17.399999999999999" x14ac:dyDescent="0.45">
      <c r="B117" s="35"/>
      <c r="C117" s="19"/>
      <c r="D117" s="30"/>
      <c r="E117" s="32"/>
      <c r="F117" s="32"/>
      <c r="G117" s="32"/>
      <c r="I117" s="24"/>
      <c r="J117" s="29"/>
      <c r="K117" s="26"/>
      <c r="L117" s="26"/>
      <c r="M117" s="26"/>
      <c r="N117" s="26"/>
    </row>
    <row r="118" spans="2:14" ht="17.399999999999999" x14ac:dyDescent="0.45">
      <c r="B118" s="35"/>
      <c r="C118" s="19"/>
      <c r="D118" s="30"/>
      <c r="E118" s="32"/>
      <c r="F118" s="32"/>
      <c r="G118" s="32"/>
      <c r="I118" s="24"/>
      <c r="J118" s="29"/>
      <c r="K118" s="26"/>
      <c r="L118" s="26"/>
      <c r="M118" s="26"/>
      <c r="N118" s="26"/>
    </row>
    <row r="119" spans="2:14" ht="17.399999999999999" x14ac:dyDescent="0.45">
      <c r="B119" s="35"/>
      <c r="C119" s="19"/>
      <c r="D119" s="30"/>
      <c r="E119" s="32"/>
      <c r="F119" s="32"/>
      <c r="G119" s="32"/>
      <c r="I119" s="24"/>
      <c r="J119" s="29"/>
      <c r="K119" s="26"/>
      <c r="L119" s="26"/>
      <c r="M119" s="26"/>
      <c r="N119" s="26"/>
    </row>
    <row r="120" spans="2:14" ht="18" thickBot="1" x14ac:dyDescent="0.5">
      <c r="B120" s="35"/>
      <c r="C120" s="19"/>
      <c r="D120" s="30"/>
      <c r="E120" s="32"/>
      <c r="F120" s="32"/>
      <c r="G120" s="32"/>
      <c r="I120" s="24"/>
      <c r="J120" s="29"/>
      <c r="K120" s="26"/>
      <c r="L120" s="26"/>
      <c r="M120" s="26"/>
      <c r="N120" s="26"/>
    </row>
    <row r="121" spans="2:14" ht="21.6" thickBot="1" x14ac:dyDescent="0.55000000000000004">
      <c r="B121" s="35"/>
      <c r="C121" s="19"/>
      <c r="D121" s="30"/>
      <c r="E121" s="32"/>
      <c r="F121" s="32"/>
      <c r="G121" s="32"/>
      <c r="I121" s="15">
        <f>SUM(I116:I120)</f>
        <v>0</v>
      </c>
      <c r="J121" s="66" t="str">
        <f>IF(I121&gt;=5,"YA NO PUEDE SOLICITAR DIAS CAPACITACION","PUEDE SOLICITAR DIAS CAPACITACION")</f>
        <v>PUEDE SOLICITAR DIAS CAPACITACION</v>
      </c>
      <c r="K121" s="67"/>
      <c r="L121" s="67"/>
      <c r="M121" s="67"/>
      <c r="N121" s="68"/>
    </row>
    <row r="122" spans="2:14" ht="21.6" thickBot="1" x14ac:dyDescent="0.55000000000000004">
      <c r="B122" s="35"/>
      <c r="C122" s="19"/>
      <c r="D122" s="30"/>
      <c r="E122" s="32"/>
      <c r="F122" s="32"/>
      <c r="G122" s="32"/>
      <c r="I122" s="17">
        <f>5-I121</f>
        <v>5</v>
      </c>
      <c r="J122" s="66" t="str">
        <f>IF(I121&gt;5,"EXISTE UN ERROR","OK")</f>
        <v>OK</v>
      </c>
      <c r="K122" s="67"/>
      <c r="L122" s="67"/>
      <c r="M122" s="67"/>
      <c r="N122" s="68"/>
    </row>
    <row r="123" spans="2:14" ht="17.399999999999999" x14ac:dyDescent="0.45">
      <c r="B123" s="35"/>
      <c r="C123" s="19"/>
      <c r="D123" s="30"/>
      <c r="E123" s="32"/>
      <c r="F123" s="32"/>
      <c r="G123" s="32"/>
    </row>
    <row r="124" spans="2:14" ht="17.399999999999999" x14ac:dyDescent="0.45">
      <c r="B124" s="35"/>
      <c r="C124" s="19"/>
      <c r="D124" s="30"/>
      <c r="E124" s="32"/>
      <c r="F124" s="32"/>
      <c r="G124" s="32"/>
    </row>
    <row r="125" spans="2:14" ht="18" thickBot="1" x14ac:dyDescent="0.5">
      <c r="B125" s="35"/>
      <c r="C125" s="36"/>
      <c r="D125" s="33"/>
      <c r="E125" s="34"/>
      <c r="F125" s="34"/>
      <c r="G125" s="34"/>
    </row>
    <row r="126" spans="2:14" ht="21.6" thickBot="1" x14ac:dyDescent="0.55000000000000004">
      <c r="B126" s="8">
        <f>+E100-F100</f>
        <v>15</v>
      </c>
      <c r="C126" s="69" t="str">
        <f>IF(E100&lt;=F100,"YA NO TIENE FERIADOS","PUEDE SOLICITAR DIAS FERIADOS")</f>
        <v>PUEDE SOLICITAR DIAS FERIADOS</v>
      </c>
      <c r="D126" s="70"/>
      <c r="E126" s="70"/>
      <c r="F126" s="70"/>
      <c r="G126" s="71"/>
    </row>
    <row r="127" spans="2:14" ht="19.2" thickBot="1" x14ac:dyDescent="0.5">
      <c r="C127" s="72" t="str">
        <f>IF(F100&gt;E100,"EXISTE UN ERROR","OK")</f>
        <v>OK</v>
      </c>
      <c r="D127" s="73"/>
      <c r="E127" s="73"/>
      <c r="F127" s="73"/>
      <c r="G127" s="74"/>
    </row>
    <row r="130" spans="2:14" ht="19.2" thickBot="1" x14ac:dyDescent="0.5">
      <c r="B130" s="16" t="s">
        <v>110</v>
      </c>
      <c r="I130" s="16" t="s">
        <v>110</v>
      </c>
    </row>
    <row r="131" spans="2:14" ht="18.600000000000001" thickBot="1" x14ac:dyDescent="0.4">
      <c r="B131" s="5" t="s">
        <v>0</v>
      </c>
      <c r="C131" s="5" t="s">
        <v>1</v>
      </c>
      <c r="D131" s="5" t="s">
        <v>224</v>
      </c>
      <c r="E131" s="5" t="s">
        <v>12</v>
      </c>
      <c r="F131" s="6" t="s">
        <v>2</v>
      </c>
      <c r="G131" s="6" t="s">
        <v>7</v>
      </c>
      <c r="I131" s="2" t="s">
        <v>3</v>
      </c>
      <c r="J131" s="3" t="s">
        <v>4</v>
      </c>
      <c r="K131" s="3" t="s">
        <v>5</v>
      </c>
      <c r="L131" s="3" t="s">
        <v>6</v>
      </c>
      <c r="M131" s="3" t="s">
        <v>7</v>
      </c>
      <c r="N131" s="4" t="s">
        <v>8</v>
      </c>
    </row>
    <row r="132" spans="2:14" ht="17.399999999999999" x14ac:dyDescent="0.45">
      <c r="B132" s="9">
        <v>15</v>
      </c>
      <c r="C132" s="9">
        <v>1</v>
      </c>
      <c r="D132" s="9">
        <v>0</v>
      </c>
      <c r="E132" s="11">
        <f>+B132+C132+D132</f>
        <v>16</v>
      </c>
      <c r="F132" s="11">
        <f>SUM(B133:B157)+SUM(D133:D157)</f>
        <v>10</v>
      </c>
      <c r="G132" s="19"/>
      <c r="I132" s="20">
        <v>1</v>
      </c>
      <c r="J132" s="21"/>
      <c r="K132" s="22">
        <v>45678</v>
      </c>
      <c r="L132" s="22">
        <v>45678</v>
      </c>
      <c r="M132" s="56" t="s">
        <v>231</v>
      </c>
      <c r="N132" s="23"/>
    </row>
    <row r="133" spans="2:14" ht="17.399999999999999" x14ac:dyDescent="0.45">
      <c r="B133" s="35">
        <v>10</v>
      </c>
      <c r="C133" s="19"/>
      <c r="D133" s="30"/>
      <c r="E133" s="31">
        <v>45698</v>
      </c>
      <c r="F133" s="31">
        <v>45709</v>
      </c>
      <c r="G133" s="54" t="s">
        <v>261</v>
      </c>
      <c r="I133" s="24">
        <v>1</v>
      </c>
      <c r="J133" s="21"/>
      <c r="K133" s="25">
        <v>45737</v>
      </c>
      <c r="L133" s="25">
        <v>45737</v>
      </c>
      <c r="M133" s="56" t="s">
        <v>274</v>
      </c>
      <c r="N133" s="26"/>
    </row>
    <row r="134" spans="2:14" ht="17.399999999999999" x14ac:dyDescent="0.45">
      <c r="B134" s="35"/>
      <c r="C134" s="19"/>
      <c r="D134" s="30"/>
      <c r="E134" s="31"/>
      <c r="F134" s="31"/>
      <c r="G134" s="30"/>
      <c r="I134" s="24">
        <v>0.5</v>
      </c>
      <c r="J134" s="21" t="s">
        <v>10</v>
      </c>
      <c r="K134" s="25">
        <v>45758</v>
      </c>
      <c r="L134" s="25">
        <v>45758</v>
      </c>
      <c r="M134" s="54" t="s">
        <v>293</v>
      </c>
      <c r="N134" s="26"/>
    </row>
    <row r="135" spans="2:14" ht="17.399999999999999" x14ac:dyDescent="0.45">
      <c r="B135" s="35"/>
      <c r="C135" s="19"/>
      <c r="D135" s="30"/>
      <c r="E135" s="31"/>
      <c r="F135" s="31"/>
      <c r="G135" s="30"/>
      <c r="I135" s="24">
        <v>1</v>
      </c>
      <c r="J135" s="21"/>
      <c r="K135" s="25">
        <v>45771</v>
      </c>
      <c r="L135" s="25">
        <v>45771</v>
      </c>
      <c r="M135" s="54" t="s">
        <v>290</v>
      </c>
      <c r="N135" s="26"/>
    </row>
    <row r="136" spans="2:14" ht="17.399999999999999" x14ac:dyDescent="0.45">
      <c r="B136" s="35"/>
      <c r="C136" s="19"/>
      <c r="D136" s="30"/>
      <c r="E136" s="31"/>
      <c r="F136" s="31"/>
      <c r="G136" s="30"/>
      <c r="I136" s="24"/>
      <c r="J136" s="21"/>
      <c r="K136" s="25"/>
      <c r="L136" s="25"/>
      <c r="M136" s="26"/>
      <c r="N136" s="26"/>
    </row>
    <row r="137" spans="2:14" ht="17.399999999999999" x14ac:dyDescent="0.45">
      <c r="B137" s="35"/>
      <c r="C137" s="19"/>
      <c r="D137" s="30"/>
      <c r="E137" s="31"/>
      <c r="F137" s="31"/>
      <c r="G137" s="30"/>
      <c r="I137" s="24"/>
      <c r="J137" s="21"/>
      <c r="K137" s="25"/>
      <c r="L137" s="25"/>
      <c r="M137" s="26"/>
      <c r="N137" s="26"/>
    </row>
    <row r="138" spans="2:14" ht="17.399999999999999" x14ac:dyDescent="0.45">
      <c r="B138" s="35"/>
      <c r="C138" s="19"/>
      <c r="D138" s="30"/>
      <c r="E138" s="31"/>
      <c r="F138" s="31"/>
      <c r="G138" s="30"/>
      <c r="I138" s="24"/>
      <c r="J138" s="21"/>
      <c r="K138" s="25"/>
      <c r="L138" s="25"/>
      <c r="M138" s="26"/>
      <c r="N138" s="26"/>
    </row>
    <row r="139" spans="2:14" ht="17.399999999999999" x14ac:dyDescent="0.45">
      <c r="B139" s="35"/>
      <c r="C139" s="19"/>
      <c r="D139" s="30"/>
      <c r="E139" s="31"/>
      <c r="F139" s="31"/>
      <c r="G139" s="30"/>
      <c r="I139" s="24"/>
      <c r="J139" s="21"/>
      <c r="K139" s="25"/>
      <c r="L139" s="25"/>
      <c r="M139" s="26"/>
      <c r="N139" s="26"/>
    </row>
    <row r="140" spans="2:14" ht="17.399999999999999" x14ac:dyDescent="0.45">
      <c r="B140" s="35"/>
      <c r="C140" s="19"/>
      <c r="D140" s="30"/>
      <c r="E140" s="31"/>
      <c r="F140" s="31"/>
      <c r="G140" s="30"/>
      <c r="I140" s="24"/>
      <c r="J140" s="21"/>
      <c r="K140" s="25"/>
      <c r="L140" s="25"/>
      <c r="M140" s="26"/>
      <c r="N140" s="26"/>
    </row>
    <row r="141" spans="2:14" ht="17.399999999999999" x14ac:dyDescent="0.45">
      <c r="B141" s="35"/>
      <c r="C141" s="19"/>
      <c r="D141" s="30"/>
      <c r="E141" s="30"/>
      <c r="F141" s="30"/>
      <c r="G141" s="30"/>
      <c r="I141" s="24"/>
      <c r="J141" s="21"/>
      <c r="K141" s="26"/>
      <c r="L141" s="26"/>
      <c r="M141" s="26"/>
      <c r="N141" s="26"/>
    </row>
    <row r="142" spans="2:14" ht="17.399999999999999" x14ac:dyDescent="0.45">
      <c r="B142" s="35"/>
      <c r="C142" s="19"/>
      <c r="D142" s="30"/>
      <c r="E142" s="30"/>
      <c r="F142" s="30"/>
      <c r="G142" s="30"/>
      <c r="I142" s="24"/>
      <c r="J142" s="21"/>
      <c r="K142" s="26"/>
      <c r="L142" s="26"/>
      <c r="M142" s="26"/>
      <c r="N142" s="26"/>
    </row>
    <row r="143" spans="2:14" ht="18" thickBot="1" x14ac:dyDescent="0.5">
      <c r="B143" s="35"/>
      <c r="C143" s="19"/>
      <c r="D143" s="30"/>
      <c r="E143" s="30"/>
      <c r="F143" s="30"/>
      <c r="G143" s="30"/>
      <c r="I143" s="27"/>
      <c r="J143" s="21"/>
      <c r="K143" s="28"/>
      <c r="L143" s="28"/>
      <c r="M143" s="28"/>
      <c r="N143" s="28"/>
    </row>
    <row r="144" spans="2:14" ht="21.6" thickBot="1" x14ac:dyDescent="0.55000000000000004">
      <c r="B144" s="35"/>
      <c r="C144" s="19"/>
      <c r="D144" s="30"/>
      <c r="E144" s="32"/>
      <c r="F144" s="32"/>
      <c r="G144" s="32"/>
      <c r="I144" s="15">
        <f>SUM(I132:I143)</f>
        <v>3.5</v>
      </c>
      <c r="J144" s="66" t="str">
        <f>IF(I144&gt;=6,"YA NO PUEDE SOLICITAR DIAS ADMINISTRATIVOS","PUEDE SOLICITAR DIAS ADMINISTRATIVOS")</f>
        <v>PUEDE SOLICITAR DIAS ADMINISTRATIVOS</v>
      </c>
      <c r="K144" s="67"/>
      <c r="L144" s="67"/>
      <c r="M144" s="67"/>
      <c r="N144" s="68"/>
    </row>
    <row r="145" spans="2:14" ht="21.6" thickBot="1" x14ac:dyDescent="0.55000000000000004">
      <c r="B145" s="35"/>
      <c r="C145" s="19"/>
      <c r="D145" s="30"/>
      <c r="E145" s="32"/>
      <c r="F145" s="32"/>
      <c r="G145" s="32"/>
      <c r="I145" s="17">
        <f>6-I144</f>
        <v>2.5</v>
      </c>
      <c r="J145" s="66" t="str">
        <f>IF(I144&gt;6,"EXISTE UN ERROR","OK")</f>
        <v>OK</v>
      </c>
      <c r="K145" s="67"/>
      <c r="L145" s="67"/>
      <c r="M145" s="67"/>
      <c r="N145" s="68"/>
    </row>
    <row r="146" spans="2:14" ht="18" thickBot="1" x14ac:dyDescent="0.5">
      <c r="B146" s="35"/>
      <c r="C146" s="19"/>
      <c r="D146" s="30"/>
      <c r="E146" s="32"/>
      <c r="F146" s="32"/>
      <c r="G146" s="32"/>
      <c r="I146" s="1"/>
    </row>
    <row r="147" spans="2:14" ht="19.8" thickBot="1" x14ac:dyDescent="0.5">
      <c r="B147" s="35"/>
      <c r="C147" s="19"/>
      <c r="D147" s="30"/>
      <c r="E147" s="32"/>
      <c r="F147" s="32"/>
      <c r="G147" s="32"/>
      <c r="I147" s="12" t="s">
        <v>3</v>
      </c>
      <c r="J147" s="13"/>
      <c r="K147" s="13" t="s">
        <v>5</v>
      </c>
      <c r="L147" s="13" t="s">
        <v>6</v>
      </c>
      <c r="M147" s="13" t="s">
        <v>7</v>
      </c>
      <c r="N147" s="14" t="s">
        <v>8</v>
      </c>
    </row>
    <row r="148" spans="2:14" ht="17.399999999999999" x14ac:dyDescent="0.45">
      <c r="B148" s="35"/>
      <c r="C148" s="19"/>
      <c r="D148" s="30"/>
      <c r="E148" s="32"/>
      <c r="F148" s="32"/>
      <c r="G148" s="32"/>
      <c r="I148" s="20"/>
      <c r="J148" s="29"/>
      <c r="K148" s="22"/>
      <c r="L148" s="22"/>
      <c r="M148" s="23"/>
      <c r="N148" s="23"/>
    </row>
    <row r="149" spans="2:14" ht="17.399999999999999" x14ac:dyDescent="0.45">
      <c r="B149" s="35"/>
      <c r="C149" s="19"/>
      <c r="D149" s="30"/>
      <c r="E149" s="32"/>
      <c r="F149" s="32"/>
      <c r="G149" s="32"/>
      <c r="I149" s="24"/>
      <c r="J149" s="29"/>
      <c r="K149" s="25"/>
      <c r="L149" s="25"/>
      <c r="M149" s="26"/>
      <c r="N149" s="26"/>
    </row>
    <row r="150" spans="2:14" ht="17.399999999999999" x14ac:dyDescent="0.45">
      <c r="B150" s="35"/>
      <c r="C150" s="19"/>
      <c r="D150" s="30"/>
      <c r="E150" s="32"/>
      <c r="F150" s="32"/>
      <c r="G150" s="32"/>
      <c r="I150" s="24"/>
      <c r="J150" s="29"/>
      <c r="K150" s="26"/>
      <c r="L150" s="26"/>
      <c r="M150" s="26"/>
      <c r="N150" s="26"/>
    </row>
    <row r="151" spans="2:14" ht="17.399999999999999" x14ac:dyDescent="0.45">
      <c r="B151" s="35"/>
      <c r="C151" s="19"/>
      <c r="D151" s="30"/>
      <c r="E151" s="32"/>
      <c r="F151" s="32"/>
      <c r="G151" s="32"/>
      <c r="I151" s="24"/>
      <c r="J151" s="29"/>
      <c r="K151" s="26"/>
      <c r="L151" s="26"/>
      <c r="M151" s="26"/>
      <c r="N151" s="26"/>
    </row>
    <row r="152" spans="2:14" ht="18" thickBot="1" x14ac:dyDescent="0.5">
      <c r="B152" s="35"/>
      <c r="C152" s="19"/>
      <c r="D152" s="30"/>
      <c r="E152" s="32"/>
      <c r="F152" s="32"/>
      <c r="G152" s="32"/>
      <c r="I152" s="24"/>
      <c r="J152" s="29"/>
      <c r="K152" s="26"/>
      <c r="L152" s="26"/>
      <c r="M152" s="26"/>
      <c r="N152" s="26"/>
    </row>
    <row r="153" spans="2:14" ht="21.6" thickBot="1" x14ac:dyDescent="0.55000000000000004">
      <c r="B153" s="35"/>
      <c r="C153" s="19"/>
      <c r="D153" s="30"/>
      <c r="E153" s="32"/>
      <c r="F153" s="32"/>
      <c r="G153" s="32"/>
      <c r="I153" s="15">
        <f>SUM(I148:I152)</f>
        <v>0</v>
      </c>
      <c r="J153" s="66" t="str">
        <f>IF(I153&gt;=5,"YA NO PUEDE SOLICITAR DIAS CAPACITACION","PUEDE SOLICITAR DIAS CAPACITACION")</f>
        <v>PUEDE SOLICITAR DIAS CAPACITACION</v>
      </c>
      <c r="K153" s="67"/>
      <c r="L153" s="67"/>
      <c r="M153" s="67"/>
      <c r="N153" s="68"/>
    </row>
    <row r="154" spans="2:14" ht="21.6" thickBot="1" x14ac:dyDescent="0.55000000000000004">
      <c r="B154" s="35"/>
      <c r="C154" s="19"/>
      <c r="D154" s="30"/>
      <c r="E154" s="32"/>
      <c r="F154" s="32"/>
      <c r="G154" s="32"/>
      <c r="I154" s="17">
        <f>5-I153</f>
        <v>5</v>
      </c>
      <c r="J154" s="66" t="str">
        <f>IF(I153&gt;5,"EXISTE UN ERROR","OK")</f>
        <v>OK</v>
      </c>
      <c r="K154" s="67"/>
      <c r="L154" s="67"/>
      <c r="M154" s="67"/>
      <c r="N154" s="68"/>
    </row>
    <row r="155" spans="2:14" ht="17.399999999999999" x14ac:dyDescent="0.45">
      <c r="B155" s="35"/>
      <c r="C155" s="19"/>
      <c r="D155" s="30"/>
      <c r="E155" s="32"/>
      <c r="F155" s="32"/>
      <c r="G155" s="32"/>
    </row>
    <row r="156" spans="2:14" ht="17.399999999999999" x14ac:dyDescent="0.45">
      <c r="B156" s="35"/>
      <c r="C156" s="19"/>
      <c r="D156" s="30"/>
      <c r="E156" s="32"/>
      <c r="F156" s="32"/>
      <c r="G156" s="32"/>
    </row>
    <row r="157" spans="2:14" ht="18" thickBot="1" x14ac:dyDescent="0.5">
      <c r="B157" s="35"/>
      <c r="C157" s="40"/>
      <c r="D157" s="39"/>
      <c r="E157" s="34"/>
      <c r="F157" s="34"/>
      <c r="G157" s="34"/>
    </row>
    <row r="158" spans="2:14" ht="21.6" thickBot="1" x14ac:dyDescent="0.55000000000000004">
      <c r="B158" s="8">
        <f>+E132-F132</f>
        <v>6</v>
      </c>
      <c r="C158" s="69" t="str">
        <f>IF(E132&lt;=F132,"YA NO TIENE FERIADOS","PUEDE SOLICITAR DIAS FERIADOS")</f>
        <v>PUEDE SOLICITAR DIAS FERIADOS</v>
      </c>
      <c r="D158" s="70"/>
      <c r="E158" s="70"/>
      <c r="F158" s="70"/>
      <c r="G158" s="71"/>
    </row>
    <row r="159" spans="2:14" ht="19.2" thickBot="1" x14ac:dyDescent="0.5">
      <c r="C159" s="72" t="str">
        <f>IF(F132&gt;E132,"EXISTE UN ERROR","OK")</f>
        <v>OK</v>
      </c>
      <c r="D159" s="73"/>
      <c r="E159" s="73"/>
      <c r="F159" s="73"/>
      <c r="G159" s="74"/>
    </row>
    <row r="161" spans="2:14" ht="19.2" thickBot="1" x14ac:dyDescent="0.5">
      <c r="B161" s="16" t="s">
        <v>111</v>
      </c>
      <c r="I161" s="16" t="s">
        <v>111</v>
      </c>
    </row>
    <row r="162" spans="2:14" ht="18.600000000000001" thickBot="1" x14ac:dyDescent="0.4">
      <c r="B162" s="5" t="s">
        <v>0</v>
      </c>
      <c r="C162" s="5" t="s">
        <v>1</v>
      </c>
      <c r="D162" s="5" t="s">
        <v>224</v>
      </c>
      <c r="E162" s="5" t="s">
        <v>12</v>
      </c>
      <c r="F162" s="6" t="s">
        <v>2</v>
      </c>
      <c r="G162" s="6" t="s">
        <v>7</v>
      </c>
      <c r="I162" s="2" t="s">
        <v>3</v>
      </c>
      <c r="J162" s="3" t="s">
        <v>4</v>
      </c>
      <c r="K162" s="3" t="s">
        <v>5</v>
      </c>
      <c r="L162" s="3" t="s">
        <v>6</v>
      </c>
      <c r="M162" s="3" t="s">
        <v>7</v>
      </c>
      <c r="N162" s="4" t="s">
        <v>8</v>
      </c>
    </row>
    <row r="163" spans="2:14" ht="17.399999999999999" x14ac:dyDescent="0.45">
      <c r="B163" s="9">
        <v>15</v>
      </c>
      <c r="C163" s="9">
        <v>3</v>
      </c>
      <c r="D163" s="9">
        <v>0</v>
      </c>
      <c r="E163" s="11">
        <f>+B163+C163+D163</f>
        <v>18</v>
      </c>
      <c r="F163" s="11">
        <f>SUM(B164:B188)+SUM(D164:D188)</f>
        <v>0</v>
      </c>
      <c r="G163" s="19"/>
      <c r="I163" s="20">
        <v>1</v>
      </c>
      <c r="J163" s="21"/>
      <c r="K163" s="37">
        <v>45667</v>
      </c>
      <c r="L163" s="37">
        <v>45667</v>
      </c>
      <c r="M163" s="56" t="s">
        <v>238</v>
      </c>
      <c r="N163" s="38"/>
    </row>
    <row r="164" spans="2:14" ht="17.399999999999999" x14ac:dyDescent="0.45">
      <c r="B164" s="35"/>
      <c r="C164" s="19"/>
      <c r="D164" s="30"/>
      <c r="E164" s="31"/>
      <c r="F164" s="31"/>
      <c r="G164" s="30"/>
      <c r="I164" s="24">
        <v>2</v>
      </c>
      <c r="J164" s="21"/>
      <c r="K164" s="31">
        <v>45687</v>
      </c>
      <c r="L164" s="31">
        <v>45688</v>
      </c>
      <c r="M164" s="55" t="s">
        <v>246</v>
      </c>
      <c r="N164" s="30"/>
    </row>
    <row r="165" spans="2:14" ht="17.399999999999999" x14ac:dyDescent="0.45">
      <c r="B165" s="35"/>
      <c r="C165" s="19"/>
      <c r="D165" s="30"/>
      <c r="E165" s="31"/>
      <c r="F165" s="31"/>
      <c r="G165" s="30"/>
      <c r="I165" s="24">
        <v>0.5</v>
      </c>
      <c r="J165" s="21" t="s">
        <v>10</v>
      </c>
      <c r="K165" s="31">
        <v>45707</v>
      </c>
      <c r="L165" s="31">
        <v>45707</v>
      </c>
      <c r="M165" s="57" t="s">
        <v>253</v>
      </c>
      <c r="N165" s="30"/>
    </row>
    <row r="166" spans="2:14" ht="17.399999999999999" x14ac:dyDescent="0.45">
      <c r="B166" s="35"/>
      <c r="C166" s="19"/>
      <c r="D166" s="30"/>
      <c r="E166" s="31"/>
      <c r="F166" s="31"/>
      <c r="G166" s="30"/>
      <c r="I166" s="24">
        <v>1</v>
      </c>
      <c r="J166" s="21"/>
      <c r="K166" s="31">
        <v>45764</v>
      </c>
      <c r="L166" s="31">
        <v>45764</v>
      </c>
      <c r="M166" s="54" t="s">
        <v>292</v>
      </c>
      <c r="N166" s="30"/>
    </row>
    <row r="167" spans="2:14" ht="17.399999999999999" x14ac:dyDescent="0.45">
      <c r="B167" s="35"/>
      <c r="C167" s="19"/>
      <c r="D167" s="30"/>
      <c r="E167" s="30"/>
      <c r="F167" s="30"/>
      <c r="G167" s="30"/>
      <c r="I167" s="24"/>
      <c r="J167" s="21"/>
      <c r="K167" s="31"/>
      <c r="L167" s="31"/>
      <c r="M167" s="26"/>
      <c r="N167" s="30"/>
    </row>
    <row r="168" spans="2:14" ht="17.399999999999999" x14ac:dyDescent="0.45">
      <c r="B168" s="35"/>
      <c r="C168" s="19"/>
      <c r="D168" s="30"/>
      <c r="E168" s="30"/>
      <c r="F168" s="30"/>
      <c r="G168" s="30"/>
      <c r="I168" s="24"/>
      <c r="J168" s="21"/>
      <c r="K168" s="31"/>
      <c r="L168" s="31"/>
      <c r="M168" s="26"/>
      <c r="N168" s="30"/>
    </row>
    <row r="169" spans="2:14" ht="17.399999999999999" x14ac:dyDescent="0.45">
      <c r="B169" s="35"/>
      <c r="C169" s="19"/>
      <c r="D169" s="30"/>
      <c r="E169" s="30"/>
      <c r="F169" s="30"/>
      <c r="G169" s="30"/>
      <c r="I169" s="24"/>
      <c r="J169" s="21"/>
      <c r="K169" s="31"/>
      <c r="L169" s="31"/>
      <c r="M169" s="26"/>
      <c r="N169" s="30"/>
    </row>
    <row r="170" spans="2:14" ht="17.399999999999999" x14ac:dyDescent="0.45">
      <c r="B170" s="35"/>
      <c r="C170" s="19"/>
      <c r="D170" s="30"/>
      <c r="E170" s="30"/>
      <c r="F170" s="30"/>
      <c r="G170" s="30"/>
      <c r="I170" s="24"/>
      <c r="J170" s="21"/>
      <c r="K170" s="30"/>
      <c r="L170" s="30"/>
      <c r="M170" s="30"/>
      <c r="N170" s="30"/>
    </row>
    <row r="171" spans="2:14" ht="17.399999999999999" x14ac:dyDescent="0.45">
      <c r="B171" s="35"/>
      <c r="C171" s="19"/>
      <c r="D171" s="30"/>
      <c r="E171" s="30"/>
      <c r="F171" s="30"/>
      <c r="G171" s="30"/>
      <c r="I171" s="24"/>
      <c r="J171" s="21"/>
      <c r="K171" s="30"/>
      <c r="L171" s="30"/>
      <c r="M171" s="30"/>
      <c r="N171" s="30"/>
    </row>
    <row r="172" spans="2:14" ht="17.399999999999999" x14ac:dyDescent="0.45">
      <c r="B172" s="35"/>
      <c r="C172" s="19"/>
      <c r="D172" s="30"/>
      <c r="E172" s="30"/>
      <c r="F172" s="30"/>
      <c r="G172" s="30"/>
      <c r="I172" s="24"/>
      <c r="J172" s="21"/>
      <c r="K172" s="30"/>
      <c r="L172" s="30"/>
      <c r="M172" s="30"/>
      <c r="N172" s="30"/>
    </row>
    <row r="173" spans="2:14" ht="17.399999999999999" x14ac:dyDescent="0.45">
      <c r="B173" s="35"/>
      <c r="C173" s="19"/>
      <c r="D173" s="30"/>
      <c r="E173" s="30"/>
      <c r="F173" s="30"/>
      <c r="G173" s="30"/>
      <c r="I173" s="24"/>
      <c r="J173" s="21"/>
      <c r="K173" s="30"/>
      <c r="L173" s="30"/>
      <c r="M173" s="30"/>
      <c r="N173" s="30"/>
    </row>
    <row r="174" spans="2:14" ht="18" thickBot="1" x14ac:dyDescent="0.5">
      <c r="B174" s="35"/>
      <c r="C174" s="19"/>
      <c r="D174" s="30"/>
      <c r="E174" s="30"/>
      <c r="F174" s="30"/>
      <c r="G174" s="30"/>
      <c r="I174" s="27"/>
      <c r="J174" s="21"/>
      <c r="K174" s="33"/>
      <c r="L174" s="33"/>
      <c r="M174" s="33"/>
      <c r="N174" s="33"/>
    </row>
    <row r="175" spans="2:14" ht="21.6" thickBot="1" x14ac:dyDescent="0.55000000000000004">
      <c r="B175" s="35"/>
      <c r="C175" s="19"/>
      <c r="D175" s="30"/>
      <c r="E175" s="32"/>
      <c r="F175" s="32"/>
      <c r="G175" s="32"/>
      <c r="I175" s="15">
        <f>SUM(I163:I174)</f>
        <v>4.5</v>
      </c>
      <c r="J175" s="66" t="str">
        <f>IF(I175&gt;=6,"YA NO PUEDE SOLICITAR DIAS ADMINISTRATIVOS","PUEDE SOLICITAR DIAS ADMINISTRATIVOS")</f>
        <v>PUEDE SOLICITAR DIAS ADMINISTRATIVOS</v>
      </c>
      <c r="K175" s="67"/>
      <c r="L175" s="67"/>
      <c r="M175" s="67"/>
      <c r="N175" s="68"/>
    </row>
    <row r="176" spans="2:14" ht="21.6" thickBot="1" x14ac:dyDescent="0.55000000000000004">
      <c r="B176" s="35"/>
      <c r="C176" s="19"/>
      <c r="D176" s="30"/>
      <c r="E176" s="32"/>
      <c r="F176" s="32"/>
      <c r="G176" s="32"/>
      <c r="I176" s="17">
        <f>6-I175</f>
        <v>1.5</v>
      </c>
      <c r="J176" s="66" t="str">
        <f>IF(I175&gt;6,"EXISTE UN ERROR","OK")</f>
        <v>OK</v>
      </c>
      <c r="K176" s="67"/>
      <c r="L176" s="67"/>
      <c r="M176" s="67"/>
      <c r="N176" s="68"/>
    </row>
    <row r="177" spans="2:14" ht="18" thickBot="1" x14ac:dyDescent="0.5">
      <c r="B177" s="35"/>
      <c r="C177" s="19"/>
      <c r="D177" s="30"/>
      <c r="E177" s="32"/>
      <c r="F177" s="32"/>
      <c r="G177" s="32"/>
      <c r="I177" s="1"/>
    </row>
    <row r="178" spans="2:14" ht="19.8" thickBot="1" x14ac:dyDescent="0.5">
      <c r="B178" s="35"/>
      <c r="C178" s="19"/>
      <c r="D178" s="30"/>
      <c r="E178" s="32"/>
      <c r="F178" s="32"/>
      <c r="G178" s="32"/>
      <c r="I178" s="12" t="s">
        <v>3</v>
      </c>
      <c r="J178" s="13"/>
      <c r="K178" s="13" t="s">
        <v>5</v>
      </c>
      <c r="L178" s="13" t="s">
        <v>6</v>
      </c>
      <c r="M178" s="13" t="s">
        <v>7</v>
      </c>
      <c r="N178" s="14" t="s">
        <v>8</v>
      </c>
    </row>
    <row r="179" spans="2:14" ht="17.399999999999999" x14ac:dyDescent="0.45">
      <c r="B179" s="35"/>
      <c r="C179" s="19"/>
      <c r="D179" s="30"/>
      <c r="E179" s="32"/>
      <c r="F179" s="32"/>
      <c r="G179" s="32"/>
      <c r="I179" s="20"/>
      <c r="J179" s="29"/>
      <c r="K179" s="22"/>
      <c r="L179" s="22"/>
      <c r="M179" s="23"/>
      <c r="N179" s="23"/>
    </row>
    <row r="180" spans="2:14" ht="17.399999999999999" x14ac:dyDescent="0.45">
      <c r="B180" s="35"/>
      <c r="C180" s="19"/>
      <c r="D180" s="30"/>
      <c r="E180" s="32"/>
      <c r="F180" s="32"/>
      <c r="G180" s="32"/>
      <c r="I180" s="24"/>
      <c r="J180" s="29"/>
      <c r="K180" s="25"/>
      <c r="L180" s="25"/>
      <c r="M180" s="26"/>
      <c r="N180" s="26"/>
    </row>
    <row r="181" spans="2:14" ht="17.399999999999999" x14ac:dyDescent="0.45">
      <c r="B181" s="35"/>
      <c r="C181" s="19"/>
      <c r="D181" s="30"/>
      <c r="E181" s="32"/>
      <c r="F181" s="32"/>
      <c r="G181" s="32"/>
      <c r="I181" s="24"/>
      <c r="J181" s="29"/>
      <c r="K181" s="26"/>
      <c r="L181" s="26"/>
      <c r="M181" s="26"/>
      <c r="N181" s="26"/>
    </row>
    <row r="182" spans="2:14" ht="17.399999999999999" x14ac:dyDescent="0.45">
      <c r="B182" s="35"/>
      <c r="C182" s="19"/>
      <c r="D182" s="30"/>
      <c r="E182" s="32"/>
      <c r="F182" s="32"/>
      <c r="G182" s="32"/>
      <c r="I182" s="24"/>
      <c r="J182" s="29"/>
      <c r="K182" s="26"/>
      <c r="L182" s="26"/>
      <c r="M182" s="26"/>
      <c r="N182" s="26"/>
    </row>
    <row r="183" spans="2:14" ht="18" thickBot="1" x14ac:dyDescent="0.5">
      <c r="B183" s="35"/>
      <c r="C183" s="19"/>
      <c r="D183" s="30"/>
      <c r="E183" s="32"/>
      <c r="F183" s="32"/>
      <c r="G183" s="32"/>
      <c r="I183" s="24"/>
      <c r="J183" s="29"/>
      <c r="K183" s="26"/>
      <c r="L183" s="26"/>
      <c r="M183" s="26"/>
      <c r="N183" s="26"/>
    </row>
    <row r="184" spans="2:14" ht="21.6" thickBot="1" x14ac:dyDescent="0.55000000000000004">
      <c r="B184" s="35"/>
      <c r="C184" s="19"/>
      <c r="D184" s="30"/>
      <c r="E184" s="32"/>
      <c r="F184" s="32"/>
      <c r="G184" s="32"/>
      <c r="I184" s="15">
        <f>SUM(I179:I183)</f>
        <v>0</v>
      </c>
      <c r="J184" s="66" t="str">
        <f>IF(I184&gt;=5,"YA NO PUEDE SOLICITAR DIAS CAPACITACION","PUEDE SOLICITAR DIAS CAPACITACION")</f>
        <v>PUEDE SOLICITAR DIAS CAPACITACION</v>
      </c>
      <c r="K184" s="67"/>
      <c r="L184" s="67"/>
      <c r="M184" s="67"/>
      <c r="N184" s="68"/>
    </row>
    <row r="185" spans="2:14" ht="21.6" thickBot="1" x14ac:dyDescent="0.55000000000000004">
      <c r="B185" s="35"/>
      <c r="C185" s="19"/>
      <c r="D185" s="30"/>
      <c r="E185" s="32"/>
      <c r="F185" s="32"/>
      <c r="G185" s="32"/>
      <c r="I185" s="17">
        <f>5-I184</f>
        <v>5</v>
      </c>
      <c r="J185" s="66" t="str">
        <f>IF(I184&gt;5,"EXISTE UN ERROR","OK")</f>
        <v>OK</v>
      </c>
      <c r="K185" s="67"/>
      <c r="L185" s="67"/>
      <c r="M185" s="67"/>
      <c r="N185" s="68"/>
    </row>
    <row r="186" spans="2:14" ht="17.399999999999999" x14ac:dyDescent="0.45">
      <c r="B186" s="35"/>
      <c r="C186" s="19"/>
      <c r="D186" s="30"/>
      <c r="E186" s="32"/>
      <c r="F186" s="32"/>
      <c r="G186" s="32"/>
    </row>
    <row r="187" spans="2:14" ht="17.399999999999999" x14ac:dyDescent="0.45">
      <c r="B187" s="35"/>
      <c r="C187" s="19"/>
      <c r="D187" s="30"/>
      <c r="E187" s="32"/>
      <c r="F187" s="32"/>
      <c r="G187" s="32"/>
    </row>
    <row r="188" spans="2:14" ht="18" thickBot="1" x14ac:dyDescent="0.5">
      <c r="B188" s="35"/>
      <c r="C188" s="40"/>
      <c r="D188" s="39"/>
      <c r="E188" s="34"/>
      <c r="F188" s="34"/>
      <c r="G188" s="34"/>
    </row>
    <row r="189" spans="2:14" ht="21.6" thickBot="1" x14ac:dyDescent="0.55000000000000004">
      <c r="B189" s="8">
        <f>+E163-F163</f>
        <v>18</v>
      </c>
      <c r="C189" s="69" t="str">
        <f>IF(E163&lt;=F163,"YA NO TIENE FERIADOS","PUEDE SOLICITAR DIAS FERIADOS")</f>
        <v>PUEDE SOLICITAR DIAS FERIADOS</v>
      </c>
      <c r="D189" s="70"/>
      <c r="E189" s="70"/>
      <c r="F189" s="70"/>
      <c r="G189" s="71"/>
    </row>
    <row r="190" spans="2:14" ht="19.2" thickBot="1" x14ac:dyDescent="0.5">
      <c r="C190" s="72" t="str">
        <f>IF(F163&gt;E163,"EXISTE UN ERROR","OK")</f>
        <v>OK</v>
      </c>
      <c r="D190" s="73"/>
      <c r="E190" s="73"/>
      <c r="F190" s="73"/>
      <c r="G190" s="74"/>
    </row>
    <row r="192" spans="2:14" ht="19.2" thickBot="1" x14ac:dyDescent="0.5">
      <c r="B192" s="16" t="s">
        <v>112</v>
      </c>
      <c r="I192" s="16" t="s">
        <v>112</v>
      </c>
    </row>
    <row r="193" spans="2:14" ht="18.600000000000001" thickBot="1" x14ac:dyDescent="0.4">
      <c r="B193" s="5" t="s">
        <v>0</v>
      </c>
      <c r="C193" s="5" t="s">
        <v>1</v>
      </c>
      <c r="D193" s="5" t="s">
        <v>224</v>
      </c>
      <c r="E193" s="5" t="s">
        <v>12</v>
      </c>
      <c r="F193" s="6" t="s">
        <v>2</v>
      </c>
      <c r="G193" s="6" t="s">
        <v>7</v>
      </c>
      <c r="I193" s="2" t="s">
        <v>3</v>
      </c>
      <c r="J193" s="3" t="s">
        <v>4</v>
      </c>
      <c r="K193" s="3" t="s">
        <v>5</v>
      </c>
      <c r="L193" s="3" t="s">
        <v>6</v>
      </c>
      <c r="M193" s="3" t="s">
        <v>7</v>
      </c>
      <c r="N193" s="4" t="s">
        <v>8</v>
      </c>
    </row>
    <row r="194" spans="2:14" ht="17.399999999999999" x14ac:dyDescent="0.45">
      <c r="B194" s="9">
        <v>15</v>
      </c>
      <c r="C194" s="9">
        <v>10</v>
      </c>
      <c r="D194" s="9">
        <v>0</v>
      </c>
      <c r="E194" s="11">
        <f>+B194+C194+D194</f>
        <v>25</v>
      </c>
      <c r="F194" s="11">
        <f>SUM(B195:B219)+SUM(D195:D219)</f>
        <v>12</v>
      </c>
      <c r="G194" s="19"/>
      <c r="I194" s="20">
        <v>0.5</v>
      </c>
      <c r="J194" s="21" t="s">
        <v>10</v>
      </c>
      <c r="K194" s="22">
        <v>45685</v>
      </c>
      <c r="L194" s="22">
        <v>45685</v>
      </c>
      <c r="M194" s="57" t="s">
        <v>247</v>
      </c>
      <c r="N194" s="23"/>
    </row>
    <row r="195" spans="2:14" ht="17.399999999999999" x14ac:dyDescent="0.45">
      <c r="B195" s="35">
        <v>12</v>
      </c>
      <c r="C195" s="19"/>
      <c r="D195" s="30"/>
      <c r="E195" s="31">
        <v>45688</v>
      </c>
      <c r="F195" s="31">
        <v>45705</v>
      </c>
      <c r="G195" s="54" t="s">
        <v>249</v>
      </c>
      <c r="I195" s="24">
        <v>0.5</v>
      </c>
      <c r="J195" s="21" t="s">
        <v>9</v>
      </c>
      <c r="K195" s="25">
        <v>45742</v>
      </c>
      <c r="L195" s="25">
        <v>45742</v>
      </c>
      <c r="M195" s="56" t="s">
        <v>281</v>
      </c>
      <c r="N195" s="26"/>
    </row>
    <row r="196" spans="2:14" ht="17.399999999999999" x14ac:dyDescent="0.45">
      <c r="B196" s="35"/>
      <c r="C196" s="19"/>
      <c r="D196" s="30"/>
      <c r="E196" s="31"/>
      <c r="F196" s="31"/>
      <c r="G196" s="30"/>
      <c r="I196" s="24">
        <v>0.5</v>
      </c>
      <c r="J196" s="21" t="s">
        <v>10</v>
      </c>
      <c r="K196" s="25">
        <v>45764</v>
      </c>
      <c r="L196" s="25">
        <v>45764</v>
      </c>
      <c r="M196" s="56" t="s">
        <v>294</v>
      </c>
      <c r="N196" s="26"/>
    </row>
    <row r="197" spans="2:14" ht="17.399999999999999" x14ac:dyDescent="0.45">
      <c r="B197" s="35"/>
      <c r="C197" s="19"/>
      <c r="D197" s="30"/>
      <c r="E197" s="31"/>
      <c r="F197" s="31"/>
      <c r="G197" s="30"/>
      <c r="I197" s="24">
        <v>1</v>
      </c>
      <c r="J197" s="21"/>
      <c r="K197" s="25">
        <v>45779</v>
      </c>
      <c r="L197" s="25">
        <v>45779</v>
      </c>
      <c r="M197" s="54" t="s">
        <v>299</v>
      </c>
      <c r="N197" s="26"/>
    </row>
    <row r="198" spans="2:14" ht="17.399999999999999" x14ac:dyDescent="0.45">
      <c r="B198" s="35"/>
      <c r="C198" s="19"/>
      <c r="D198" s="30"/>
      <c r="E198" s="31"/>
      <c r="F198" s="31"/>
      <c r="G198" s="30"/>
      <c r="I198" s="24">
        <v>1</v>
      </c>
      <c r="J198" s="21"/>
      <c r="K198" s="25">
        <v>45827</v>
      </c>
      <c r="L198" s="25">
        <v>45827</v>
      </c>
      <c r="M198" s="26"/>
      <c r="N198" s="26"/>
    </row>
    <row r="199" spans="2:14" ht="17.399999999999999" x14ac:dyDescent="0.45">
      <c r="B199" s="35"/>
      <c r="C199" s="19"/>
      <c r="D199" s="30"/>
      <c r="E199" s="30"/>
      <c r="F199" s="30"/>
      <c r="G199" s="30"/>
      <c r="I199" s="24"/>
      <c r="J199" s="21"/>
      <c r="K199" s="25"/>
      <c r="L199" s="25"/>
      <c r="M199" s="30"/>
      <c r="N199" s="26"/>
    </row>
    <row r="200" spans="2:14" ht="17.399999999999999" x14ac:dyDescent="0.45">
      <c r="B200" s="35"/>
      <c r="C200" s="19"/>
      <c r="D200" s="30"/>
      <c r="E200" s="30"/>
      <c r="F200" s="30"/>
      <c r="G200" s="30"/>
      <c r="I200" s="24"/>
      <c r="J200" s="21"/>
      <c r="K200" s="25"/>
      <c r="L200" s="25"/>
      <c r="M200" s="30"/>
      <c r="N200" s="26"/>
    </row>
    <row r="201" spans="2:14" ht="17.399999999999999" x14ac:dyDescent="0.45">
      <c r="B201" s="35"/>
      <c r="C201" s="19"/>
      <c r="D201" s="30"/>
      <c r="E201" s="30"/>
      <c r="F201" s="30"/>
      <c r="G201" s="30"/>
      <c r="I201" s="24"/>
      <c r="J201" s="21"/>
      <c r="K201" s="25"/>
      <c r="L201" s="25"/>
      <c r="M201" s="30"/>
      <c r="N201" s="26"/>
    </row>
    <row r="202" spans="2:14" ht="17.399999999999999" x14ac:dyDescent="0.45">
      <c r="B202" s="35"/>
      <c r="C202" s="19"/>
      <c r="D202" s="30"/>
      <c r="E202" s="30"/>
      <c r="F202" s="30"/>
      <c r="G202" s="30"/>
      <c r="I202" s="24"/>
      <c r="J202" s="21"/>
      <c r="K202" s="25"/>
      <c r="L202" s="25"/>
      <c r="M202" s="30"/>
      <c r="N202" s="26"/>
    </row>
    <row r="203" spans="2:14" ht="17.399999999999999" x14ac:dyDescent="0.45">
      <c r="B203" s="35"/>
      <c r="C203" s="19"/>
      <c r="D203" s="30"/>
      <c r="E203" s="30"/>
      <c r="F203" s="30"/>
      <c r="G203" s="30"/>
      <c r="I203" s="24"/>
      <c r="J203" s="21"/>
      <c r="K203" s="26"/>
      <c r="L203" s="26"/>
      <c r="M203" s="26"/>
      <c r="N203" s="26"/>
    </row>
    <row r="204" spans="2:14" ht="17.399999999999999" x14ac:dyDescent="0.45">
      <c r="B204" s="35"/>
      <c r="C204" s="19"/>
      <c r="D204" s="30"/>
      <c r="E204" s="30"/>
      <c r="F204" s="30"/>
      <c r="G204" s="30"/>
      <c r="I204" s="24"/>
      <c r="J204" s="21"/>
      <c r="K204" s="26"/>
      <c r="L204" s="26"/>
      <c r="M204" s="26"/>
      <c r="N204" s="26"/>
    </row>
    <row r="205" spans="2:14" ht="18" thickBot="1" x14ac:dyDescent="0.5">
      <c r="B205" s="35"/>
      <c r="C205" s="19"/>
      <c r="D205" s="30"/>
      <c r="E205" s="30"/>
      <c r="F205" s="30"/>
      <c r="G205" s="30"/>
      <c r="I205" s="27"/>
      <c r="J205" s="21"/>
      <c r="K205" s="28"/>
      <c r="L205" s="28"/>
      <c r="M205" s="28"/>
      <c r="N205" s="28"/>
    </row>
    <row r="206" spans="2:14" ht="21.6" thickBot="1" x14ac:dyDescent="0.55000000000000004">
      <c r="B206" s="35"/>
      <c r="C206" s="19"/>
      <c r="D206" s="30"/>
      <c r="E206" s="32"/>
      <c r="F206" s="32"/>
      <c r="G206" s="32"/>
      <c r="I206" s="15">
        <f>SUM(I194:I205)</f>
        <v>3.5</v>
      </c>
      <c r="J206" s="66" t="str">
        <f>IF(I206&gt;=6,"YA NO PUEDE SOLICITAR DIAS ADMINISTRATIVOS","PUEDE SOLICITAR DIAS ADMINISTRATIVOS")</f>
        <v>PUEDE SOLICITAR DIAS ADMINISTRATIVOS</v>
      </c>
      <c r="K206" s="67"/>
      <c r="L206" s="67"/>
      <c r="M206" s="67"/>
      <c r="N206" s="68"/>
    </row>
    <row r="207" spans="2:14" ht="21.6" thickBot="1" x14ac:dyDescent="0.55000000000000004">
      <c r="B207" s="35"/>
      <c r="C207" s="19"/>
      <c r="D207" s="30"/>
      <c r="E207" s="32"/>
      <c r="F207" s="32"/>
      <c r="G207" s="32"/>
      <c r="I207" s="17">
        <f>6-I206</f>
        <v>2.5</v>
      </c>
      <c r="J207" s="66" t="str">
        <f>IF(I206&gt;6,"EXISTE UN ERROR","OK")</f>
        <v>OK</v>
      </c>
      <c r="K207" s="67"/>
      <c r="L207" s="67"/>
      <c r="M207" s="67"/>
      <c r="N207" s="68"/>
    </row>
    <row r="208" spans="2:14" ht="18" thickBot="1" x14ac:dyDescent="0.5">
      <c r="B208" s="35"/>
      <c r="C208" s="19"/>
      <c r="D208" s="30"/>
      <c r="E208" s="32"/>
      <c r="F208" s="32"/>
      <c r="G208" s="32"/>
      <c r="I208" s="1"/>
    </row>
    <row r="209" spans="2:14" ht="19.8" thickBot="1" x14ac:dyDescent="0.5">
      <c r="B209" s="35"/>
      <c r="C209" s="19"/>
      <c r="D209" s="30"/>
      <c r="E209" s="32"/>
      <c r="F209" s="32"/>
      <c r="G209" s="32"/>
      <c r="I209" s="12" t="s">
        <v>3</v>
      </c>
      <c r="J209" s="13"/>
      <c r="K209" s="13" t="s">
        <v>5</v>
      </c>
      <c r="L209" s="13" t="s">
        <v>6</v>
      </c>
      <c r="M209" s="13" t="s">
        <v>7</v>
      </c>
      <c r="N209" s="14" t="s">
        <v>8</v>
      </c>
    </row>
    <row r="210" spans="2:14" ht="17.399999999999999" x14ac:dyDescent="0.45">
      <c r="B210" s="35"/>
      <c r="C210" s="19"/>
      <c r="D210" s="30"/>
      <c r="E210" s="32"/>
      <c r="F210" s="32"/>
      <c r="G210" s="32"/>
      <c r="I210" s="20"/>
      <c r="J210" s="29"/>
      <c r="K210" s="22"/>
      <c r="L210" s="22"/>
      <c r="M210" s="23"/>
      <c r="N210" s="23"/>
    </row>
    <row r="211" spans="2:14" ht="17.399999999999999" x14ac:dyDescent="0.45">
      <c r="B211" s="35"/>
      <c r="C211" s="19"/>
      <c r="D211" s="30"/>
      <c r="E211" s="32"/>
      <c r="F211" s="32"/>
      <c r="G211" s="32"/>
      <c r="I211" s="24"/>
      <c r="J211" s="29"/>
      <c r="K211" s="25"/>
      <c r="L211" s="25"/>
      <c r="M211" s="26"/>
      <c r="N211" s="26"/>
    </row>
    <row r="212" spans="2:14" ht="17.399999999999999" x14ac:dyDescent="0.45">
      <c r="B212" s="35"/>
      <c r="C212" s="19"/>
      <c r="D212" s="30"/>
      <c r="E212" s="32"/>
      <c r="F212" s="32"/>
      <c r="G212" s="32"/>
      <c r="I212" s="24"/>
      <c r="J212" s="29"/>
      <c r="K212" s="25"/>
      <c r="L212" s="25"/>
      <c r="M212" s="26"/>
      <c r="N212" s="26"/>
    </row>
    <row r="213" spans="2:14" ht="17.399999999999999" x14ac:dyDescent="0.45">
      <c r="B213" s="35"/>
      <c r="C213" s="19"/>
      <c r="D213" s="30"/>
      <c r="E213" s="32"/>
      <c r="F213" s="32"/>
      <c r="G213" s="32"/>
      <c r="I213" s="24"/>
      <c r="J213" s="29"/>
      <c r="K213" s="26"/>
      <c r="L213" s="26"/>
      <c r="M213" s="26"/>
      <c r="N213" s="26"/>
    </row>
    <row r="214" spans="2:14" ht="18" thickBot="1" x14ac:dyDescent="0.5">
      <c r="B214" s="35"/>
      <c r="C214" s="19"/>
      <c r="D214" s="30"/>
      <c r="E214" s="32"/>
      <c r="F214" s="32"/>
      <c r="G214" s="32"/>
      <c r="I214" s="24"/>
      <c r="J214" s="29"/>
      <c r="K214" s="26"/>
      <c r="L214" s="26"/>
      <c r="M214" s="26"/>
      <c r="N214" s="26"/>
    </row>
    <row r="215" spans="2:14" ht="21.6" thickBot="1" x14ac:dyDescent="0.55000000000000004">
      <c r="B215" s="35"/>
      <c r="C215" s="19"/>
      <c r="D215" s="30"/>
      <c r="E215" s="32"/>
      <c r="F215" s="32"/>
      <c r="G215" s="32"/>
      <c r="I215" s="15">
        <f>SUM(I210:I214)</f>
        <v>0</v>
      </c>
      <c r="J215" s="66" t="str">
        <f>IF(I215&gt;=5,"YA NO PUEDE SOLICITAR DIAS CAPACITACION","PUEDE SOLICITAR DIAS CAPACITACION")</f>
        <v>PUEDE SOLICITAR DIAS CAPACITACION</v>
      </c>
      <c r="K215" s="67"/>
      <c r="L215" s="67"/>
      <c r="M215" s="67"/>
      <c r="N215" s="68"/>
    </row>
    <row r="216" spans="2:14" ht="21.6" thickBot="1" x14ac:dyDescent="0.55000000000000004">
      <c r="B216" s="35"/>
      <c r="C216" s="19"/>
      <c r="D216" s="30"/>
      <c r="E216" s="32"/>
      <c r="F216" s="32"/>
      <c r="G216" s="32"/>
      <c r="I216" s="17">
        <f>5-I215</f>
        <v>5</v>
      </c>
      <c r="J216" s="66" t="str">
        <f>IF(I215&gt;5,"EXISTE UN ERROR","OK")</f>
        <v>OK</v>
      </c>
      <c r="K216" s="67"/>
      <c r="L216" s="67"/>
      <c r="M216" s="67"/>
      <c r="N216" s="68"/>
    </row>
    <row r="217" spans="2:14" ht="17.399999999999999" x14ac:dyDescent="0.45">
      <c r="B217" s="35"/>
      <c r="C217" s="19"/>
      <c r="D217" s="30"/>
      <c r="E217" s="32"/>
      <c r="F217" s="32"/>
      <c r="G217" s="32"/>
    </row>
    <row r="218" spans="2:14" ht="17.399999999999999" x14ac:dyDescent="0.45">
      <c r="B218" s="35"/>
      <c r="C218" s="19"/>
      <c r="D218" s="30"/>
      <c r="E218" s="32"/>
      <c r="F218" s="32"/>
      <c r="G218" s="32"/>
    </row>
    <row r="219" spans="2:14" ht="18" thickBot="1" x14ac:dyDescent="0.5">
      <c r="B219" s="35"/>
      <c r="C219" s="40"/>
      <c r="D219" s="39"/>
      <c r="E219" s="34"/>
      <c r="F219" s="34"/>
      <c r="G219" s="34"/>
    </row>
    <row r="220" spans="2:14" ht="21.6" thickBot="1" x14ac:dyDescent="0.55000000000000004">
      <c r="B220" s="8">
        <f>+E194-F194</f>
        <v>13</v>
      </c>
      <c r="C220" s="69" t="str">
        <f>IF(E194&lt;=F194,"YA NO TIENE FERIADOS","PUEDE SOLICITAR DIAS FERIADOS")</f>
        <v>PUEDE SOLICITAR DIAS FERIADOS</v>
      </c>
      <c r="D220" s="70"/>
      <c r="E220" s="70"/>
      <c r="F220" s="70"/>
      <c r="G220" s="71"/>
    </row>
    <row r="221" spans="2:14" ht="19.2" thickBot="1" x14ac:dyDescent="0.5">
      <c r="C221" s="72" t="str">
        <f>IF(F194&gt;E194,"EXISTE UN ERROR","OK")</f>
        <v>OK</v>
      </c>
      <c r="D221" s="73"/>
      <c r="E221" s="73"/>
      <c r="F221" s="73"/>
      <c r="G221" s="74"/>
    </row>
    <row r="223" spans="2:14" ht="19.2" thickBot="1" x14ac:dyDescent="0.5">
      <c r="B223" s="16" t="s">
        <v>113</v>
      </c>
      <c r="I223" s="16" t="s">
        <v>113</v>
      </c>
    </row>
    <row r="224" spans="2:14" ht="18.600000000000001" thickBot="1" x14ac:dyDescent="0.4">
      <c r="B224" s="5" t="s">
        <v>0</v>
      </c>
      <c r="C224" s="5" t="s">
        <v>1</v>
      </c>
      <c r="D224" s="5" t="s">
        <v>224</v>
      </c>
      <c r="E224" s="5" t="s">
        <v>12</v>
      </c>
      <c r="F224" s="6" t="s">
        <v>2</v>
      </c>
      <c r="G224" s="6" t="s">
        <v>7</v>
      </c>
      <c r="I224" s="2" t="s">
        <v>3</v>
      </c>
      <c r="J224" s="3" t="s">
        <v>4</v>
      </c>
      <c r="K224" s="3" t="s">
        <v>5</v>
      </c>
      <c r="L224" s="3" t="s">
        <v>6</v>
      </c>
      <c r="M224" s="3" t="s">
        <v>7</v>
      </c>
      <c r="N224" s="4" t="s">
        <v>8</v>
      </c>
    </row>
    <row r="225" spans="2:14" ht="17.399999999999999" x14ac:dyDescent="0.45">
      <c r="B225" s="9">
        <v>15</v>
      </c>
      <c r="C225" s="9">
        <v>2</v>
      </c>
      <c r="D225" s="9">
        <v>0</v>
      </c>
      <c r="E225" s="11">
        <f>+B225+C225+D225</f>
        <v>17</v>
      </c>
      <c r="F225" s="11">
        <f>SUM(B226:B250)+SUM(D226:D250)</f>
        <v>2</v>
      </c>
      <c r="G225" s="19"/>
      <c r="I225" s="20">
        <v>0.5</v>
      </c>
      <c r="J225" s="21" t="s">
        <v>9</v>
      </c>
      <c r="K225" s="22">
        <v>45741</v>
      </c>
      <c r="L225" s="22">
        <v>45741</v>
      </c>
      <c r="M225" s="56" t="s">
        <v>281</v>
      </c>
      <c r="N225" s="23"/>
    </row>
    <row r="226" spans="2:14" ht="17.399999999999999" x14ac:dyDescent="0.45">
      <c r="B226" s="35">
        <v>2</v>
      </c>
      <c r="C226" s="19"/>
      <c r="D226" s="30"/>
      <c r="E226" s="31">
        <v>45799</v>
      </c>
      <c r="F226" s="31">
        <v>45800</v>
      </c>
      <c r="G226" s="54" t="s">
        <v>305</v>
      </c>
      <c r="I226" s="24">
        <v>0.5</v>
      </c>
      <c r="J226" s="21" t="s">
        <v>9</v>
      </c>
      <c r="K226" s="25">
        <v>45754</v>
      </c>
      <c r="L226" s="25">
        <v>45754</v>
      </c>
      <c r="M226" s="54" t="s">
        <v>285</v>
      </c>
      <c r="N226" s="26"/>
    </row>
    <row r="227" spans="2:14" ht="17.399999999999999" x14ac:dyDescent="0.45">
      <c r="B227" s="35"/>
      <c r="C227" s="19"/>
      <c r="D227" s="30"/>
      <c r="E227" s="31"/>
      <c r="F227" s="31"/>
      <c r="G227" s="30"/>
      <c r="I227" s="24">
        <v>0.5</v>
      </c>
      <c r="J227" s="21" t="s">
        <v>10</v>
      </c>
      <c r="K227" s="25">
        <v>45762</v>
      </c>
      <c r="L227" s="25">
        <v>45762</v>
      </c>
      <c r="M227" s="56" t="s">
        <v>294</v>
      </c>
      <c r="N227" s="26"/>
    </row>
    <row r="228" spans="2:14" ht="17.399999999999999" x14ac:dyDescent="0.45">
      <c r="B228" s="35"/>
      <c r="C228" s="19"/>
      <c r="D228" s="30"/>
      <c r="E228" s="31"/>
      <c r="F228" s="31"/>
      <c r="G228" s="30"/>
      <c r="I228" s="24"/>
      <c r="J228" s="21"/>
      <c r="K228" s="25"/>
      <c r="L228" s="25"/>
      <c r="M228" s="30"/>
      <c r="N228" s="26"/>
    </row>
    <row r="229" spans="2:14" ht="17.399999999999999" x14ac:dyDescent="0.45">
      <c r="B229" s="35"/>
      <c r="C229" s="19"/>
      <c r="D229" s="30"/>
      <c r="E229" s="30"/>
      <c r="F229" s="30"/>
      <c r="G229" s="30"/>
      <c r="I229" s="24"/>
      <c r="J229" s="21"/>
      <c r="K229" s="25"/>
      <c r="L229" s="25"/>
      <c r="M229" s="30"/>
      <c r="N229" s="26"/>
    </row>
    <row r="230" spans="2:14" ht="17.399999999999999" x14ac:dyDescent="0.45">
      <c r="B230" s="35"/>
      <c r="C230" s="19"/>
      <c r="D230" s="30"/>
      <c r="E230" s="30"/>
      <c r="F230" s="30"/>
      <c r="G230" s="30"/>
      <c r="I230" s="24"/>
      <c r="J230" s="21"/>
      <c r="K230" s="25"/>
      <c r="L230" s="25"/>
      <c r="M230" s="26"/>
      <c r="N230" s="26"/>
    </row>
    <row r="231" spans="2:14" ht="17.399999999999999" x14ac:dyDescent="0.45">
      <c r="B231" s="35"/>
      <c r="C231" s="19"/>
      <c r="D231" s="30"/>
      <c r="E231" s="30"/>
      <c r="F231" s="30"/>
      <c r="G231" s="30"/>
      <c r="I231" s="24"/>
      <c r="J231" s="21"/>
      <c r="K231" s="25"/>
      <c r="L231" s="25"/>
      <c r="M231" s="26"/>
      <c r="N231" s="26"/>
    </row>
    <row r="232" spans="2:14" ht="17.399999999999999" x14ac:dyDescent="0.45">
      <c r="B232" s="35"/>
      <c r="C232" s="19"/>
      <c r="D232" s="30"/>
      <c r="E232" s="30"/>
      <c r="F232" s="30"/>
      <c r="G232" s="30"/>
      <c r="I232" s="24"/>
      <c r="J232" s="21"/>
      <c r="K232" s="25"/>
      <c r="L232" s="25"/>
      <c r="M232" s="26"/>
      <c r="N232" s="26"/>
    </row>
    <row r="233" spans="2:14" ht="17.399999999999999" x14ac:dyDescent="0.45">
      <c r="B233" s="35"/>
      <c r="C233" s="19"/>
      <c r="D233" s="30"/>
      <c r="E233" s="30"/>
      <c r="F233" s="30"/>
      <c r="G233" s="30"/>
      <c r="I233" s="24"/>
      <c r="J233" s="21"/>
      <c r="K233" s="25"/>
      <c r="L233" s="25"/>
      <c r="M233" s="26"/>
      <c r="N233" s="26"/>
    </row>
    <row r="234" spans="2:14" ht="17.399999999999999" x14ac:dyDescent="0.45">
      <c r="B234" s="35"/>
      <c r="C234" s="19"/>
      <c r="D234" s="30"/>
      <c r="E234" s="30"/>
      <c r="F234" s="30"/>
      <c r="G234" s="30"/>
      <c r="I234" s="24"/>
      <c r="J234" s="21"/>
      <c r="K234" s="26"/>
      <c r="L234" s="26"/>
      <c r="M234" s="26"/>
      <c r="N234" s="26"/>
    </row>
    <row r="235" spans="2:14" ht="17.399999999999999" x14ac:dyDescent="0.45">
      <c r="B235" s="35"/>
      <c r="C235" s="19"/>
      <c r="D235" s="30"/>
      <c r="E235" s="30"/>
      <c r="F235" s="30"/>
      <c r="G235" s="30"/>
      <c r="I235" s="24"/>
      <c r="J235" s="21"/>
      <c r="K235" s="26"/>
      <c r="L235" s="26"/>
      <c r="M235" s="26"/>
      <c r="N235" s="26"/>
    </row>
    <row r="236" spans="2:14" ht="18" thickBot="1" x14ac:dyDescent="0.5">
      <c r="B236" s="35"/>
      <c r="C236" s="19"/>
      <c r="D236" s="30"/>
      <c r="E236" s="30"/>
      <c r="F236" s="30"/>
      <c r="G236" s="30"/>
      <c r="I236" s="27"/>
      <c r="J236" s="21"/>
      <c r="K236" s="28"/>
      <c r="L236" s="28"/>
      <c r="M236" s="28"/>
      <c r="N236" s="28"/>
    </row>
    <row r="237" spans="2:14" ht="21.6" thickBot="1" x14ac:dyDescent="0.55000000000000004">
      <c r="B237" s="35"/>
      <c r="C237" s="19"/>
      <c r="D237" s="30"/>
      <c r="E237" s="32"/>
      <c r="F237" s="32"/>
      <c r="G237" s="32"/>
      <c r="I237" s="15">
        <f>SUM(I225:I236)</f>
        <v>1.5</v>
      </c>
      <c r="J237" s="66" t="str">
        <f>IF(I237&gt;=6,"YA NO PUEDE SOLICITAR DIAS ADMINISTRATIVOS","PUEDE SOLICITAR DIAS ADMINISTRATIVOS")</f>
        <v>PUEDE SOLICITAR DIAS ADMINISTRATIVOS</v>
      </c>
      <c r="K237" s="67"/>
      <c r="L237" s="67"/>
      <c r="M237" s="67"/>
      <c r="N237" s="68"/>
    </row>
    <row r="238" spans="2:14" ht="21.6" thickBot="1" x14ac:dyDescent="0.55000000000000004">
      <c r="B238" s="35"/>
      <c r="C238" s="19"/>
      <c r="D238" s="30"/>
      <c r="E238" s="32"/>
      <c r="F238" s="32"/>
      <c r="G238" s="32"/>
      <c r="I238" s="17">
        <f>6-I237</f>
        <v>4.5</v>
      </c>
      <c r="J238" s="66" t="str">
        <f>IF(I237&gt;6,"EXISTE UN ERROR","OK")</f>
        <v>OK</v>
      </c>
      <c r="K238" s="67"/>
      <c r="L238" s="67"/>
      <c r="M238" s="67"/>
      <c r="N238" s="68"/>
    </row>
    <row r="239" spans="2:14" ht="18" thickBot="1" x14ac:dyDescent="0.5">
      <c r="B239" s="35"/>
      <c r="C239" s="19"/>
      <c r="D239" s="30"/>
      <c r="E239" s="32"/>
      <c r="F239" s="32"/>
      <c r="G239" s="32"/>
      <c r="I239" s="1"/>
    </row>
    <row r="240" spans="2:14" ht="19.8" thickBot="1" x14ac:dyDescent="0.5">
      <c r="B240" s="35"/>
      <c r="C240" s="19"/>
      <c r="D240" s="30"/>
      <c r="E240" s="32"/>
      <c r="F240" s="32"/>
      <c r="G240" s="32"/>
      <c r="I240" s="12" t="s">
        <v>3</v>
      </c>
      <c r="J240" s="13"/>
      <c r="K240" s="13" t="s">
        <v>5</v>
      </c>
      <c r="L240" s="13" t="s">
        <v>6</v>
      </c>
      <c r="M240" s="13" t="s">
        <v>7</v>
      </c>
      <c r="N240" s="14" t="s">
        <v>8</v>
      </c>
    </row>
    <row r="241" spans="2:14" ht="17.399999999999999" x14ac:dyDescent="0.45">
      <c r="B241" s="35"/>
      <c r="C241" s="19"/>
      <c r="D241" s="30"/>
      <c r="E241" s="32"/>
      <c r="F241" s="32"/>
      <c r="G241" s="32"/>
      <c r="I241" s="20">
        <v>1</v>
      </c>
      <c r="J241" s="23"/>
      <c r="K241" s="22">
        <v>45750</v>
      </c>
      <c r="L241" s="22">
        <v>45750</v>
      </c>
      <c r="M241" s="23"/>
      <c r="N241" s="23"/>
    </row>
    <row r="242" spans="2:14" ht="17.399999999999999" x14ac:dyDescent="0.45">
      <c r="B242" s="35"/>
      <c r="C242" s="19"/>
      <c r="D242" s="30"/>
      <c r="E242" s="32"/>
      <c r="F242" s="32"/>
      <c r="G242" s="32"/>
      <c r="I242" s="24">
        <v>1</v>
      </c>
      <c r="J242" s="23"/>
      <c r="K242" s="25">
        <v>45827</v>
      </c>
      <c r="L242" s="25">
        <v>45827</v>
      </c>
      <c r="M242" s="26"/>
      <c r="N242" s="26"/>
    </row>
    <row r="243" spans="2:14" ht="17.399999999999999" x14ac:dyDescent="0.45">
      <c r="B243" s="35"/>
      <c r="C243" s="19"/>
      <c r="D243" s="30"/>
      <c r="E243" s="32"/>
      <c r="F243" s="32"/>
      <c r="G243" s="32"/>
      <c r="I243" s="24">
        <v>2</v>
      </c>
      <c r="J243" s="23"/>
      <c r="K243" s="25">
        <v>45855</v>
      </c>
      <c r="L243" s="25">
        <v>45856</v>
      </c>
      <c r="M243" s="26"/>
      <c r="N243" s="26"/>
    </row>
    <row r="244" spans="2:14" ht="17.399999999999999" x14ac:dyDescent="0.45">
      <c r="B244" s="35"/>
      <c r="C244" s="19"/>
      <c r="D244" s="30"/>
      <c r="E244" s="32"/>
      <c r="F244" s="32"/>
      <c r="G244" s="32"/>
      <c r="I244" s="24"/>
      <c r="J244" s="23"/>
      <c r="K244" s="26"/>
      <c r="L244" s="26"/>
      <c r="M244" s="26"/>
      <c r="N244" s="26"/>
    </row>
    <row r="245" spans="2:14" ht="18" thickBot="1" x14ac:dyDescent="0.5">
      <c r="B245" s="35"/>
      <c r="C245" s="19"/>
      <c r="D245" s="30"/>
      <c r="E245" s="32"/>
      <c r="F245" s="32"/>
      <c r="G245" s="32"/>
      <c r="I245" s="24"/>
      <c r="J245" s="23"/>
      <c r="K245" s="26"/>
      <c r="L245" s="26"/>
      <c r="M245" s="26"/>
      <c r="N245" s="26"/>
    </row>
    <row r="246" spans="2:14" ht="21.6" thickBot="1" x14ac:dyDescent="0.55000000000000004">
      <c r="B246" s="35"/>
      <c r="C246" s="19"/>
      <c r="D246" s="30"/>
      <c r="E246" s="32"/>
      <c r="F246" s="32"/>
      <c r="G246" s="32"/>
      <c r="I246" s="15">
        <f>SUM(I241:I245)</f>
        <v>4</v>
      </c>
      <c r="J246" s="66" t="str">
        <f>IF(I246&gt;=5,"YA NO PUEDE SOLICITAR DIAS CAPACITACION","PUEDE SOLICITAR DIAS CAPACITACION")</f>
        <v>PUEDE SOLICITAR DIAS CAPACITACION</v>
      </c>
      <c r="K246" s="67"/>
      <c r="L246" s="67"/>
      <c r="M246" s="67"/>
      <c r="N246" s="68"/>
    </row>
    <row r="247" spans="2:14" ht="21.6" thickBot="1" x14ac:dyDescent="0.55000000000000004">
      <c r="B247" s="35"/>
      <c r="C247" s="19"/>
      <c r="D247" s="30"/>
      <c r="E247" s="32"/>
      <c r="F247" s="32"/>
      <c r="G247" s="32"/>
      <c r="I247" s="17">
        <f>5-I246</f>
        <v>1</v>
      </c>
      <c r="J247" s="66" t="str">
        <f>IF(I246&gt;5,"EXISTE UN ERROR","OK")</f>
        <v>OK</v>
      </c>
      <c r="K247" s="67"/>
      <c r="L247" s="67"/>
      <c r="M247" s="67"/>
      <c r="N247" s="68"/>
    </row>
    <row r="248" spans="2:14" ht="17.399999999999999" x14ac:dyDescent="0.45">
      <c r="B248" s="35"/>
      <c r="C248" s="19"/>
      <c r="D248" s="30"/>
      <c r="E248" s="32"/>
      <c r="F248" s="32"/>
      <c r="G248" s="32"/>
    </row>
    <row r="249" spans="2:14" ht="17.399999999999999" x14ac:dyDescent="0.45">
      <c r="B249" s="35"/>
      <c r="C249" s="19"/>
      <c r="D249" s="30"/>
      <c r="E249" s="32"/>
      <c r="F249" s="32"/>
      <c r="G249" s="32"/>
    </row>
    <row r="250" spans="2:14" ht="18" thickBot="1" x14ac:dyDescent="0.5">
      <c r="B250" s="35"/>
      <c r="C250" s="40"/>
      <c r="D250" s="39"/>
      <c r="E250" s="34"/>
      <c r="F250" s="34"/>
      <c r="G250" s="34"/>
    </row>
    <row r="251" spans="2:14" ht="21.6" thickBot="1" x14ac:dyDescent="0.55000000000000004">
      <c r="B251" s="8">
        <f>+E225-F225</f>
        <v>15</v>
      </c>
      <c r="C251" s="69" t="str">
        <f>IF(E225&lt;=F225,"YA NO TIENE FERIADOS","PUEDE SOLICITAR DIAS FERIADOS")</f>
        <v>PUEDE SOLICITAR DIAS FERIADOS</v>
      </c>
      <c r="D251" s="70"/>
      <c r="E251" s="70"/>
      <c r="F251" s="70"/>
      <c r="G251" s="71"/>
    </row>
    <row r="252" spans="2:14" ht="19.2" thickBot="1" x14ac:dyDescent="0.5">
      <c r="C252" s="72" t="str">
        <f>IF(F225&gt;E225,"EXISTE UN ERROR","OK")</f>
        <v>OK</v>
      </c>
      <c r="D252" s="73"/>
      <c r="E252" s="73"/>
      <c r="F252" s="73"/>
      <c r="G252" s="74"/>
    </row>
    <row r="254" spans="2:14" ht="19.2" thickBot="1" x14ac:dyDescent="0.5">
      <c r="B254" s="16" t="s">
        <v>114</v>
      </c>
      <c r="I254" s="16" t="s">
        <v>114</v>
      </c>
    </row>
    <row r="255" spans="2:14" ht="18.600000000000001" thickBot="1" x14ac:dyDescent="0.4">
      <c r="B255" s="5" t="s">
        <v>0</v>
      </c>
      <c r="C255" s="5" t="s">
        <v>1</v>
      </c>
      <c r="D255" s="5" t="s">
        <v>224</v>
      </c>
      <c r="E255" s="5" t="s">
        <v>12</v>
      </c>
      <c r="F255" s="6" t="s">
        <v>2</v>
      </c>
      <c r="G255" s="6" t="s">
        <v>7</v>
      </c>
      <c r="I255" s="2" t="s">
        <v>3</v>
      </c>
      <c r="J255" s="3" t="s">
        <v>4</v>
      </c>
      <c r="K255" s="3" t="s">
        <v>5</v>
      </c>
      <c r="L255" s="3" t="s">
        <v>6</v>
      </c>
      <c r="M255" s="3" t="s">
        <v>7</v>
      </c>
      <c r="N255" s="4" t="s">
        <v>8</v>
      </c>
    </row>
    <row r="256" spans="2:14" ht="17.399999999999999" x14ac:dyDescent="0.45">
      <c r="B256" s="9">
        <v>15</v>
      </c>
      <c r="C256" s="9">
        <v>15</v>
      </c>
      <c r="D256" s="9">
        <v>0</v>
      </c>
      <c r="E256" s="11">
        <f>+B256+C256+D256</f>
        <v>30</v>
      </c>
      <c r="F256" s="11">
        <f>SUM(B257:B281)+SUM(D257:D281)</f>
        <v>10</v>
      </c>
      <c r="G256" s="19"/>
      <c r="I256" s="20">
        <v>0.5</v>
      </c>
      <c r="J256" s="21" t="s">
        <v>10</v>
      </c>
      <c r="K256" s="37">
        <v>45673</v>
      </c>
      <c r="L256" s="37">
        <v>45673</v>
      </c>
      <c r="M256" s="54" t="s">
        <v>232</v>
      </c>
      <c r="N256" s="38"/>
    </row>
    <row r="257" spans="2:14" ht="17.399999999999999" x14ac:dyDescent="0.45">
      <c r="B257" s="35">
        <v>10</v>
      </c>
      <c r="C257" s="19"/>
      <c r="D257" s="30"/>
      <c r="E257" s="31">
        <v>45761</v>
      </c>
      <c r="F257" s="31">
        <v>45775</v>
      </c>
      <c r="G257" s="54" t="s">
        <v>298</v>
      </c>
      <c r="I257" s="24">
        <v>1</v>
      </c>
      <c r="J257" s="21"/>
      <c r="K257" s="31">
        <v>45708</v>
      </c>
      <c r="L257" s="31">
        <v>45708</v>
      </c>
      <c r="M257" s="57" t="s">
        <v>253</v>
      </c>
      <c r="N257" s="30"/>
    </row>
    <row r="258" spans="2:14" ht="17.399999999999999" x14ac:dyDescent="0.45">
      <c r="B258" s="35"/>
      <c r="C258" s="19"/>
      <c r="D258" s="30"/>
      <c r="E258" s="30"/>
      <c r="F258" s="30"/>
      <c r="G258" s="30"/>
      <c r="I258" s="24">
        <v>1</v>
      </c>
      <c r="J258" s="21"/>
      <c r="K258" s="31">
        <v>45722</v>
      </c>
      <c r="L258" s="31">
        <v>45722</v>
      </c>
      <c r="M258" s="56" t="s">
        <v>275</v>
      </c>
      <c r="N258" s="30"/>
    </row>
    <row r="259" spans="2:14" ht="17.399999999999999" x14ac:dyDescent="0.45">
      <c r="B259" s="35"/>
      <c r="C259" s="19"/>
      <c r="D259" s="30"/>
      <c r="E259" s="30"/>
      <c r="F259" s="30"/>
      <c r="G259" s="30"/>
      <c r="I259" s="24">
        <v>0.5</v>
      </c>
      <c r="J259" s="21" t="s">
        <v>9</v>
      </c>
      <c r="K259" s="31">
        <v>45821</v>
      </c>
      <c r="L259" s="31">
        <v>45821</v>
      </c>
      <c r="M259" s="56" t="s">
        <v>320</v>
      </c>
      <c r="N259" s="30"/>
    </row>
    <row r="260" spans="2:14" ht="17.399999999999999" x14ac:dyDescent="0.45">
      <c r="B260" s="35"/>
      <c r="C260" s="19"/>
      <c r="D260" s="30"/>
      <c r="E260" s="30"/>
      <c r="F260" s="30"/>
      <c r="G260" s="30"/>
      <c r="I260" s="24">
        <v>1</v>
      </c>
      <c r="J260" s="21"/>
      <c r="K260" s="31">
        <v>45834</v>
      </c>
      <c r="L260" s="31">
        <v>45834</v>
      </c>
      <c r="M260" s="56" t="s">
        <v>323</v>
      </c>
      <c r="N260" s="30"/>
    </row>
    <row r="261" spans="2:14" ht="17.399999999999999" x14ac:dyDescent="0.45">
      <c r="B261" s="35"/>
      <c r="C261" s="19"/>
      <c r="D261" s="30"/>
      <c r="E261" s="30"/>
      <c r="F261" s="30"/>
      <c r="G261" s="30"/>
      <c r="I261" s="24">
        <v>0.5</v>
      </c>
      <c r="J261" s="21" t="s">
        <v>10</v>
      </c>
      <c r="K261" s="31">
        <v>45847</v>
      </c>
      <c r="L261" s="31">
        <v>45847</v>
      </c>
      <c r="M261" s="30"/>
      <c r="N261" s="30"/>
    </row>
    <row r="262" spans="2:14" ht="17.399999999999999" x14ac:dyDescent="0.45">
      <c r="B262" s="35"/>
      <c r="C262" s="19"/>
      <c r="D262" s="30"/>
      <c r="E262" s="30"/>
      <c r="F262" s="30"/>
      <c r="G262" s="30"/>
      <c r="I262" s="24"/>
      <c r="J262" s="21"/>
      <c r="K262" s="31"/>
      <c r="L262" s="31"/>
      <c r="M262" s="30"/>
      <c r="N262" s="30"/>
    </row>
    <row r="263" spans="2:14" ht="17.399999999999999" x14ac:dyDescent="0.45">
      <c r="B263" s="35"/>
      <c r="C263" s="19"/>
      <c r="D263" s="30"/>
      <c r="E263" s="30"/>
      <c r="F263" s="30"/>
      <c r="G263" s="30"/>
      <c r="I263" s="24"/>
      <c r="J263" s="21"/>
      <c r="K263" s="30"/>
      <c r="L263" s="30"/>
      <c r="M263" s="30"/>
      <c r="N263" s="30"/>
    </row>
    <row r="264" spans="2:14" ht="17.399999999999999" x14ac:dyDescent="0.45">
      <c r="B264" s="35"/>
      <c r="C264" s="19"/>
      <c r="D264" s="30"/>
      <c r="E264" s="30"/>
      <c r="F264" s="30"/>
      <c r="G264" s="30"/>
      <c r="I264" s="24"/>
      <c r="J264" s="21"/>
      <c r="K264" s="30"/>
      <c r="L264" s="30"/>
      <c r="M264" s="30"/>
      <c r="N264" s="30"/>
    </row>
    <row r="265" spans="2:14" ht="17.399999999999999" x14ac:dyDescent="0.45">
      <c r="B265" s="35"/>
      <c r="C265" s="19"/>
      <c r="D265" s="30"/>
      <c r="E265" s="30"/>
      <c r="F265" s="30"/>
      <c r="G265" s="30"/>
      <c r="I265" s="24"/>
      <c r="J265" s="21"/>
      <c r="K265" s="30"/>
      <c r="L265" s="30"/>
      <c r="M265" s="30"/>
      <c r="N265" s="30"/>
    </row>
    <row r="266" spans="2:14" ht="17.399999999999999" x14ac:dyDescent="0.45">
      <c r="B266" s="35"/>
      <c r="C266" s="19"/>
      <c r="D266" s="30"/>
      <c r="E266" s="30"/>
      <c r="F266" s="30"/>
      <c r="G266" s="30"/>
      <c r="I266" s="24"/>
      <c r="J266" s="21"/>
      <c r="K266" s="30"/>
      <c r="L266" s="30"/>
      <c r="M266" s="30"/>
      <c r="N266" s="30"/>
    </row>
    <row r="267" spans="2:14" ht="18" thickBot="1" x14ac:dyDescent="0.5">
      <c r="B267" s="35"/>
      <c r="C267" s="19"/>
      <c r="D267" s="30"/>
      <c r="E267" s="30"/>
      <c r="F267" s="30"/>
      <c r="G267" s="30"/>
      <c r="I267" s="27"/>
      <c r="J267" s="21"/>
      <c r="K267" s="33"/>
      <c r="L267" s="33"/>
      <c r="M267" s="33"/>
      <c r="N267" s="33"/>
    </row>
    <row r="268" spans="2:14" ht="21.6" thickBot="1" x14ac:dyDescent="0.55000000000000004">
      <c r="B268" s="35"/>
      <c r="C268" s="19"/>
      <c r="D268" s="30"/>
      <c r="E268" s="32"/>
      <c r="F268" s="32"/>
      <c r="G268" s="32"/>
      <c r="I268" s="15">
        <f>SUM(I256:I267)</f>
        <v>4.5</v>
      </c>
      <c r="J268" s="66" t="str">
        <f>IF(I268&gt;=6,"YA NO PUEDE SOLICITAR DIAS ADMINISTRATIVOS","PUEDE SOLICITAR DIAS ADMINISTRATIVOS")</f>
        <v>PUEDE SOLICITAR DIAS ADMINISTRATIVOS</v>
      </c>
      <c r="K268" s="67"/>
      <c r="L268" s="67"/>
      <c r="M268" s="67"/>
      <c r="N268" s="68"/>
    </row>
    <row r="269" spans="2:14" ht="21.6" thickBot="1" x14ac:dyDescent="0.55000000000000004">
      <c r="B269" s="35"/>
      <c r="C269" s="19"/>
      <c r="D269" s="30"/>
      <c r="E269" s="32"/>
      <c r="F269" s="32"/>
      <c r="G269" s="32"/>
      <c r="I269" s="17">
        <f>6-I268</f>
        <v>1.5</v>
      </c>
      <c r="J269" s="66" t="str">
        <f>IF(I268&gt;6,"EXISTE UN ERROR","OK")</f>
        <v>OK</v>
      </c>
      <c r="K269" s="67"/>
      <c r="L269" s="67"/>
      <c r="M269" s="67"/>
      <c r="N269" s="68"/>
    </row>
    <row r="270" spans="2:14" ht="18" thickBot="1" x14ac:dyDescent="0.5">
      <c r="B270" s="35"/>
      <c r="C270" s="19"/>
      <c r="D270" s="30"/>
      <c r="E270" s="32"/>
      <c r="F270" s="32"/>
      <c r="G270" s="32"/>
      <c r="I270" s="1"/>
    </row>
    <row r="271" spans="2:14" ht="19.8" thickBot="1" x14ac:dyDescent="0.5">
      <c r="B271" s="35"/>
      <c r="C271" s="19"/>
      <c r="D271" s="30"/>
      <c r="E271" s="32"/>
      <c r="F271" s="32"/>
      <c r="G271" s="32"/>
      <c r="I271" s="12" t="s">
        <v>3</v>
      </c>
      <c r="J271" s="13"/>
      <c r="K271" s="13" t="s">
        <v>5</v>
      </c>
      <c r="L271" s="13" t="s">
        <v>6</v>
      </c>
      <c r="M271" s="13" t="s">
        <v>7</v>
      </c>
      <c r="N271" s="14" t="s">
        <v>8</v>
      </c>
    </row>
    <row r="272" spans="2:14" ht="17.399999999999999" x14ac:dyDescent="0.45">
      <c r="B272" s="35"/>
      <c r="C272" s="19"/>
      <c r="D272" s="30"/>
      <c r="E272" s="32"/>
      <c r="F272" s="32"/>
      <c r="G272" s="32"/>
      <c r="I272" s="20"/>
      <c r="J272" s="29"/>
      <c r="K272" s="29"/>
      <c r="L272" s="29"/>
      <c r="M272" s="29"/>
      <c r="N272" s="29"/>
    </row>
    <row r="273" spans="2:14" ht="17.399999999999999" x14ac:dyDescent="0.45">
      <c r="B273" s="35"/>
      <c r="C273" s="19"/>
      <c r="D273" s="30"/>
      <c r="E273" s="32"/>
      <c r="F273" s="32"/>
      <c r="G273" s="32"/>
      <c r="I273" s="24"/>
      <c r="J273" s="29"/>
      <c r="K273" s="32"/>
      <c r="L273" s="32"/>
      <c r="M273" s="32"/>
      <c r="N273" s="32"/>
    </row>
    <row r="274" spans="2:14" ht="17.399999999999999" x14ac:dyDescent="0.45">
      <c r="B274" s="35"/>
      <c r="C274" s="19"/>
      <c r="D274" s="30"/>
      <c r="E274" s="32"/>
      <c r="F274" s="32"/>
      <c r="G274" s="32"/>
      <c r="I274" s="24"/>
      <c r="J274" s="29"/>
      <c r="K274" s="32"/>
      <c r="L274" s="32"/>
      <c r="M274" s="32"/>
      <c r="N274" s="32"/>
    </row>
    <row r="275" spans="2:14" ht="17.399999999999999" x14ac:dyDescent="0.45">
      <c r="B275" s="35"/>
      <c r="C275" s="19"/>
      <c r="D275" s="30"/>
      <c r="E275" s="32"/>
      <c r="F275" s="32"/>
      <c r="G275" s="32"/>
      <c r="I275" s="24"/>
      <c r="J275" s="29"/>
      <c r="K275" s="32"/>
      <c r="L275" s="32"/>
      <c r="M275" s="32"/>
      <c r="N275" s="32"/>
    </row>
    <row r="276" spans="2:14" ht="18" thickBot="1" x14ac:dyDescent="0.5">
      <c r="B276" s="35"/>
      <c r="C276" s="19"/>
      <c r="D276" s="30"/>
      <c r="E276" s="32"/>
      <c r="F276" s="32"/>
      <c r="G276" s="32"/>
      <c r="I276" s="24"/>
      <c r="J276" s="29"/>
      <c r="K276" s="32"/>
      <c r="L276" s="32"/>
      <c r="M276" s="32"/>
      <c r="N276" s="32"/>
    </row>
    <row r="277" spans="2:14" ht="21.6" thickBot="1" x14ac:dyDescent="0.55000000000000004">
      <c r="B277" s="35"/>
      <c r="C277" s="19"/>
      <c r="D277" s="30"/>
      <c r="E277" s="32"/>
      <c r="F277" s="32"/>
      <c r="G277" s="32"/>
      <c r="I277" s="15">
        <f>SUM(I272:I276)</f>
        <v>0</v>
      </c>
      <c r="J277" s="66" t="str">
        <f>IF(I277&gt;=5,"YA NO PUEDE SOLICITAR DIAS CAPACITACION","PUEDE SOLICITAR DIAS CAPACITACION")</f>
        <v>PUEDE SOLICITAR DIAS CAPACITACION</v>
      </c>
      <c r="K277" s="67"/>
      <c r="L277" s="67"/>
      <c r="M277" s="67"/>
      <c r="N277" s="68"/>
    </row>
    <row r="278" spans="2:14" ht="21.6" thickBot="1" x14ac:dyDescent="0.55000000000000004">
      <c r="B278" s="35"/>
      <c r="C278" s="19"/>
      <c r="D278" s="30"/>
      <c r="E278" s="32"/>
      <c r="F278" s="32"/>
      <c r="G278" s="32"/>
      <c r="I278" s="17">
        <f>5-I277</f>
        <v>5</v>
      </c>
      <c r="J278" s="66" t="str">
        <f>IF(I277&gt;5,"EXISTE UN ERROR","OK")</f>
        <v>OK</v>
      </c>
      <c r="K278" s="67"/>
      <c r="L278" s="67"/>
      <c r="M278" s="67"/>
      <c r="N278" s="68"/>
    </row>
    <row r="279" spans="2:14" ht="17.399999999999999" x14ac:dyDescent="0.45">
      <c r="B279" s="35"/>
      <c r="C279" s="19"/>
      <c r="D279" s="30"/>
      <c r="E279" s="32"/>
      <c r="F279" s="32"/>
      <c r="G279" s="32"/>
    </row>
    <row r="280" spans="2:14" ht="17.399999999999999" x14ac:dyDescent="0.45">
      <c r="B280" s="35"/>
      <c r="C280" s="19"/>
      <c r="D280" s="30"/>
      <c r="E280" s="32"/>
      <c r="F280" s="32"/>
      <c r="G280" s="32"/>
    </row>
    <row r="281" spans="2:14" ht="18" thickBot="1" x14ac:dyDescent="0.5">
      <c r="B281" s="35"/>
      <c r="C281" s="40"/>
      <c r="D281" s="39"/>
      <c r="E281" s="34"/>
      <c r="F281" s="34"/>
      <c r="G281" s="34"/>
    </row>
    <row r="282" spans="2:14" ht="21.6" thickBot="1" x14ac:dyDescent="0.55000000000000004">
      <c r="B282" s="8">
        <f>+E256-F256</f>
        <v>20</v>
      </c>
      <c r="C282" s="69" t="str">
        <f>IF(E256&lt;=F256,"YA NO TIENE FERIADOS","PUEDE SOLICITAR DIAS FERIADOS")</f>
        <v>PUEDE SOLICITAR DIAS FERIADOS</v>
      </c>
      <c r="D282" s="70"/>
      <c r="E282" s="70"/>
      <c r="F282" s="70"/>
      <c r="G282" s="71"/>
    </row>
    <row r="283" spans="2:14" ht="19.2" thickBot="1" x14ac:dyDescent="0.5">
      <c r="C283" s="72" t="str">
        <f>IF(F256&gt;E256,"EXISTE UN ERROR","OK")</f>
        <v>OK</v>
      </c>
      <c r="D283" s="73"/>
      <c r="E283" s="73"/>
      <c r="F283" s="73"/>
      <c r="G283" s="74"/>
    </row>
    <row r="285" spans="2:14" ht="19.2" thickBot="1" x14ac:dyDescent="0.5">
      <c r="B285" s="16" t="s">
        <v>115</v>
      </c>
      <c r="I285" s="16" t="s">
        <v>115</v>
      </c>
    </row>
    <row r="286" spans="2:14" ht="18.600000000000001" thickBot="1" x14ac:dyDescent="0.4">
      <c r="B286" s="5" t="s">
        <v>0</v>
      </c>
      <c r="C286" s="5" t="s">
        <v>1</v>
      </c>
      <c r="D286" s="5" t="s">
        <v>224</v>
      </c>
      <c r="E286" s="5" t="s">
        <v>12</v>
      </c>
      <c r="F286" s="6" t="s">
        <v>2</v>
      </c>
      <c r="G286" s="6" t="s">
        <v>7</v>
      </c>
      <c r="I286" s="2" t="s">
        <v>3</v>
      </c>
      <c r="J286" s="3" t="s">
        <v>4</v>
      </c>
      <c r="K286" s="3" t="s">
        <v>5</v>
      </c>
      <c r="L286" s="3" t="s">
        <v>6</v>
      </c>
      <c r="M286" s="3" t="s">
        <v>7</v>
      </c>
      <c r="N286" s="4" t="s">
        <v>8</v>
      </c>
    </row>
    <row r="287" spans="2:14" ht="17.399999999999999" x14ac:dyDescent="0.45">
      <c r="B287" s="9">
        <v>15</v>
      </c>
      <c r="C287" s="9">
        <v>0</v>
      </c>
      <c r="D287" s="9">
        <v>0</v>
      </c>
      <c r="E287" s="11">
        <f>+B287+C287+D287</f>
        <v>15</v>
      </c>
      <c r="F287" s="11">
        <f>SUM(B288:B312)+SUM(D288:D312)</f>
        <v>15</v>
      </c>
      <c r="G287" s="19"/>
      <c r="I287" s="20">
        <v>0.5</v>
      </c>
      <c r="J287" s="21" t="s">
        <v>9</v>
      </c>
      <c r="K287" s="37">
        <v>45667</v>
      </c>
      <c r="L287" s="37">
        <v>45667</v>
      </c>
      <c r="M287" s="56" t="s">
        <v>238</v>
      </c>
      <c r="N287" s="38"/>
    </row>
    <row r="288" spans="2:14" ht="17.399999999999999" x14ac:dyDescent="0.45">
      <c r="B288" s="35">
        <v>15</v>
      </c>
      <c r="C288" s="19"/>
      <c r="D288" s="30"/>
      <c r="E288" s="31">
        <v>45691</v>
      </c>
      <c r="F288" s="31">
        <v>45709</v>
      </c>
      <c r="G288" s="54" t="s">
        <v>259</v>
      </c>
      <c r="I288" s="24">
        <v>1</v>
      </c>
      <c r="J288" s="21"/>
      <c r="K288" s="31">
        <v>45719</v>
      </c>
      <c r="L288" s="31">
        <v>45719</v>
      </c>
      <c r="M288" s="54" t="s">
        <v>272</v>
      </c>
      <c r="N288" s="30"/>
    </row>
    <row r="289" spans="2:14" ht="17.399999999999999" x14ac:dyDescent="0.45">
      <c r="B289" s="35"/>
      <c r="C289" s="19"/>
      <c r="D289" s="30"/>
      <c r="E289" s="31"/>
      <c r="F289" s="31"/>
      <c r="G289" s="30"/>
      <c r="I289" s="24">
        <v>0.5</v>
      </c>
      <c r="J289" s="21" t="s">
        <v>10</v>
      </c>
      <c r="K289" s="31">
        <v>45764</v>
      </c>
      <c r="L289" s="31">
        <v>45764</v>
      </c>
      <c r="M289" s="56" t="s">
        <v>294</v>
      </c>
      <c r="N289" s="30"/>
    </row>
    <row r="290" spans="2:14" ht="17.399999999999999" x14ac:dyDescent="0.45">
      <c r="B290" s="35"/>
      <c r="C290" s="19"/>
      <c r="D290" s="30"/>
      <c r="E290" s="31"/>
      <c r="F290" s="31"/>
      <c r="G290" s="30"/>
      <c r="I290" s="24">
        <v>2</v>
      </c>
      <c r="J290" s="21"/>
      <c r="K290" s="31">
        <v>45796</v>
      </c>
      <c r="L290" s="31">
        <v>45797</v>
      </c>
      <c r="M290" s="56" t="s">
        <v>312</v>
      </c>
      <c r="N290" s="30"/>
    </row>
    <row r="291" spans="2:14" ht="17.399999999999999" x14ac:dyDescent="0.45">
      <c r="B291" s="35"/>
      <c r="C291" s="19"/>
      <c r="D291" s="30"/>
      <c r="E291" s="31"/>
      <c r="F291" s="31"/>
      <c r="G291" s="30"/>
      <c r="I291" s="24">
        <v>1</v>
      </c>
      <c r="J291" s="21"/>
      <c r="K291" s="31">
        <v>45803</v>
      </c>
      <c r="L291" s="31">
        <v>45803</v>
      </c>
      <c r="M291" s="56" t="s">
        <v>309</v>
      </c>
      <c r="N291" s="30"/>
    </row>
    <row r="292" spans="2:14" ht="17.399999999999999" x14ac:dyDescent="0.45">
      <c r="B292" s="35"/>
      <c r="C292" s="19"/>
      <c r="D292" s="30"/>
      <c r="E292" s="31"/>
      <c r="F292" s="31"/>
      <c r="G292" s="30"/>
      <c r="I292" s="24"/>
      <c r="J292" s="21"/>
      <c r="K292" s="31"/>
      <c r="L292" s="31"/>
      <c r="M292" s="30"/>
      <c r="N292" s="30"/>
    </row>
    <row r="293" spans="2:14" ht="17.399999999999999" x14ac:dyDescent="0.45">
      <c r="B293" s="35"/>
      <c r="C293" s="19"/>
      <c r="D293" s="30"/>
      <c r="E293" s="31"/>
      <c r="F293" s="31"/>
      <c r="G293" s="30"/>
      <c r="I293" s="24"/>
      <c r="J293" s="21"/>
      <c r="K293" s="31"/>
      <c r="L293" s="31"/>
      <c r="M293" s="26"/>
      <c r="N293" s="30"/>
    </row>
    <row r="294" spans="2:14" ht="17.399999999999999" x14ac:dyDescent="0.45">
      <c r="B294" s="35"/>
      <c r="C294" s="19"/>
      <c r="D294" s="30"/>
      <c r="E294" s="31"/>
      <c r="F294" s="31"/>
      <c r="G294" s="30"/>
      <c r="I294" s="24"/>
      <c r="J294" s="21"/>
      <c r="K294" s="31"/>
      <c r="L294" s="31"/>
      <c r="M294" s="30"/>
      <c r="N294" s="30"/>
    </row>
    <row r="295" spans="2:14" ht="17.399999999999999" x14ac:dyDescent="0.45">
      <c r="B295" s="35"/>
      <c r="C295" s="19"/>
      <c r="D295" s="30"/>
      <c r="E295" s="30"/>
      <c r="F295" s="30"/>
      <c r="G295" s="30"/>
      <c r="I295" s="24"/>
      <c r="J295" s="21"/>
      <c r="K295" s="31"/>
      <c r="L295" s="31"/>
      <c r="M295" s="30"/>
      <c r="N295" s="30"/>
    </row>
    <row r="296" spans="2:14" ht="17.399999999999999" x14ac:dyDescent="0.45">
      <c r="B296" s="35"/>
      <c r="C296" s="19"/>
      <c r="D296" s="30"/>
      <c r="E296" s="30"/>
      <c r="F296" s="30"/>
      <c r="G296" s="30"/>
      <c r="I296" s="24"/>
      <c r="J296" s="21"/>
      <c r="K296" s="30"/>
      <c r="L296" s="30"/>
      <c r="M296" s="30"/>
      <c r="N296" s="30"/>
    </row>
    <row r="297" spans="2:14" ht="17.399999999999999" x14ac:dyDescent="0.45">
      <c r="B297" s="35"/>
      <c r="C297" s="19"/>
      <c r="D297" s="30"/>
      <c r="E297" s="30"/>
      <c r="F297" s="30"/>
      <c r="G297" s="30"/>
      <c r="I297" s="24"/>
      <c r="J297" s="21"/>
      <c r="K297" s="30"/>
      <c r="L297" s="30"/>
      <c r="M297" s="30"/>
      <c r="N297" s="30"/>
    </row>
    <row r="298" spans="2:14" ht="18" thickBot="1" x14ac:dyDescent="0.5">
      <c r="B298" s="35"/>
      <c r="C298" s="19"/>
      <c r="D298" s="30"/>
      <c r="E298" s="30"/>
      <c r="F298" s="30"/>
      <c r="G298" s="30"/>
      <c r="I298" s="27"/>
      <c r="J298" s="21"/>
      <c r="K298" s="33"/>
      <c r="L298" s="33"/>
      <c r="M298" s="33"/>
      <c r="N298" s="33"/>
    </row>
    <row r="299" spans="2:14" ht="21.6" thickBot="1" x14ac:dyDescent="0.55000000000000004">
      <c r="B299" s="35"/>
      <c r="C299" s="19"/>
      <c r="D299" s="30"/>
      <c r="E299" s="32"/>
      <c r="F299" s="32"/>
      <c r="G299" s="32"/>
      <c r="I299" s="15">
        <f>SUM(I287:I298)</f>
        <v>5</v>
      </c>
      <c r="J299" s="66" t="str">
        <f>IF(I299&gt;=6,"YA NO PUEDE SOLICITAR DIAS ADMINISTRATIVOS","PUEDE SOLICITAR DIAS ADMINISTRATIVOS")</f>
        <v>PUEDE SOLICITAR DIAS ADMINISTRATIVOS</v>
      </c>
      <c r="K299" s="67"/>
      <c r="L299" s="67"/>
      <c r="M299" s="67"/>
      <c r="N299" s="68"/>
    </row>
    <row r="300" spans="2:14" ht="21.6" thickBot="1" x14ac:dyDescent="0.55000000000000004">
      <c r="B300" s="35"/>
      <c r="C300" s="19"/>
      <c r="D300" s="30"/>
      <c r="E300" s="32"/>
      <c r="F300" s="32"/>
      <c r="G300" s="32"/>
      <c r="I300" s="17">
        <f>6-I299</f>
        <v>1</v>
      </c>
      <c r="J300" s="66" t="str">
        <f>IF(I299&gt;6,"EXISTE UN ERROR","OK")</f>
        <v>OK</v>
      </c>
      <c r="K300" s="67"/>
      <c r="L300" s="67"/>
      <c r="M300" s="67"/>
      <c r="N300" s="68"/>
    </row>
    <row r="301" spans="2:14" ht="18" thickBot="1" x14ac:dyDescent="0.5">
      <c r="B301" s="35"/>
      <c r="C301" s="19"/>
      <c r="D301" s="30"/>
      <c r="E301" s="32"/>
      <c r="F301" s="32"/>
      <c r="G301" s="32"/>
      <c r="I301" s="1"/>
    </row>
    <row r="302" spans="2:14" ht="19.8" thickBot="1" x14ac:dyDescent="0.5">
      <c r="B302" s="35"/>
      <c r="C302" s="19"/>
      <c r="D302" s="30"/>
      <c r="E302" s="32"/>
      <c r="F302" s="32"/>
      <c r="G302" s="32"/>
      <c r="I302" s="12" t="s">
        <v>3</v>
      </c>
      <c r="J302" s="13"/>
      <c r="K302" s="13" t="s">
        <v>5</v>
      </c>
      <c r="L302" s="13" t="s">
        <v>6</v>
      </c>
      <c r="M302" s="13" t="s">
        <v>7</v>
      </c>
      <c r="N302" s="14" t="s">
        <v>8</v>
      </c>
    </row>
    <row r="303" spans="2:14" ht="17.399999999999999" x14ac:dyDescent="0.45">
      <c r="B303" s="35"/>
      <c r="C303" s="19"/>
      <c r="D303" s="30"/>
      <c r="E303" s="32"/>
      <c r="F303" s="32"/>
      <c r="G303" s="32"/>
      <c r="I303" s="20"/>
      <c r="J303" s="29"/>
      <c r="K303" s="22"/>
      <c r="L303" s="22"/>
      <c r="M303" s="23"/>
      <c r="N303" s="23"/>
    </row>
    <row r="304" spans="2:14" ht="17.399999999999999" x14ac:dyDescent="0.45">
      <c r="B304" s="35"/>
      <c r="C304" s="19"/>
      <c r="D304" s="30"/>
      <c r="E304" s="32"/>
      <c r="F304" s="32"/>
      <c r="G304" s="32"/>
      <c r="I304" s="24"/>
      <c r="J304" s="29"/>
      <c r="K304" s="26"/>
      <c r="L304" s="26"/>
      <c r="M304" s="26"/>
      <c r="N304" s="26"/>
    </row>
    <row r="305" spans="2:14" ht="17.399999999999999" x14ac:dyDescent="0.45">
      <c r="B305" s="35"/>
      <c r="C305" s="19"/>
      <c r="D305" s="30"/>
      <c r="E305" s="32"/>
      <c r="F305" s="32"/>
      <c r="G305" s="32"/>
      <c r="I305" s="24"/>
      <c r="J305" s="29"/>
      <c r="K305" s="26"/>
      <c r="L305" s="26"/>
      <c r="M305" s="26"/>
      <c r="N305" s="26"/>
    </row>
    <row r="306" spans="2:14" ht="17.399999999999999" x14ac:dyDescent="0.45">
      <c r="B306" s="35"/>
      <c r="C306" s="19"/>
      <c r="D306" s="30"/>
      <c r="E306" s="32"/>
      <c r="F306" s="32"/>
      <c r="G306" s="32"/>
      <c r="I306" s="24"/>
      <c r="J306" s="29"/>
      <c r="K306" s="26"/>
      <c r="L306" s="26"/>
      <c r="M306" s="26"/>
      <c r="N306" s="26"/>
    </row>
    <row r="307" spans="2:14" ht="18" thickBot="1" x14ac:dyDescent="0.5">
      <c r="B307" s="35"/>
      <c r="C307" s="19"/>
      <c r="D307" s="30"/>
      <c r="E307" s="32"/>
      <c r="F307" s="32"/>
      <c r="G307" s="32"/>
      <c r="I307" s="24"/>
      <c r="J307" s="29"/>
      <c r="K307" s="26"/>
      <c r="L307" s="26"/>
      <c r="M307" s="26"/>
      <c r="N307" s="26"/>
    </row>
    <row r="308" spans="2:14" ht="21.6" thickBot="1" x14ac:dyDescent="0.55000000000000004">
      <c r="B308" s="35"/>
      <c r="C308" s="19"/>
      <c r="D308" s="30"/>
      <c r="E308" s="32"/>
      <c r="F308" s="32"/>
      <c r="G308" s="32"/>
      <c r="I308" s="15">
        <f>SUM(I303:I307)</f>
        <v>0</v>
      </c>
      <c r="J308" s="66" t="str">
        <f>IF(I308&gt;=5,"YA NO PUEDE SOLICITAR DIAS CAPACITACION","PUEDE SOLICITAR DIAS CAPACITACION")</f>
        <v>PUEDE SOLICITAR DIAS CAPACITACION</v>
      </c>
      <c r="K308" s="67"/>
      <c r="L308" s="67"/>
      <c r="M308" s="67"/>
      <c r="N308" s="68"/>
    </row>
    <row r="309" spans="2:14" ht="21.6" thickBot="1" x14ac:dyDescent="0.55000000000000004">
      <c r="B309" s="35"/>
      <c r="C309" s="19"/>
      <c r="D309" s="30"/>
      <c r="E309" s="32"/>
      <c r="F309" s="32"/>
      <c r="G309" s="32"/>
      <c r="I309" s="17">
        <f>5-I308</f>
        <v>5</v>
      </c>
      <c r="J309" s="66" t="str">
        <f>IF(I308&gt;5,"EXISTE UN ERROR","OK")</f>
        <v>OK</v>
      </c>
      <c r="K309" s="67"/>
      <c r="L309" s="67"/>
      <c r="M309" s="67"/>
      <c r="N309" s="68"/>
    </row>
    <row r="310" spans="2:14" ht="17.399999999999999" x14ac:dyDescent="0.45">
      <c r="B310" s="35"/>
      <c r="C310" s="19"/>
      <c r="D310" s="30"/>
      <c r="E310" s="32"/>
      <c r="F310" s="32"/>
      <c r="G310" s="32"/>
    </row>
    <row r="311" spans="2:14" ht="17.399999999999999" x14ac:dyDescent="0.45">
      <c r="B311" s="35"/>
      <c r="C311" s="19"/>
      <c r="D311" s="30"/>
      <c r="E311" s="32"/>
      <c r="F311" s="32"/>
      <c r="G311" s="32"/>
    </row>
    <row r="312" spans="2:14" ht="18" thickBot="1" x14ac:dyDescent="0.5">
      <c r="B312" s="35"/>
      <c r="C312" s="36"/>
      <c r="D312" s="33"/>
      <c r="E312" s="34"/>
      <c r="F312" s="34"/>
      <c r="G312" s="34"/>
    </row>
    <row r="313" spans="2:14" ht="21.6" thickBot="1" x14ac:dyDescent="0.55000000000000004">
      <c r="B313" s="8">
        <f>+E287-F287</f>
        <v>0</v>
      </c>
      <c r="C313" s="69" t="str">
        <f>IF(E287&lt;=F287,"YA NO TIENE FERIADOS","PUEDE SOLICITAR DIAS FERIADOS")</f>
        <v>YA NO TIENE FERIADOS</v>
      </c>
      <c r="D313" s="70"/>
      <c r="E313" s="70"/>
      <c r="F313" s="70"/>
      <c r="G313" s="71"/>
    </row>
    <row r="314" spans="2:14" ht="19.2" thickBot="1" x14ac:dyDescent="0.5">
      <c r="C314" s="72" t="str">
        <f>IF(F287&gt;E287,"EXISTE UN ERROR","OK")</f>
        <v>OK</v>
      </c>
      <c r="D314" s="73"/>
      <c r="E314" s="73"/>
      <c r="F314" s="73"/>
      <c r="G314" s="74"/>
    </row>
    <row r="316" spans="2:14" ht="19.2" thickBot="1" x14ac:dyDescent="0.5">
      <c r="B316" s="16" t="s">
        <v>116</v>
      </c>
      <c r="I316" s="16" t="s">
        <v>116</v>
      </c>
    </row>
    <row r="317" spans="2:14" ht="18.600000000000001" thickBot="1" x14ac:dyDescent="0.4">
      <c r="B317" s="5" t="s">
        <v>0</v>
      </c>
      <c r="C317" s="5" t="s">
        <v>1</v>
      </c>
      <c r="D317" s="5" t="s">
        <v>224</v>
      </c>
      <c r="E317" s="5" t="s">
        <v>12</v>
      </c>
      <c r="F317" s="6" t="s">
        <v>2</v>
      </c>
      <c r="G317" s="6" t="s">
        <v>7</v>
      </c>
      <c r="I317" s="2" t="s">
        <v>3</v>
      </c>
      <c r="J317" s="3" t="s">
        <v>4</v>
      </c>
      <c r="K317" s="3" t="s">
        <v>5</v>
      </c>
      <c r="L317" s="3" t="s">
        <v>6</v>
      </c>
      <c r="M317" s="3" t="s">
        <v>7</v>
      </c>
      <c r="N317" s="4" t="s">
        <v>8</v>
      </c>
    </row>
    <row r="318" spans="2:14" ht="17.399999999999999" x14ac:dyDescent="0.45">
      <c r="B318" s="9">
        <v>25</v>
      </c>
      <c r="C318" s="9">
        <v>20</v>
      </c>
      <c r="D318" s="9">
        <v>0</v>
      </c>
      <c r="E318" s="11">
        <f>+B318+C318+D318</f>
        <v>45</v>
      </c>
      <c r="F318" s="11">
        <f>SUM(B319:B343)+SUM(D319:D343)</f>
        <v>18</v>
      </c>
      <c r="G318" s="19"/>
      <c r="I318" s="20">
        <v>0.5</v>
      </c>
      <c r="J318" s="21" t="s">
        <v>10</v>
      </c>
      <c r="K318" s="37">
        <v>45749</v>
      </c>
      <c r="L318" s="37">
        <v>45749</v>
      </c>
      <c r="M318" s="54" t="s">
        <v>293</v>
      </c>
      <c r="N318" s="38"/>
    </row>
    <row r="319" spans="2:14" ht="17.399999999999999" x14ac:dyDescent="0.45">
      <c r="B319" s="35">
        <v>3</v>
      </c>
      <c r="C319" s="19"/>
      <c r="D319" s="30"/>
      <c r="E319" s="31">
        <v>45659</v>
      </c>
      <c r="F319" s="31">
        <v>45663</v>
      </c>
      <c r="G319" s="54" t="s">
        <v>234</v>
      </c>
      <c r="I319" s="24">
        <v>0.5</v>
      </c>
      <c r="J319" s="21" t="s">
        <v>10</v>
      </c>
      <c r="K319" s="31">
        <v>45754</v>
      </c>
      <c r="L319" s="31">
        <v>45754</v>
      </c>
      <c r="M319" s="54" t="s">
        <v>293</v>
      </c>
      <c r="N319" s="30"/>
    </row>
    <row r="320" spans="2:14" ht="17.399999999999999" x14ac:dyDescent="0.45">
      <c r="B320" s="35">
        <v>15</v>
      </c>
      <c r="C320" s="19"/>
      <c r="D320" s="30"/>
      <c r="E320" s="31">
        <v>45692</v>
      </c>
      <c r="F320" s="31">
        <v>45712</v>
      </c>
      <c r="G320" s="54" t="s">
        <v>260</v>
      </c>
      <c r="I320" s="24">
        <v>0.5</v>
      </c>
      <c r="J320" s="21" t="s">
        <v>11</v>
      </c>
      <c r="K320" s="31">
        <v>45797</v>
      </c>
      <c r="L320" s="31">
        <v>45797</v>
      </c>
      <c r="M320" s="56" t="s">
        <v>312</v>
      </c>
      <c r="N320" s="30"/>
    </row>
    <row r="321" spans="2:14" ht="17.399999999999999" x14ac:dyDescent="0.45">
      <c r="B321" s="35"/>
      <c r="C321" s="19"/>
      <c r="D321" s="30"/>
      <c r="E321" s="31"/>
      <c r="F321" s="31"/>
      <c r="G321" s="30"/>
      <c r="I321" s="24">
        <v>0.5</v>
      </c>
      <c r="J321" s="21" t="s">
        <v>10</v>
      </c>
      <c r="K321" s="31">
        <v>45827</v>
      </c>
      <c r="L321" s="31">
        <v>45827</v>
      </c>
      <c r="M321" s="55" t="s">
        <v>322</v>
      </c>
      <c r="N321" s="30"/>
    </row>
    <row r="322" spans="2:14" ht="17.399999999999999" x14ac:dyDescent="0.45">
      <c r="B322" s="35"/>
      <c r="C322" s="19"/>
      <c r="D322" s="30"/>
      <c r="E322" s="31"/>
      <c r="F322" s="31"/>
      <c r="G322" s="30"/>
      <c r="I322" s="24"/>
      <c r="J322" s="21"/>
      <c r="K322" s="31"/>
      <c r="L322" s="31"/>
      <c r="M322" s="30"/>
      <c r="N322" s="30"/>
    </row>
    <row r="323" spans="2:14" ht="17.399999999999999" x14ac:dyDescent="0.45">
      <c r="B323" s="35"/>
      <c r="C323" s="19"/>
      <c r="D323" s="30"/>
      <c r="E323" s="31"/>
      <c r="F323" s="31"/>
      <c r="G323" s="30"/>
      <c r="I323" s="24"/>
      <c r="J323" s="21"/>
      <c r="K323" s="31"/>
      <c r="L323" s="31"/>
      <c r="M323" s="26"/>
      <c r="N323" s="30"/>
    </row>
    <row r="324" spans="2:14" ht="17.399999999999999" x14ac:dyDescent="0.45">
      <c r="B324" s="35"/>
      <c r="C324" s="19"/>
      <c r="D324" s="30"/>
      <c r="E324" s="31"/>
      <c r="F324" s="31"/>
      <c r="G324" s="30"/>
      <c r="I324" s="24"/>
      <c r="J324" s="21"/>
      <c r="K324" s="31"/>
      <c r="L324" s="31"/>
      <c r="M324" s="30"/>
      <c r="N324" s="30"/>
    </row>
    <row r="325" spans="2:14" ht="17.399999999999999" x14ac:dyDescent="0.45">
      <c r="B325" s="35"/>
      <c r="C325" s="19"/>
      <c r="D325" s="30"/>
      <c r="E325" s="31"/>
      <c r="F325" s="31"/>
      <c r="G325" s="30"/>
      <c r="I325" s="24"/>
      <c r="J325" s="21"/>
      <c r="K325" s="31"/>
      <c r="L325" s="31"/>
      <c r="M325" s="30"/>
      <c r="N325" s="30"/>
    </row>
    <row r="326" spans="2:14" ht="17.399999999999999" x14ac:dyDescent="0.45">
      <c r="B326" s="35"/>
      <c r="C326" s="19"/>
      <c r="D326" s="30"/>
      <c r="E326" s="30"/>
      <c r="F326" s="30"/>
      <c r="G326" s="30"/>
      <c r="I326" s="24"/>
      <c r="J326" s="21"/>
      <c r="K326" s="31"/>
      <c r="L326" s="31"/>
      <c r="M326" s="30"/>
      <c r="N326" s="30"/>
    </row>
    <row r="327" spans="2:14" ht="17.399999999999999" x14ac:dyDescent="0.45">
      <c r="B327" s="35"/>
      <c r="C327" s="19"/>
      <c r="D327" s="30"/>
      <c r="E327" s="30"/>
      <c r="F327" s="30"/>
      <c r="G327" s="30"/>
      <c r="I327" s="24"/>
      <c r="J327" s="21"/>
      <c r="K327" s="30"/>
      <c r="L327" s="30"/>
      <c r="M327" s="30"/>
      <c r="N327" s="30"/>
    </row>
    <row r="328" spans="2:14" ht="17.399999999999999" x14ac:dyDescent="0.45">
      <c r="B328" s="35"/>
      <c r="C328" s="19"/>
      <c r="D328" s="30"/>
      <c r="E328" s="30"/>
      <c r="F328" s="30"/>
      <c r="G328" s="30"/>
      <c r="I328" s="24"/>
      <c r="J328" s="21"/>
      <c r="K328" s="30"/>
      <c r="L328" s="30"/>
      <c r="M328" s="30"/>
      <c r="N328" s="30"/>
    </row>
    <row r="329" spans="2:14" ht="18" thickBot="1" x14ac:dyDescent="0.5">
      <c r="B329" s="35"/>
      <c r="C329" s="19"/>
      <c r="D329" s="30"/>
      <c r="E329" s="30"/>
      <c r="F329" s="30"/>
      <c r="G329" s="30"/>
      <c r="I329" s="27"/>
      <c r="J329" s="21"/>
      <c r="K329" s="33"/>
      <c r="L329" s="33"/>
      <c r="M329" s="33"/>
      <c r="N329" s="33"/>
    </row>
    <row r="330" spans="2:14" ht="21.6" thickBot="1" x14ac:dyDescent="0.55000000000000004">
      <c r="B330" s="35"/>
      <c r="C330" s="19"/>
      <c r="D330" s="30"/>
      <c r="E330" s="32"/>
      <c r="F330" s="32"/>
      <c r="G330" s="32"/>
      <c r="I330" s="15">
        <f>SUM(I318:I329)</f>
        <v>2</v>
      </c>
      <c r="J330" s="66" t="str">
        <f>IF(I330&gt;=6,"YA NO PUEDE SOLICITAR DIAS ADMINISTRATIVOS","PUEDE SOLICITAR DIAS ADMINISTRATIVOS")</f>
        <v>PUEDE SOLICITAR DIAS ADMINISTRATIVOS</v>
      </c>
      <c r="K330" s="67"/>
      <c r="L330" s="67"/>
      <c r="M330" s="67"/>
      <c r="N330" s="68"/>
    </row>
    <row r="331" spans="2:14" ht="21.6" thickBot="1" x14ac:dyDescent="0.55000000000000004">
      <c r="B331" s="35"/>
      <c r="C331" s="19"/>
      <c r="D331" s="30"/>
      <c r="E331" s="32"/>
      <c r="F331" s="32"/>
      <c r="G331" s="32"/>
      <c r="I331" s="17">
        <f>6-I330</f>
        <v>4</v>
      </c>
      <c r="J331" s="66" t="str">
        <f>IF(I330&gt;6,"EXISTE UN ERROR","OK")</f>
        <v>OK</v>
      </c>
      <c r="K331" s="67"/>
      <c r="L331" s="67"/>
      <c r="M331" s="67"/>
      <c r="N331" s="68"/>
    </row>
    <row r="332" spans="2:14" ht="18" thickBot="1" x14ac:dyDescent="0.5">
      <c r="B332" s="35"/>
      <c r="C332" s="19"/>
      <c r="D332" s="30"/>
      <c r="E332" s="32"/>
      <c r="F332" s="32"/>
      <c r="G332" s="32"/>
      <c r="I332" s="1"/>
    </row>
    <row r="333" spans="2:14" ht="19.8" thickBot="1" x14ac:dyDescent="0.5">
      <c r="B333" s="35"/>
      <c r="C333" s="19"/>
      <c r="D333" s="30"/>
      <c r="E333" s="32"/>
      <c r="F333" s="32"/>
      <c r="G333" s="32"/>
      <c r="I333" s="12" t="s">
        <v>3</v>
      </c>
      <c r="J333" s="13"/>
      <c r="K333" s="13" t="s">
        <v>5</v>
      </c>
      <c r="L333" s="13" t="s">
        <v>6</v>
      </c>
      <c r="M333" s="13" t="s">
        <v>7</v>
      </c>
      <c r="N333" s="14" t="s">
        <v>8</v>
      </c>
    </row>
    <row r="334" spans="2:14" ht="17.399999999999999" x14ac:dyDescent="0.45">
      <c r="B334" s="35"/>
      <c r="C334" s="19"/>
      <c r="D334" s="30"/>
      <c r="E334" s="32"/>
      <c r="F334" s="32"/>
      <c r="G334" s="32"/>
      <c r="I334" s="20">
        <v>2</v>
      </c>
      <c r="J334" s="29"/>
      <c r="K334" s="22">
        <v>45855</v>
      </c>
      <c r="L334" s="22">
        <v>45856</v>
      </c>
      <c r="M334" s="23"/>
      <c r="N334" s="23"/>
    </row>
    <row r="335" spans="2:14" ht="17.399999999999999" x14ac:dyDescent="0.45">
      <c r="B335" s="35"/>
      <c r="C335" s="19"/>
      <c r="D335" s="30"/>
      <c r="E335" s="32"/>
      <c r="F335" s="32"/>
      <c r="G335" s="32"/>
      <c r="I335" s="24"/>
      <c r="J335" s="29"/>
      <c r="K335" s="25"/>
      <c r="L335" s="25"/>
      <c r="M335" s="26"/>
      <c r="N335" s="26"/>
    </row>
    <row r="336" spans="2:14" ht="17.399999999999999" x14ac:dyDescent="0.45">
      <c r="B336" s="35"/>
      <c r="C336" s="19"/>
      <c r="D336" s="30"/>
      <c r="E336" s="32"/>
      <c r="F336" s="32"/>
      <c r="G336" s="32"/>
      <c r="I336" s="24"/>
      <c r="J336" s="29"/>
      <c r="K336" s="25"/>
      <c r="L336" s="25"/>
      <c r="M336" s="26"/>
      <c r="N336" s="26"/>
    </row>
    <row r="337" spans="2:14" ht="17.399999999999999" x14ac:dyDescent="0.45">
      <c r="B337" s="35"/>
      <c r="C337" s="19"/>
      <c r="D337" s="30"/>
      <c r="E337" s="32"/>
      <c r="F337" s="32"/>
      <c r="G337" s="32"/>
      <c r="I337" s="24"/>
      <c r="J337" s="29"/>
      <c r="K337" s="26"/>
      <c r="L337" s="26"/>
      <c r="M337" s="26"/>
      <c r="N337" s="26"/>
    </row>
    <row r="338" spans="2:14" ht="18" thickBot="1" x14ac:dyDescent="0.5">
      <c r="B338" s="35"/>
      <c r="C338" s="19"/>
      <c r="D338" s="30"/>
      <c r="E338" s="32"/>
      <c r="F338" s="32"/>
      <c r="G338" s="32"/>
      <c r="I338" s="24"/>
      <c r="J338" s="29"/>
      <c r="K338" s="26"/>
      <c r="L338" s="26"/>
      <c r="M338" s="26"/>
      <c r="N338" s="26"/>
    </row>
    <row r="339" spans="2:14" ht="21.6" thickBot="1" x14ac:dyDescent="0.55000000000000004">
      <c r="B339" s="35"/>
      <c r="C339" s="19"/>
      <c r="D339" s="30"/>
      <c r="E339" s="32"/>
      <c r="F339" s="32"/>
      <c r="G339" s="32"/>
      <c r="I339" s="15">
        <f>SUM(I334:I338)</f>
        <v>2</v>
      </c>
      <c r="J339" s="66" t="str">
        <f>IF(I339&gt;=5,"YA NO PUEDE SOLICITAR DIAS CAPACITACION","PUEDE SOLICITAR DIAS CAPACITACION")</f>
        <v>PUEDE SOLICITAR DIAS CAPACITACION</v>
      </c>
      <c r="K339" s="67"/>
      <c r="L339" s="67"/>
      <c r="M339" s="67"/>
      <c r="N339" s="68"/>
    </row>
    <row r="340" spans="2:14" ht="21.6" thickBot="1" x14ac:dyDescent="0.55000000000000004">
      <c r="B340" s="35"/>
      <c r="C340" s="19"/>
      <c r="D340" s="30"/>
      <c r="E340" s="32"/>
      <c r="F340" s="32"/>
      <c r="G340" s="32"/>
      <c r="I340" s="17">
        <f>5-I339</f>
        <v>3</v>
      </c>
      <c r="J340" s="66" t="str">
        <f>IF(I339&gt;5,"EXISTE UN ERROR","OK")</f>
        <v>OK</v>
      </c>
      <c r="K340" s="67"/>
      <c r="L340" s="67"/>
      <c r="M340" s="67"/>
      <c r="N340" s="68"/>
    </row>
    <row r="341" spans="2:14" ht="17.399999999999999" x14ac:dyDescent="0.45">
      <c r="B341" s="35"/>
      <c r="C341" s="19"/>
      <c r="D341" s="30"/>
      <c r="E341" s="32"/>
      <c r="F341" s="32"/>
      <c r="G341" s="32"/>
    </row>
    <row r="342" spans="2:14" ht="17.399999999999999" x14ac:dyDescent="0.45">
      <c r="B342" s="35"/>
      <c r="C342" s="19"/>
      <c r="D342" s="30"/>
      <c r="E342" s="32"/>
      <c r="F342" s="32"/>
      <c r="G342" s="32"/>
    </row>
    <row r="343" spans="2:14" ht="18" thickBot="1" x14ac:dyDescent="0.5">
      <c r="B343" s="35"/>
      <c r="C343" s="40"/>
      <c r="D343" s="39"/>
      <c r="E343" s="34"/>
      <c r="F343" s="34"/>
      <c r="G343" s="34"/>
    </row>
    <row r="344" spans="2:14" ht="21.6" thickBot="1" x14ac:dyDescent="0.55000000000000004">
      <c r="B344" s="8">
        <f>+E318-F318</f>
        <v>27</v>
      </c>
      <c r="C344" s="69" t="str">
        <f>IF(E318&lt;=F318,"YA NO TIENE FERIADOS","PUEDE SOLICITAR DIAS FERIADOS")</f>
        <v>PUEDE SOLICITAR DIAS FERIADOS</v>
      </c>
      <c r="D344" s="70"/>
      <c r="E344" s="70"/>
      <c r="F344" s="70"/>
      <c r="G344" s="71"/>
    </row>
    <row r="345" spans="2:14" ht="19.2" thickBot="1" x14ac:dyDescent="0.5">
      <c r="C345" s="72" t="str">
        <f>IF(F318&gt;E318,"EXISTE UN ERROR","OK")</f>
        <v>OK</v>
      </c>
      <c r="D345" s="73"/>
      <c r="E345" s="73"/>
      <c r="F345" s="73"/>
      <c r="G345" s="74"/>
    </row>
    <row r="347" spans="2:14" ht="19.2" thickBot="1" x14ac:dyDescent="0.5">
      <c r="B347" s="16" t="s">
        <v>196</v>
      </c>
      <c r="I347" s="16" t="s">
        <v>196</v>
      </c>
    </row>
    <row r="348" spans="2:14" ht="18.600000000000001" thickBot="1" x14ac:dyDescent="0.4">
      <c r="B348" s="5" t="s">
        <v>0</v>
      </c>
      <c r="C348" s="5" t="s">
        <v>1</v>
      </c>
      <c r="D348" s="5" t="s">
        <v>224</v>
      </c>
      <c r="E348" s="5" t="s">
        <v>12</v>
      </c>
      <c r="F348" s="6" t="s">
        <v>2</v>
      </c>
      <c r="G348" s="6" t="s">
        <v>7</v>
      </c>
      <c r="I348" s="2" t="s">
        <v>3</v>
      </c>
      <c r="J348" s="3" t="s">
        <v>4</v>
      </c>
      <c r="K348" s="3" t="s">
        <v>5</v>
      </c>
      <c r="L348" s="3" t="s">
        <v>6</v>
      </c>
      <c r="M348" s="3" t="s">
        <v>7</v>
      </c>
      <c r="N348" s="4" t="s">
        <v>8</v>
      </c>
    </row>
    <row r="349" spans="2:14" ht="17.399999999999999" x14ac:dyDescent="0.45">
      <c r="B349" s="9">
        <v>15</v>
      </c>
      <c r="C349" s="9">
        <v>0</v>
      </c>
      <c r="D349" s="9">
        <v>0</v>
      </c>
      <c r="E349" s="11">
        <f>+B349+C349+D349</f>
        <v>15</v>
      </c>
      <c r="F349" s="11">
        <f>SUM(B350:B374)+SUM(D350:D374)</f>
        <v>5</v>
      </c>
      <c r="G349" s="19"/>
      <c r="I349" s="24">
        <v>1</v>
      </c>
      <c r="J349" s="21"/>
      <c r="K349" s="37">
        <v>45699</v>
      </c>
      <c r="L349" s="37">
        <v>45699</v>
      </c>
      <c r="M349" s="54" t="s">
        <v>255</v>
      </c>
      <c r="N349" s="38"/>
    </row>
    <row r="350" spans="2:14" ht="17.399999999999999" x14ac:dyDescent="0.45">
      <c r="B350" s="35">
        <v>5</v>
      </c>
      <c r="C350" s="19"/>
      <c r="D350" s="30"/>
      <c r="E350" s="31">
        <v>45838</v>
      </c>
      <c r="F350" s="31">
        <v>45842</v>
      </c>
      <c r="G350" s="54" t="s">
        <v>328</v>
      </c>
      <c r="I350" s="24">
        <v>1</v>
      </c>
      <c r="J350" s="21"/>
      <c r="K350" s="31">
        <v>45779</v>
      </c>
      <c r="L350" s="31">
        <v>45779</v>
      </c>
      <c r="M350" s="54" t="s">
        <v>299</v>
      </c>
      <c r="N350" s="30"/>
    </row>
    <row r="351" spans="2:14" ht="17.399999999999999" x14ac:dyDescent="0.45">
      <c r="B351" s="35"/>
      <c r="C351" s="19"/>
      <c r="D351" s="30"/>
      <c r="E351" s="31"/>
      <c r="F351" s="31"/>
      <c r="G351" s="30"/>
      <c r="I351" s="24"/>
      <c r="J351" s="21"/>
      <c r="K351" s="31"/>
      <c r="L351" s="31"/>
      <c r="M351" s="30"/>
      <c r="N351" s="30"/>
    </row>
    <row r="352" spans="2:14" ht="17.399999999999999" x14ac:dyDescent="0.45">
      <c r="B352" s="35"/>
      <c r="C352" s="19"/>
      <c r="D352" s="30"/>
      <c r="E352" s="30"/>
      <c r="F352" s="30"/>
      <c r="G352" s="30"/>
      <c r="I352" s="24"/>
      <c r="J352" s="21"/>
      <c r="K352" s="31"/>
      <c r="L352" s="31"/>
      <c r="M352" s="30"/>
      <c r="N352" s="30"/>
    </row>
    <row r="353" spans="2:14" ht="17.399999999999999" x14ac:dyDescent="0.45">
      <c r="B353" s="35"/>
      <c r="C353" s="19"/>
      <c r="D353" s="30"/>
      <c r="E353" s="30"/>
      <c r="F353" s="30"/>
      <c r="G353" s="30"/>
      <c r="I353" s="24"/>
      <c r="J353" s="21"/>
      <c r="K353" s="31"/>
      <c r="L353" s="31"/>
      <c r="M353" s="30"/>
      <c r="N353" s="30"/>
    </row>
    <row r="354" spans="2:14" ht="17.399999999999999" x14ac:dyDescent="0.45">
      <c r="B354" s="35"/>
      <c r="C354" s="19"/>
      <c r="D354" s="30"/>
      <c r="E354" s="30"/>
      <c r="F354" s="30"/>
      <c r="G354" s="30"/>
      <c r="I354" s="24"/>
      <c r="J354" s="21"/>
      <c r="K354" s="31"/>
      <c r="L354" s="31"/>
      <c r="M354" s="30"/>
      <c r="N354" s="30"/>
    </row>
    <row r="355" spans="2:14" ht="17.399999999999999" x14ac:dyDescent="0.45">
      <c r="B355" s="35"/>
      <c r="C355" s="19"/>
      <c r="D355" s="30"/>
      <c r="E355" s="30"/>
      <c r="F355" s="30"/>
      <c r="G355" s="30"/>
      <c r="I355" s="24"/>
      <c r="J355" s="21"/>
      <c r="K355" s="31"/>
      <c r="L355" s="31"/>
      <c r="M355" s="30"/>
      <c r="N355" s="30"/>
    </row>
    <row r="356" spans="2:14" ht="17.399999999999999" x14ac:dyDescent="0.45">
      <c r="B356" s="35"/>
      <c r="C356" s="19"/>
      <c r="D356" s="30"/>
      <c r="E356" s="30"/>
      <c r="F356" s="30"/>
      <c r="G356" s="30"/>
      <c r="I356" s="24"/>
      <c r="J356" s="21"/>
      <c r="K356" s="30"/>
      <c r="L356" s="30"/>
      <c r="M356" s="30"/>
      <c r="N356" s="30"/>
    </row>
    <row r="357" spans="2:14" ht="17.399999999999999" x14ac:dyDescent="0.45">
      <c r="B357" s="35"/>
      <c r="C357" s="19"/>
      <c r="D357" s="30"/>
      <c r="E357" s="30"/>
      <c r="F357" s="30"/>
      <c r="G357" s="30"/>
      <c r="I357" s="24"/>
      <c r="J357" s="21"/>
      <c r="K357" s="30"/>
      <c r="L357" s="30"/>
      <c r="M357" s="30"/>
      <c r="N357" s="30"/>
    </row>
    <row r="358" spans="2:14" ht="17.399999999999999" x14ac:dyDescent="0.45">
      <c r="B358" s="35"/>
      <c r="C358" s="19"/>
      <c r="D358" s="30"/>
      <c r="E358" s="30"/>
      <c r="F358" s="30"/>
      <c r="G358" s="30"/>
      <c r="I358" s="24"/>
      <c r="J358" s="21"/>
      <c r="K358" s="30"/>
      <c r="L358" s="30"/>
      <c r="M358" s="30"/>
      <c r="N358" s="30"/>
    </row>
    <row r="359" spans="2:14" ht="17.399999999999999" x14ac:dyDescent="0.45">
      <c r="B359" s="35"/>
      <c r="C359" s="19"/>
      <c r="D359" s="30"/>
      <c r="E359" s="30"/>
      <c r="F359" s="30"/>
      <c r="G359" s="30"/>
      <c r="I359" s="24"/>
      <c r="J359" s="21"/>
      <c r="K359" s="30"/>
      <c r="L359" s="30"/>
      <c r="M359" s="30"/>
      <c r="N359" s="30"/>
    </row>
    <row r="360" spans="2:14" ht="18" thickBot="1" x14ac:dyDescent="0.5">
      <c r="B360" s="35"/>
      <c r="C360" s="19"/>
      <c r="D360" s="30"/>
      <c r="E360" s="30"/>
      <c r="F360" s="30"/>
      <c r="G360" s="30"/>
      <c r="I360" s="27"/>
      <c r="J360" s="21"/>
      <c r="K360" s="33"/>
      <c r="L360" s="33"/>
      <c r="M360" s="33"/>
      <c r="N360" s="33"/>
    </row>
    <row r="361" spans="2:14" ht="21.6" thickBot="1" x14ac:dyDescent="0.55000000000000004">
      <c r="B361" s="35"/>
      <c r="C361" s="19"/>
      <c r="D361" s="30"/>
      <c r="E361" s="32"/>
      <c r="F361" s="32"/>
      <c r="G361" s="32"/>
      <c r="I361" s="15">
        <f>SUM(I349:I360)</f>
        <v>2</v>
      </c>
      <c r="J361" s="66" t="str">
        <f>IF(I361&gt;=6,"YA NO PUEDE SOLICITAR DIAS ADMINISTRATIVOS","PUEDE SOLICITAR DIAS ADMINISTRATIVOS")</f>
        <v>PUEDE SOLICITAR DIAS ADMINISTRATIVOS</v>
      </c>
      <c r="K361" s="67"/>
      <c r="L361" s="67"/>
      <c r="M361" s="67"/>
      <c r="N361" s="68"/>
    </row>
    <row r="362" spans="2:14" ht="21.6" thickBot="1" x14ac:dyDescent="0.55000000000000004">
      <c r="B362" s="35"/>
      <c r="C362" s="19"/>
      <c r="D362" s="30"/>
      <c r="E362" s="32"/>
      <c r="F362" s="32"/>
      <c r="G362" s="32"/>
      <c r="I362" s="17">
        <f>6-I361</f>
        <v>4</v>
      </c>
      <c r="J362" s="66" t="str">
        <f>IF(I361&gt;6,"EXISTE UN ERROR","OK")</f>
        <v>OK</v>
      </c>
      <c r="K362" s="67"/>
      <c r="L362" s="67"/>
      <c r="M362" s="67"/>
      <c r="N362" s="68"/>
    </row>
    <row r="363" spans="2:14" ht="18" thickBot="1" x14ac:dyDescent="0.5">
      <c r="B363" s="35"/>
      <c r="C363" s="19"/>
      <c r="D363" s="30"/>
      <c r="E363" s="32"/>
      <c r="F363" s="32"/>
      <c r="G363" s="32"/>
      <c r="I363" s="1"/>
    </row>
    <row r="364" spans="2:14" ht="19.8" thickBot="1" x14ac:dyDescent="0.5">
      <c r="B364" s="35"/>
      <c r="C364" s="19"/>
      <c r="D364" s="30"/>
      <c r="E364" s="32"/>
      <c r="F364" s="32"/>
      <c r="G364" s="32"/>
      <c r="I364" s="12" t="s">
        <v>3</v>
      </c>
      <c r="J364" s="13"/>
      <c r="K364" s="13" t="s">
        <v>5</v>
      </c>
      <c r="L364" s="13" t="s">
        <v>6</v>
      </c>
      <c r="M364" s="13" t="s">
        <v>7</v>
      </c>
      <c r="N364" s="14" t="s">
        <v>8</v>
      </c>
    </row>
    <row r="365" spans="2:14" ht="17.399999999999999" x14ac:dyDescent="0.45">
      <c r="B365" s="35"/>
      <c r="C365" s="19"/>
      <c r="D365" s="30"/>
      <c r="E365" s="32"/>
      <c r="F365" s="32"/>
      <c r="G365" s="32"/>
      <c r="I365" s="20"/>
      <c r="J365" s="29"/>
      <c r="K365" s="29"/>
      <c r="L365" s="29"/>
      <c r="M365" s="29"/>
      <c r="N365" s="29"/>
    </row>
    <row r="366" spans="2:14" ht="17.399999999999999" x14ac:dyDescent="0.45">
      <c r="B366" s="35"/>
      <c r="C366" s="19"/>
      <c r="D366" s="30"/>
      <c r="E366" s="32"/>
      <c r="F366" s="32"/>
      <c r="G366" s="32"/>
      <c r="I366" s="24"/>
      <c r="J366" s="29"/>
      <c r="K366" s="32"/>
      <c r="L366" s="32"/>
      <c r="M366" s="32"/>
      <c r="N366" s="32"/>
    </row>
    <row r="367" spans="2:14" ht="17.399999999999999" x14ac:dyDescent="0.45">
      <c r="B367" s="35"/>
      <c r="C367" s="19"/>
      <c r="D367" s="30"/>
      <c r="E367" s="32"/>
      <c r="F367" s="32"/>
      <c r="G367" s="32"/>
      <c r="I367" s="24"/>
      <c r="J367" s="29"/>
      <c r="K367" s="32"/>
      <c r="L367" s="32"/>
      <c r="M367" s="32"/>
      <c r="N367" s="32"/>
    </row>
    <row r="368" spans="2:14" ht="17.399999999999999" x14ac:dyDescent="0.45">
      <c r="B368" s="35"/>
      <c r="C368" s="19"/>
      <c r="D368" s="30"/>
      <c r="E368" s="32"/>
      <c r="F368" s="32"/>
      <c r="G368" s="32"/>
      <c r="I368" s="24"/>
      <c r="J368" s="29"/>
      <c r="K368" s="32"/>
      <c r="L368" s="32"/>
      <c r="M368" s="32"/>
      <c r="N368" s="32"/>
    </row>
    <row r="369" spans="2:14" ht="18" thickBot="1" x14ac:dyDescent="0.5">
      <c r="B369" s="35"/>
      <c r="C369" s="19"/>
      <c r="D369" s="30"/>
      <c r="E369" s="32"/>
      <c r="F369" s="32"/>
      <c r="G369" s="32"/>
      <c r="I369" s="24"/>
      <c r="J369" s="29"/>
      <c r="K369" s="32"/>
      <c r="L369" s="32"/>
      <c r="M369" s="32"/>
      <c r="N369" s="32"/>
    </row>
    <row r="370" spans="2:14" ht="21.6" thickBot="1" x14ac:dyDescent="0.55000000000000004">
      <c r="B370" s="35"/>
      <c r="C370" s="19"/>
      <c r="D370" s="30"/>
      <c r="E370" s="32"/>
      <c r="F370" s="32"/>
      <c r="G370" s="32"/>
      <c r="I370" s="15">
        <f>SUM(I365:I369)</f>
        <v>0</v>
      </c>
      <c r="J370" s="66" t="str">
        <f>IF(I370&gt;=5,"YA NO PUEDE SOLICITAR DIAS CAPACITACION","PUEDE SOLICITAR DIAS CAPACITACION")</f>
        <v>PUEDE SOLICITAR DIAS CAPACITACION</v>
      </c>
      <c r="K370" s="67"/>
      <c r="L370" s="67"/>
      <c r="M370" s="67"/>
      <c r="N370" s="68"/>
    </row>
    <row r="371" spans="2:14" ht="21.6" thickBot="1" x14ac:dyDescent="0.55000000000000004">
      <c r="B371" s="35"/>
      <c r="C371" s="19"/>
      <c r="D371" s="30"/>
      <c r="E371" s="32"/>
      <c r="F371" s="32"/>
      <c r="G371" s="32"/>
      <c r="I371" s="17">
        <f>5-I370</f>
        <v>5</v>
      </c>
      <c r="J371" s="66" t="str">
        <f>IF(I370&gt;5,"EXISTE UN ERROR","OK")</f>
        <v>OK</v>
      </c>
      <c r="K371" s="67"/>
      <c r="L371" s="67"/>
      <c r="M371" s="67"/>
      <c r="N371" s="68"/>
    </row>
    <row r="372" spans="2:14" ht="17.399999999999999" x14ac:dyDescent="0.45">
      <c r="B372" s="35"/>
      <c r="C372" s="19"/>
      <c r="D372" s="30"/>
      <c r="E372" s="32"/>
      <c r="F372" s="32"/>
      <c r="G372" s="32"/>
    </row>
    <row r="373" spans="2:14" ht="17.399999999999999" x14ac:dyDescent="0.45">
      <c r="B373" s="35"/>
      <c r="C373" s="19"/>
      <c r="D373" s="30"/>
      <c r="E373" s="32"/>
      <c r="F373" s="32"/>
      <c r="G373" s="32"/>
    </row>
    <row r="374" spans="2:14" ht="18" thickBot="1" x14ac:dyDescent="0.5">
      <c r="B374" s="35"/>
      <c r="C374" s="36"/>
      <c r="D374" s="33"/>
      <c r="E374" s="34"/>
      <c r="F374" s="34"/>
      <c r="G374" s="34"/>
    </row>
    <row r="375" spans="2:14" ht="21.6" thickBot="1" x14ac:dyDescent="0.55000000000000004">
      <c r="B375" s="8">
        <f>+E349-F349</f>
        <v>10</v>
      </c>
      <c r="C375" s="69" t="str">
        <f>IF(E349&lt;=F349,"YA NO TIENE FERIADOS","PUEDE SOLICITAR DIAS FERIADOS")</f>
        <v>PUEDE SOLICITAR DIAS FERIADOS</v>
      </c>
      <c r="D375" s="70"/>
      <c r="E375" s="70"/>
      <c r="F375" s="70"/>
      <c r="G375" s="71"/>
    </row>
    <row r="376" spans="2:14" ht="19.2" thickBot="1" x14ac:dyDescent="0.5">
      <c r="C376" s="72" t="str">
        <f>IF(F349&gt;E349,"EXISTE UN ERROR","OK")</f>
        <v>OK</v>
      </c>
      <c r="D376" s="73"/>
      <c r="E376" s="73"/>
      <c r="F376" s="73"/>
      <c r="G376" s="74"/>
    </row>
    <row r="380" spans="2:14" ht="19.2" thickBot="1" x14ac:dyDescent="0.5">
      <c r="B380" s="16" t="s">
        <v>117</v>
      </c>
      <c r="I380" s="16" t="s">
        <v>117</v>
      </c>
    </row>
    <row r="381" spans="2:14" ht="18.600000000000001" thickBot="1" x14ac:dyDescent="0.4">
      <c r="B381" s="5" t="s">
        <v>0</v>
      </c>
      <c r="C381" s="5" t="s">
        <v>1</v>
      </c>
      <c r="D381" s="5" t="s">
        <v>224</v>
      </c>
      <c r="E381" s="5" t="s">
        <v>12</v>
      </c>
      <c r="F381" s="6" t="s">
        <v>2</v>
      </c>
      <c r="G381" s="6" t="s">
        <v>7</v>
      </c>
      <c r="I381" s="2" t="s">
        <v>3</v>
      </c>
      <c r="J381" s="3" t="s">
        <v>4</v>
      </c>
      <c r="K381" s="3" t="s">
        <v>5</v>
      </c>
      <c r="L381" s="3" t="s">
        <v>6</v>
      </c>
      <c r="M381" s="3" t="s">
        <v>7</v>
      </c>
      <c r="N381" s="4" t="s">
        <v>8</v>
      </c>
    </row>
    <row r="382" spans="2:14" ht="17.399999999999999" x14ac:dyDescent="0.45">
      <c r="B382" s="9">
        <v>15</v>
      </c>
      <c r="C382" s="9">
        <v>2</v>
      </c>
      <c r="D382" s="9">
        <v>0</v>
      </c>
      <c r="E382" s="11">
        <f>+B382+C382+D382</f>
        <v>17</v>
      </c>
      <c r="F382" s="11">
        <f>SUM(B383:B407)+SUM(D383:D407)</f>
        <v>12</v>
      </c>
      <c r="G382" s="19"/>
      <c r="I382" s="20">
        <v>0.5</v>
      </c>
      <c r="J382" s="21" t="s">
        <v>9</v>
      </c>
      <c r="K382" s="22">
        <v>45750</v>
      </c>
      <c r="L382" s="22">
        <v>45750</v>
      </c>
      <c r="M382" s="54" t="s">
        <v>293</v>
      </c>
      <c r="N382" s="23"/>
    </row>
    <row r="383" spans="2:14" ht="17.399999999999999" x14ac:dyDescent="0.45">
      <c r="B383" s="35">
        <v>12</v>
      </c>
      <c r="C383" s="19"/>
      <c r="D383" s="30"/>
      <c r="E383" s="31">
        <v>45691</v>
      </c>
      <c r="F383" s="31">
        <v>45706</v>
      </c>
      <c r="G383" s="54" t="s">
        <v>259</v>
      </c>
      <c r="I383" s="24">
        <v>1</v>
      </c>
      <c r="J383" s="21"/>
      <c r="K383" s="25">
        <v>45758</v>
      </c>
      <c r="L383" s="25">
        <v>45758</v>
      </c>
      <c r="M383" s="54" t="s">
        <v>284</v>
      </c>
      <c r="N383" s="26"/>
    </row>
    <row r="384" spans="2:14" ht="17.399999999999999" x14ac:dyDescent="0.45">
      <c r="B384" s="35"/>
      <c r="C384" s="19"/>
      <c r="D384" s="30"/>
      <c r="E384" s="31"/>
      <c r="F384" s="31"/>
      <c r="G384" s="30"/>
      <c r="I384" s="24">
        <v>1</v>
      </c>
      <c r="J384" s="21"/>
      <c r="K384" s="25">
        <v>45827</v>
      </c>
      <c r="L384" s="25">
        <v>45827</v>
      </c>
      <c r="M384" s="54" t="s">
        <v>322</v>
      </c>
      <c r="N384" s="26"/>
    </row>
    <row r="385" spans="2:14" ht="17.399999999999999" x14ac:dyDescent="0.45">
      <c r="B385" s="35"/>
      <c r="C385" s="19"/>
      <c r="D385" s="30"/>
      <c r="E385" s="30"/>
      <c r="F385" s="30"/>
      <c r="G385" s="30"/>
      <c r="I385" s="24"/>
      <c r="J385" s="21"/>
      <c r="K385" s="25"/>
      <c r="L385" s="25"/>
      <c r="M385" s="30"/>
      <c r="N385" s="26"/>
    </row>
    <row r="386" spans="2:14" ht="17.399999999999999" x14ac:dyDescent="0.45">
      <c r="B386" s="35"/>
      <c r="C386" s="19"/>
      <c r="D386" s="30"/>
      <c r="E386" s="30"/>
      <c r="F386" s="30"/>
      <c r="G386" s="30"/>
      <c r="I386" s="24"/>
      <c r="J386" s="21"/>
      <c r="K386" s="25"/>
      <c r="L386" s="25"/>
      <c r="M386" s="26"/>
      <c r="N386" s="26"/>
    </row>
    <row r="387" spans="2:14" ht="17.399999999999999" x14ac:dyDescent="0.45">
      <c r="B387" s="35"/>
      <c r="C387" s="19"/>
      <c r="D387" s="30"/>
      <c r="E387" s="30"/>
      <c r="F387" s="30"/>
      <c r="G387" s="30"/>
      <c r="I387" s="24"/>
      <c r="J387" s="21"/>
      <c r="K387" s="25"/>
      <c r="L387" s="25"/>
      <c r="M387" s="26"/>
      <c r="N387" s="26"/>
    </row>
    <row r="388" spans="2:14" ht="17.399999999999999" x14ac:dyDescent="0.45">
      <c r="B388" s="35"/>
      <c r="C388" s="19"/>
      <c r="D388" s="30"/>
      <c r="E388" s="30"/>
      <c r="F388" s="30"/>
      <c r="G388" s="30"/>
      <c r="I388" s="24"/>
      <c r="J388" s="21"/>
      <c r="K388" s="25"/>
      <c r="L388" s="25"/>
      <c r="M388" s="26"/>
      <c r="N388" s="26"/>
    </row>
    <row r="389" spans="2:14" ht="17.399999999999999" x14ac:dyDescent="0.45">
      <c r="B389" s="35"/>
      <c r="C389" s="19"/>
      <c r="D389" s="30"/>
      <c r="E389" s="30"/>
      <c r="F389" s="30"/>
      <c r="G389" s="30"/>
      <c r="I389" s="24"/>
      <c r="J389" s="21"/>
      <c r="K389" s="26"/>
      <c r="L389" s="26"/>
      <c r="M389" s="26"/>
      <c r="N389" s="26"/>
    </row>
    <row r="390" spans="2:14" ht="17.399999999999999" x14ac:dyDescent="0.45">
      <c r="B390" s="35"/>
      <c r="C390" s="19"/>
      <c r="D390" s="30"/>
      <c r="E390" s="30"/>
      <c r="F390" s="30"/>
      <c r="G390" s="30"/>
      <c r="I390" s="24"/>
      <c r="J390" s="21"/>
      <c r="K390" s="26"/>
      <c r="L390" s="26"/>
      <c r="M390" s="26"/>
      <c r="N390" s="26"/>
    </row>
    <row r="391" spans="2:14" ht="17.399999999999999" x14ac:dyDescent="0.45">
      <c r="B391" s="35"/>
      <c r="C391" s="19"/>
      <c r="D391" s="30"/>
      <c r="E391" s="30"/>
      <c r="F391" s="30"/>
      <c r="G391" s="30"/>
      <c r="I391" s="24"/>
      <c r="J391" s="21"/>
      <c r="K391" s="26"/>
      <c r="L391" s="26"/>
      <c r="M391" s="26"/>
      <c r="N391" s="26"/>
    </row>
    <row r="392" spans="2:14" ht="17.399999999999999" x14ac:dyDescent="0.45">
      <c r="B392" s="35"/>
      <c r="C392" s="19"/>
      <c r="D392" s="30"/>
      <c r="E392" s="30"/>
      <c r="F392" s="30"/>
      <c r="G392" s="30"/>
      <c r="I392" s="24"/>
      <c r="J392" s="21"/>
      <c r="K392" s="26"/>
      <c r="L392" s="26"/>
      <c r="M392" s="26"/>
      <c r="N392" s="26"/>
    </row>
    <row r="393" spans="2:14" ht="18" thickBot="1" x14ac:dyDescent="0.5">
      <c r="B393" s="35"/>
      <c r="C393" s="19"/>
      <c r="D393" s="30"/>
      <c r="E393" s="30"/>
      <c r="F393" s="30"/>
      <c r="G393" s="30"/>
      <c r="I393" s="27"/>
      <c r="J393" s="21"/>
      <c r="K393" s="28"/>
      <c r="L393" s="28"/>
      <c r="M393" s="28"/>
      <c r="N393" s="28"/>
    </row>
    <row r="394" spans="2:14" ht="21.6" thickBot="1" x14ac:dyDescent="0.55000000000000004">
      <c r="B394" s="35"/>
      <c r="C394" s="19"/>
      <c r="D394" s="30"/>
      <c r="E394" s="32"/>
      <c r="F394" s="32"/>
      <c r="G394" s="32"/>
      <c r="I394" s="15">
        <f>SUM(I382:I393)</f>
        <v>2.5</v>
      </c>
      <c r="J394" s="66" t="str">
        <f>IF(I394&gt;=6,"YA NO PUEDE SOLICITAR DIAS ADMINISTRATIVOS","PUEDE SOLICITAR DIAS ADMINISTRATIVOS")</f>
        <v>PUEDE SOLICITAR DIAS ADMINISTRATIVOS</v>
      </c>
      <c r="K394" s="67"/>
      <c r="L394" s="67"/>
      <c r="M394" s="67"/>
      <c r="N394" s="68"/>
    </row>
    <row r="395" spans="2:14" ht="21.6" thickBot="1" x14ac:dyDescent="0.55000000000000004">
      <c r="B395" s="35"/>
      <c r="C395" s="19"/>
      <c r="D395" s="30"/>
      <c r="E395" s="32"/>
      <c r="F395" s="32"/>
      <c r="G395" s="32"/>
      <c r="I395" s="17">
        <f>6-I394</f>
        <v>3.5</v>
      </c>
      <c r="J395" s="66" t="str">
        <f>IF(I394&gt;6,"EXISTE UN ERROR","OK")</f>
        <v>OK</v>
      </c>
      <c r="K395" s="67"/>
      <c r="L395" s="67"/>
      <c r="M395" s="67"/>
      <c r="N395" s="68"/>
    </row>
    <row r="396" spans="2:14" ht="18" thickBot="1" x14ac:dyDescent="0.5">
      <c r="B396" s="35"/>
      <c r="C396" s="19"/>
      <c r="D396" s="30"/>
      <c r="E396" s="32"/>
      <c r="F396" s="32"/>
      <c r="G396" s="32"/>
      <c r="I396" s="1"/>
    </row>
    <row r="397" spans="2:14" ht="19.8" thickBot="1" x14ac:dyDescent="0.5">
      <c r="B397" s="35"/>
      <c r="C397" s="19"/>
      <c r="D397" s="30"/>
      <c r="E397" s="32"/>
      <c r="F397" s="32"/>
      <c r="G397" s="32"/>
      <c r="I397" s="12" t="s">
        <v>3</v>
      </c>
      <c r="J397" s="13"/>
      <c r="K397" s="13" t="s">
        <v>5</v>
      </c>
      <c r="L397" s="13" t="s">
        <v>6</v>
      </c>
      <c r="M397" s="13" t="s">
        <v>7</v>
      </c>
      <c r="N397" s="14" t="s">
        <v>8</v>
      </c>
    </row>
    <row r="398" spans="2:14" ht="17.399999999999999" x14ac:dyDescent="0.45">
      <c r="B398" s="35"/>
      <c r="C398" s="19"/>
      <c r="D398" s="30"/>
      <c r="E398" s="32"/>
      <c r="F398" s="32"/>
      <c r="G398" s="32"/>
      <c r="I398" s="20">
        <v>1</v>
      </c>
      <c r="J398" s="29"/>
      <c r="K398" s="22">
        <v>45786</v>
      </c>
      <c r="L398" s="22">
        <v>45786</v>
      </c>
      <c r="M398" s="23"/>
      <c r="N398" s="23"/>
    </row>
    <row r="399" spans="2:14" ht="17.399999999999999" x14ac:dyDescent="0.45">
      <c r="B399" s="35"/>
      <c r="C399" s="19"/>
      <c r="D399" s="30"/>
      <c r="E399" s="32"/>
      <c r="F399" s="32"/>
      <c r="G399" s="32"/>
      <c r="I399" s="24"/>
      <c r="J399" s="29"/>
      <c r="K399" s="25"/>
      <c r="L399" s="25"/>
      <c r="M399" s="26"/>
      <c r="N399" s="26"/>
    </row>
    <row r="400" spans="2:14" ht="17.399999999999999" x14ac:dyDescent="0.45">
      <c r="B400" s="35"/>
      <c r="C400" s="19"/>
      <c r="D400" s="30"/>
      <c r="E400" s="32"/>
      <c r="F400" s="32"/>
      <c r="G400" s="32"/>
      <c r="I400" s="24"/>
      <c r="J400" s="29"/>
      <c r="K400" s="25"/>
      <c r="L400" s="25"/>
      <c r="M400" s="26"/>
      <c r="N400" s="26"/>
    </row>
    <row r="401" spans="2:14" ht="17.399999999999999" x14ac:dyDescent="0.45">
      <c r="B401" s="35"/>
      <c r="C401" s="19"/>
      <c r="D401" s="30"/>
      <c r="E401" s="32"/>
      <c r="F401" s="32"/>
      <c r="G401" s="32"/>
      <c r="I401" s="24"/>
      <c r="J401" s="29"/>
      <c r="K401" s="26"/>
      <c r="L401" s="26"/>
      <c r="M401" s="26"/>
      <c r="N401" s="26"/>
    </row>
    <row r="402" spans="2:14" ht="18" thickBot="1" x14ac:dyDescent="0.5">
      <c r="B402" s="35"/>
      <c r="C402" s="19"/>
      <c r="D402" s="30"/>
      <c r="E402" s="32"/>
      <c r="F402" s="32"/>
      <c r="G402" s="32"/>
      <c r="I402" s="24"/>
      <c r="J402" s="29"/>
      <c r="K402" s="26"/>
      <c r="L402" s="26"/>
      <c r="M402" s="26"/>
      <c r="N402" s="26"/>
    </row>
    <row r="403" spans="2:14" ht="21.6" thickBot="1" x14ac:dyDescent="0.55000000000000004">
      <c r="B403" s="35"/>
      <c r="C403" s="19"/>
      <c r="D403" s="30"/>
      <c r="E403" s="32"/>
      <c r="F403" s="32"/>
      <c r="G403" s="32"/>
      <c r="I403" s="15">
        <f>SUM(I398:I402)</f>
        <v>1</v>
      </c>
      <c r="J403" s="66" t="str">
        <f>IF(I403&gt;=5,"YA NO PUEDE SOLICITAR DIAS CAPACITACION","PUEDE SOLICITAR DIAS CAPACITACION")</f>
        <v>PUEDE SOLICITAR DIAS CAPACITACION</v>
      </c>
      <c r="K403" s="67"/>
      <c r="L403" s="67"/>
      <c r="M403" s="67"/>
      <c r="N403" s="68"/>
    </row>
    <row r="404" spans="2:14" ht="21.6" thickBot="1" x14ac:dyDescent="0.55000000000000004">
      <c r="B404" s="35"/>
      <c r="C404" s="19"/>
      <c r="D404" s="30"/>
      <c r="E404" s="32"/>
      <c r="F404" s="32"/>
      <c r="G404" s="32"/>
      <c r="I404" s="17">
        <f>5-I403</f>
        <v>4</v>
      </c>
      <c r="J404" s="66" t="str">
        <f>IF(I403&gt;5,"EXISTE UN ERROR","OK")</f>
        <v>OK</v>
      </c>
      <c r="K404" s="67"/>
      <c r="L404" s="67"/>
      <c r="M404" s="67"/>
      <c r="N404" s="68"/>
    </row>
    <row r="405" spans="2:14" ht="17.399999999999999" x14ac:dyDescent="0.45">
      <c r="B405" s="35"/>
      <c r="C405" s="19"/>
      <c r="D405" s="30"/>
      <c r="E405" s="32"/>
      <c r="F405" s="32"/>
      <c r="G405" s="32"/>
    </row>
    <row r="406" spans="2:14" ht="17.399999999999999" x14ac:dyDescent="0.45">
      <c r="B406" s="35"/>
      <c r="C406" s="19"/>
      <c r="D406" s="30"/>
      <c r="E406" s="32"/>
      <c r="F406" s="32"/>
      <c r="G406" s="32"/>
    </row>
    <row r="407" spans="2:14" ht="18" thickBot="1" x14ac:dyDescent="0.5">
      <c r="B407" s="35"/>
      <c r="C407" s="40"/>
      <c r="D407" s="39"/>
      <c r="E407" s="34"/>
      <c r="F407" s="34"/>
      <c r="G407" s="34"/>
    </row>
    <row r="408" spans="2:14" ht="21.6" thickBot="1" x14ac:dyDescent="0.55000000000000004">
      <c r="B408" s="8">
        <f>+E382-F382</f>
        <v>5</v>
      </c>
      <c r="C408" s="69" t="str">
        <f>IF(E382&lt;=F382,"YA NO TIENE FERIADOS","PUEDE SOLICITAR DIAS FERIADOS")</f>
        <v>PUEDE SOLICITAR DIAS FERIADOS</v>
      </c>
      <c r="D408" s="70"/>
      <c r="E408" s="70"/>
      <c r="F408" s="70"/>
      <c r="G408" s="71"/>
    </row>
    <row r="409" spans="2:14" ht="19.2" thickBot="1" x14ac:dyDescent="0.5">
      <c r="C409" s="72" t="str">
        <f>IF(F382&gt;E382,"EXISTE UN ERROR","OK")</f>
        <v>OK</v>
      </c>
      <c r="D409" s="73"/>
      <c r="E409" s="73"/>
      <c r="F409" s="73"/>
      <c r="G409" s="74"/>
    </row>
    <row r="411" spans="2:14" ht="19.2" thickBot="1" x14ac:dyDescent="0.5">
      <c r="B411" s="16" t="s">
        <v>118</v>
      </c>
      <c r="I411" s="16" t="s">
        <v>118</v>
      </c>
    </row>
    <row r="412" spans="2:14" ht="18.600000000000001" thickBot="1" x14ac:dyDescent="0.4">
      <c r="B412" s="5" t="s">
        <v>0</v>
      </c>
      <c r="C412" s="5" t="s">
        <v>1</v>
      </c>
      <c r="D412" s="5" t="s">
        <v>224</v>
      </c>
      <c r="E412" s="5" t="s">
        <v>12</v>
      </c>
      <c r="F412" s="6" t="s">
        <v>2</v>
      </c>
      <c r="G412" s="6" t="s">
        <v>7</v>
      </c>
      <c r="I412" s="2" t="s">
        <v>3</v>
      </c>
      <c r="J412" s="3" t="s">
        <v>4</v>
      </c>
      <c r="K412" s="3" t="s">
        <v>5</v>
      </c>
      <c r="L412" s="3" t="s">
        <v>6</v>
      </c>
      <c r="M412" s="3" t="s">
        <v>7</v>
      </c>
      <c r="N412" s="4" t="s">
        <v>8</v>
      </c>
    </row>
    <row r="413" spans="2:14" ht="17.399999999999999" x14ac:dyDescent="0.45">
      <c r="B413" s="9">
        <v>15</v>
      </c>
      <c r="C413" s="9">
        <v>14</v>
      </c>
      <c r="D413" s="9">
        <v>0</v>
      </c>
      <c r="E413" s="11">
        <f>+B413+C413+D413</f>
        <v>29</v>
      </c>
      <c r="F413" s="11">
        <f>SUM(B414:B438)+SUM(D414:D438)</f>
        <v>23</v>
      </c>
      <c r="G413" s="19"/>
      <c r="I413" s="20">
        <v>0.5</v>
      </c>
      <c r="J413" s="21" t="s">
        <v>10</v>
      </c>
      <c r="K413" s="37">
        <v>45737</v>
      </c>
      <c r="L413" s="37">
        <v>45737</v>
      </c>
      <c r="M413" s="56" t="s">
        <v>274</v>
      </c>
      <c r="N413" s="38"/>
    </row>
    <row r="414" spans="2:14" ht="17.399999999999999" x14ac:dyDescent="0.45">
      <c r="B414" s="35">
        <v>4</v>
      </c>
      <c r="C414" s="19"/>
      <c r="D414" s="30"/>
      <c r="E414" s="31">
        <v>45659</v>
      </c>
      <c r="F414" s="31">
        <v>45664</v>
      </c>
      <c r="G414" s="54" t="s">
        <v>234</v>
      </c>
      <c r="I414" s="24">
        <v>1</v>
      </c>
      <c r="J414" s="21"/>
      <c r="K414" s="31">
        <v>45797</v>
      </c>
      <c r="L414" s="31">
        <v>45797</v>
      </c>
      <c r="M414" s="56" t="s">
        <v>312</v>
      </c>
      <c r="N414" s="30"/>
    </row>
    <row r="415" spans="2:14" ht="17.399999999999999" x14ac:dyDescent="0.45">
      <c r="B415" s="35">
        <v>19</v>
      </c>
      <c r="C415" s="19"/>
      <c r="D415" s="30"/>
      <c r="E415" s="31">
        <v>45740</v>
      </c>
      <c r="F415" s="31">
        <v>45764</v>
      </c>
      <c r="G415" s="54" t="s">
        <v>278</v>
      </c>
      <c r="I415" s="24">
        <v>1</v>
      </c>
      <c r="J415" s="21"/>
      <c r="K415" s="31">
        <v>45866</v>
      </c>
      <c r="L415" s="31">
        <v>45866</v>
      </c>
      <c r="M415" s="26"/>
      <c r="N415" s="30"/>
    </row>
    <row r="416" spans="2:14" ht="17.399999999999999" x14ac:dyDescent="0.45">
      <c r="B416" s="35"/>
      <c r="C416" s="19"/>
      <c r="D416" s="30"/>
      <c r="E416" s="30"/>
      <c r="F416" s="30"/>
      <c r="G416" s="30"/>
      <c r="I416" s="24"/>
      <c r="J416" s="21"/>
      <c r="K416" s="31"/>
      <c r="L416" s="31"/>
      <c r="M416" s="26"/>
      <c r="N416" s="30"/>
    </row>
    <row r="417" spans="2:14" ht="17.399999999999999" x14ac:dyDescent="0.45">
      <c r="B417" s="35"/>
      <c r="C417" s="19"/>
      <c r="D417" s="30"/>
      <c r="E417" s="30"/>
      <c r="F417" s="30"/>
      <c r="G417" s="30"/>
      <c r="I417" s="24"/>
      <c r="J417" s="21"/>
      <c r="K417" s="31"/>
      <c r="L417" s="31"/>
      <c r="M417" s="30"/>
      <c r="N417" s="30"/>
    </row>
    <row r="418" spans="2:14" ht="17.399999999999999" x14ac:dyDescent="0.45">
      <c r="B418" s="35"/>
      <c r="C418" s="19"/>
      <c r="D418" s="30"/>
      <c r="E418" s="30"/>
      <c r="F418" s="30"/>
      <c r="G418" s="30"/>
      <c r="I418" s="24"/>
      <c r="J418" s="21"/>
      <c r="K418" s="31"/>
      <c r="L418" s="31"/>
      <c r="M418" s="30"/>
      <c r="N418" s="30"/>
    </row>
    <row r="419" spans="2:14" ht="17.399999999999999" x14ac:dyDescent="0.45">
      <c r="B419" s="35"/>
      <c r="C419" s="19"/>
      <c r="D419" s="30"/>
      <c r="E419" s="30"/>
      <c r="F419" s="30"/>
      <c r="G419" s="30"/>
      <c r="I419" s="24"/>
      <c r="J419" s="21"/>
      <c r="K419" s="31"/>
      <c r="L419" s="31"/>
      <c r="M419" s="30"/>
      <c r="N419" s="30"/>
    </row>
    <row r="420" spans="2:14" ht="17.399999999999999" x14ac:dyDescent="0.45">
      <c r="B420" s="35"/>
      <c r="C420" s="19"/>
      <c r="D420" s="30"/>
      <c r="E420" s="30"/>
      <c r="F420" s="30"/>
      <c r="G420" s="30"/>
      <c r="I420" s="24"/>
      <c r="J420" s="21"/>
      <c r="K420" s="30"/>
      <c r="L420" s="30"/>
      <c r="M420" s="30"/>
      <c r="N420" s="30"/>
    </row>
    <row r="421" spans="2:14" ht="17.399999999999999" x14ac:dyDescent="0.45">
      <c r="B421" s="35"/>
      <c r="C421" s="19"/>
      <c r="D421" s="30"/>
      <c r="E421" s="30"/>
      <c r="F421" s="30"/>
      <c r="G421" s="30"/>
      <c r="I421" s="24"/>
      <c r="J421" s="21"/>
      <c r="K421" s="30"/>
      <c r="L421" s="30"/>
      <c r="M421" s="30"/>
      <c r="N421" s="30"/>
    </row>
    <row r="422" spans="2:14" ht="17.399999999999999" x14ac:dyDescent="0.45">
      <c r="B422" s="35"/>
      <c r="C422" s="19"/>
      <c r="D422" s="30"/>
      <c r="E422" s="30"/>
      <c r="F422" s="30"/>
      <c r="G422" s="30"/>
      <c r="I422" s="24"/>
      <c r="J422" s="21"/>
      <c r="K422" s="30"/>
      <c r="L422" s="30"/>
      <c r="M422" s="30"/>
      <c r="N422" s="30"/>
    </row>
    <row r="423" spans="2:14" ht="17.399999999999999" x14ac:dyDescent="0.45">
      <c r="B423" s="35"/>
      <c r="C423" s="19"/>
      <c r="D423" s="30"/>
      <c r="E423" s="30"/>
      <c r="F423" s="30"/>
      <c r="G423" s="30"/>
      <c r="I423" s="24"/>
      <c r="J423" s="21"/>
      <c r="K423" s="30"/>
      <c r="L423" s="30"/>
      <c r="M423" s="30"/>
      <c r="N423" s="30"/>
    </row>
    <row r="424" spans="2:14" ht="18" thickBot="1" x14ac:dyDescent="0.5">
      <c r="B424" s="35"/>
      <c r="C424" s="19"/>
      <c r="D424" s="30"/>
      <c r="E424" s="30"/>
      <c r="F424" s="30"/>
      <c r="G424" s="30"/>
      <c r="I424" s="27"/>
      <c r="J424" s="21"/>
      <c r="K424" s="33"/>
      <c r="L424" s="33"/>
      <c r="M424" s="33"/>
      <c r="N424" s="33"/>
    </row>
    <row r="425" spans="2:14" ht="21.6" thickBot="1" x14ac:dyDescent="0.55000000000000004">
      <c r="B425" s="35"/>
      <c r="C425" s="19"/>
      <c r="D425" s="30"/>
      <c r="E425" s="32"/>
      <c r="F425" s="32"/>
      <c r="G425" s="32"/>
      <c r="I425" s="15">
        <f>SUM(I413:I424)</f>
        <v>2.5</v>
      </c>
      <c r="J425" s="66" t="str">
        <f>IF(I425&gt;=6,"YA NO PUEDE SOLICITAR DIAS ADMINISTRATIVOS","PUEDE SOLICITAR DIAS ADMINISTRATIVOS")</f>
        <v>PUEDE SOLICITAR DIAS ADMINISTRATIVOS</v>
      </c>
      <c r="K425" s="67"/>
      <c r="L425" s="67"/>
      <c r="M425" s="67"/>
      <c r="N425" s="68"/>
    </row>
    <row r="426" spans="2:14" ht="21.6" thickBot="1" x14ac:dyDescent="0.55000000000000004">
      <c r="B426" s="35"/>
      <c r="C426" s="19"/>
      <c r="D426" s="30"/>
      <c r="E426" s="32"/>
      <c r="F426" s="32"/>
      <c r="G426" s="32"/>
      <c r="I426" s="17">
        <f>6-I425</f>
        <v>3.5</v>
      </c>
      <c r="J426" s="66" t="str">
        <f>IF(I425&gt;6,"EXISTE UN ERROR","OK")</f>
        <v>OK</v>
      </c>
      <c r="K426" s="67"/>
      <c r="L426" s="67"/>
      <c r="M426" s="67"/>
      <c r="N426" s="68"/>
    </row>
    <row r="427" spans="2:14" ht="18" thickBot="1" x14ac:dyDescent="0.5">
      <c r="B427" s="35"/>
      <c r="C427" s="19"/>
      <c r="D427" s="30"/>
      <c r="E427" s="32"/>
      <c r="F427" s="32"/>
      <c r="G427" s="32"/>
      <c r="I427" s="1"/>
    </row>
    <row r="428" spans="2:14" ht="19.8" thickBot="1" x14ac:dyDescent="0.5">
      <c r="B428" s="35"/>
      <c r="C428" s="19"/>
      <c r="D428" s="30"/>
      <c r="E428" s="32"/>
      <c r="F428" s="32"/>
      <c r="G428" s="32"/>
      <c r="I428" s="12" t="s">
        <v>3</v>
      </c>
      <c r="J428" s="13"/>
      <c r="K428" s="13" t="s">
        <v>5</v>
      </c>
      <c r="L428" s="13" t="s">
        <v>6</v>
      </c>
      <c r="M428" s="13" t="s">
        <v>7</v>
      </c>
      <c r="N428" s="14" t="s">
        <v>8</v>
      </c>
    </row>
    <row r="429" spans="2:14" ht="17.399999999999999" x14ac:dyDescent="0.45">
      <c r="B429" s="35"/>
      <c r="C429" s="19"/>
      <c r="D429" s="30"/>
      <c r="E429" s="32"/>
      <c r="F429" s="32"/>
      <c r="G429" s="32"/>
      <c r="I429" s="20"/>
      <c r="J429" s="29"/>
      <c r="K429" s="37"/>
      <c r="L429" s="37"/>
      <c r="M429" s="38"/>
      <c r="N429" s="38"/>
    </row>
    <row r="430" spans="2:14" ht="17.399999999999999" x14ac:dyDescent="0.45">
      <c r="B430" s="35"/>
      <c r="C430" s="19"/>
      <c r="D430" s="30"/>
      <c r="E430" s="32"/>
      <c r="F430" s="32"/>
      <c r="G430" s="32"/>
      <c r="I430" s="24"/>
      <c r="J430" s="29"/>
      <c r="K430" s="30"/>
      <c r="L430" s="30"/>
      <c r="M430" s="30"/>
      <c r="N430" s="30"/>
    </row>
    <row r="431" spans="2:14" ht="17.399999999999999" x14ac:dyDescent="0.45">
      <c r="B431" s="35"/>
      <c r="C431" s="19"/>
      <c r="D431" s="30"/>
      <c r="E431" s="32"/>
      <c r="F431" s="32"/>
      <c r="G431" s="32"/>
      <c r="I431" s="24"/>
      <c r="J431" s="29"/>
      <c r="K431" s="30"/>
      <c r="L431" s="30"/>
      <c r="M431" s="30"/>
      <c r="N431" s="30"/>
    </row>
    <row r="432" spans="2:14" ht="17.399999999999999" x14ac:dyDescent="0.45">
      <c r="B432" s="35"/>
      <c r="C432" s="19"/>
      <c r="D432" s="30"/>
      <c r="E432" s="32"/>
      <c r="F432" s="32"/>
      <c r="G432" s="32"/>
      <c r="I432" s="24"/>
      <c r="J432" s="29"/>
      <c r="K432" s="30"/>
      <c r="L432" s="30"/>
      <c r="M432" s="30"/>
      <c r="N432" s="30"/>
    </row>
    <row r="433" spans="2:14" ht="18" thickBot="1" x14ac:dyDescent="0.5">
      <c r="B433" s="35"/>
      <c r="C433" s="19"/>
      <c r="D433" s="30"/>
      <c r="E433" s="32"/>
      <c r="F433" s="32"/>
      <c r="G433" s="32"/>
      <c r="I433" s="24"/>
      <c r="J433" s="29"/>
      <c r="K433" s="30"/>
      <c r="L433" s="30"/>
      <c r="M433" s="30"/>
      <c r="N433" s="30"/>
    </row>
    <row r="434" spans="2:14" ht="21.6" thickBot="1" x14ac:dyDescent="0.55000000000000004">
      <c r="B434" s="35"/>
      <c r="C434" s="19"/>
      <c r="D434" s="30"/>
      <c r="E434" s="32"/>
      <c r="F434" s="32"/>
      <c r="G434" s="32"/>
      <c r="I434" s="15">
        <f>SUM(I429:I433)</f>
        <v>0</v>
      </c>
      <c r="J434" s="66" t="str">
        <f>IF(I434&gt;=5,"YA NO PUEDE SOLICITAR DIAS CAPACITACION","PUEDE SOLICITAR DIAS CAPACITACION")</f>
        <v>PUEDE SOLICITAR DIAS CAPACITACION</v>
      </c>
      <c r="K434" s="67"/>
      <c r="L434" s="67"/>
      <c r="M434" s="67"/>
      <c r="N434" s="68"/>
    </row>
    <row r="435" spans="2:14" ht="21.6" thickBot="1" x14ac:dyDescent="0.55000000000000004">
      <c r="B435" s="35"/>
      <c r="C435" s="19"/>
      <c r="D435" s="30"/>
      <c r="E435" s="32"/>
      <c r="F435" s="32"/>
      <c r="G435" s="32"/>
      <c r="I435" s="17">
        <f>5-I434</f>
        <v>5</v>
      </c>
      <c r="J435" s="66" t="str">
        <f>IF(I434&gt;5,"EXISTE UN ERROR","OK")</f>
        <v>OK</v>
      </c>
      <c r="K435" s="67"/>
      <c r="L435" s="67"/>
      <c r="M435" s="67"/>
      <c r="N435" s="68"/>
    </row>
    <row r="436" spans="2:14" ht="17.399999999999999" x14ac:dyDescent="0.45">
      <c r="B436" s="35"/>
      <c r="C436" s="19"/>
      <c r="D436" s="30"/>
      <c r="E436" s="32"/>
      <c r="F436" s="32"/>
      <c r="G436" s="32"/>
    </row>
    <row r="437" spans="2:14" ht="17.399999999999999" x14ac:dyDescent="0.45">
      <c r="B437" s="35"/>
      <c r="C437" s="19"/>
      <c r="D437" s="30"/>
      <c r="E437" s="32"/>
      <c r="F437" s="32"/>
      <c r="G437" s="32"/>
    </row>
    <row r="438" spans="2:14" ht="18" thickBot="1" x14ac:dyDescent="0.5">
      <c r="B438" s="35"/>
      <c r="C438" s="40"/>
      <c r="D438" s="39"/>
      <c r="E438" s="34"/>
      <c r="F438" s="34"/>
      <c r="G438" s="34"/>
    </row>
    <row r="439" spans="2:14" ht="21.6" thickBot="1" x14ac:dyDescent="0.55000000000000004">
      <c r="B439" s="8">
        <f>+E413-F413</f>
        <v>6</v>
      </c>
      <c r="C439" s="69" t="str">
        <f>IF(E413&lt;=F413,"YA NO TIENE FERIADOS","PUEDE SOLICITAR DIAS FERIADOS")</f>
        <v>PUEDE SOLICITAR DIAS FERIADOS</v>
      </c>
      <c r="D439" s="70"/>
      <c r="E439" s="70"/>
      <c r="F439" s="70"/>
      <c r="G439" s="71"/>
    </row>
    <row r="440" spans="2:14" ht="19.2" thickBot="1" x14ac:dyDescent="0.5">
      <c r="C440" s="72" t="str">
        <f>IF(F413&gt;E413,"EXISTE UN ERROR","OK")</f>
        <v>OK</v>
      </c>
      <c r="D440" s="73"/>
      <c r="E440" s="73"/>
      <c r="F440" s="73"/>
      <c r="G440" s="74"/>
    </row>
    <row r="442" spans="2:14" ht="19.2" thickBot="1" x14ac:dyDescent="0.5">
      <c r="B442" s="16" t="s">
        <v>200</v>
      </c>
      <c r="I442" s="16" t="str">
        <f>+B442</f>
        <v>PINOCHET MORALES BARBARA SOLANGE</v>
      </c>
    </row>
    <row r="443" spans="2:14" ht="18.600000000000001" thickBot="1" x14ac:dyDescent="0.4">
      <c r="B443" s="5" t="s">
        <v>0</v>
      </c>
      <c r="C443" s="5" t="s">
        <v>1</v>
      </c>
      <c r="D443" s="5" t="s">
        <v>224</v>
      </c>
      <c r="E443" s="5" t="s">
        <v>12</v>
      </c>
      <c r="F443" s="6" t="s">
        <v>2</v>
      </c>
      <c r="G443" s="6" t="s">
        <v>7</v>
      </c>
      <c r="I443" s="2" t="s">
        <v>3</v>
      </c>
      <c r="J443" s="3" t="s">
        <v>4</v>
      </c>
      <c r="K443" s="3" t="s">
        <v>5</v>
      </c>
      <c r="L443" s="3" t="s">
        <v>6</v>
      </c>
      <c r="M443" s="3" t="s">
        <v>7</v>
      </c>
      <c r="N443" s="4" t="s">
        <v>8</v>
      </c>
    </row>
    <row r="444" spans="2:14" ht="17.399999999999999" x14ac:dyDescent="0.45">
      <c r="B444" s="9">
        <v>0</v>
      </c>
      <c r="C444" s="9">
        <v>0</v>
      </c>
      <c r="D444" s="9">
        <v>0</v>
      </c>
      <c r="E444" s="11">
        <f>+B444+C444+D444</f>
        <v>0</v>
      </c>
      <c r="F444" s="11">
        <f>SUM(B445:B469)+SUM(D445:D469)</f>
        <v>0</v>
      </c>
      <c r="G444" s="19"/>
      <c r="I444" s="20"/>
      <c r="J444" s="21"/>
      <c r="K444" s="22"/>
      <c r="L444" s="22"/>
      <c r="M444" s="23"/>
      <c r="N444" s="23"/>
    </row>
    <row r="445" spans="2:14" ht="17.399999999999999" x14ac:dyDescent="0.45">
      <c r="B445" s="35"/>
      <c r="C445" s="19"/>
      <c r="D445" s="30"/>
      <c r="E445" s="30"/>
      <c r="F445" s="30"/>
      <c r="G445" s="30"/>
      <c r="I445" s="24"/>
      <c r="J445" s="21"/>
      <c r="K445" s="25"/>
      <c r="L445" s="25"/>
      <c r="M445" s="30"/>
      <c r="N445" s="26"/>
    </row>
    <row r="446" spans="2:14" ht="17.399999999999999" x14ac:dyDescent="0.45">
      <c r="B446" s="35"/>
      <c r="C446" s="19"/>
      <c r="D446" s="30"/>
      <c r="E446" s="30"/>
      <c r="F446" s="30"/>
      <c r="G446" s="30"/>
      <c r="I446" s="24"/>
      <c r="J446" s="21"/>
      <c r="K446" s="26"/>
      <c r="L446" s="26"/>
      <c r="M446" s="26"/>
      <c r="N446" s="26"/>
    </row>
    <row r="447" spans="2:14" ht="17.399999999999999" x14ac:dyDescent="0.45">
      <c r="B447" s="35"/>
      <c r="C447" s="19"/>
      <c r="D447" s="30"/>
      <c r="E447" s="30"/>
      <c r="F447" s="30"/>
      <c r="G447" s="30"/>
      <c r="I447" s="24"/>
      <c r="J447" s="21"/>
      <c r="K447" s="26"/>
      <c r="L447" s="26"/>
      <c r="M447" s="26"/>
      <c r="N447" s="26"/>
    </row>
    <row r="448" spans="2:14" ht="17.399999999999999" x14ac:dyDescent="0.45">
      <c r="B448" s="35"/>
      <c r="C448" s="19"/>
      <c r="D448" s="30"/>
      <c r="E448" s="30"/>
      <c r="F448" s="30"/>
      <c r="G448" s="30"/>
      <c r="I448" s="24"/>
      <c r="J448" s="21"/>
      <c r="K448" s="26"/>
      <c r="L448" s="26"/>
      <c r="M448" s="26"/>
      <c r="N448" s="26"/>
    </row>
    <row r="449" spans="2:14" ht="17.399999999999999" x14ac:dyDescent="0.45">
      <c r="B449" s="35"/>
      <c r="C449" s="19"/>
      <c r="D449" s="30"/>
      <c r="E449" s="30"/>
      <c r="F449" s="30"/>
      <c r="G449" s="30"/>
      <c r="I449" s="24"/>
      <c r="J449" s="21"/>
      <c r="K449" s="26"/>
      <c r="L449" s="26"/>
      <c r="M449" s="26"/>
      <c r="N449" s="26"/>
    </row>
    <row r="450" spans="2:14" ht="17.399999999999999" x14ac:dyDescent="0.45">
      <c r="B450" s="35"/>
      <c r="C450" s="19"/>
      <c r="D450" s="30"/>
      <c r="E450" s="30"/>
      <c r="F450" s="30"/>
      <c r="G450" s="30"/>
      <c r="I450" s="24"/>
      <c r="J450" s="21"/>
      <c r="K450" s="26"/>
      <c r="L450" s="26"/>
      <c r="M450" s="26"/>
      <c r="N450" s="26"/>
    </row>
    <row r="451" spans="2:14" ht="17.399999999999999" x14ac:dyDescent="0.45">
      <c r="B451" s="35"/>
      <c r="C451" s="19"/>
      <c r="D451" s="30"/>
      <c r="E451" s="30"/>
      <c r="F451" s="30"/>
      <c r="G451" s="30"/>
      <c r="I451" s="24"/>
      <c r="J451" s="21"/>
      <c r="K451" s="26"/>
      <c r="L451" s="26"/>
      <c r="M451" s="26"/>
      <c r="N451" s="26"/>
    </row>
    <row r="452" spans="2:14" ht="17.399999999999999" x14ac:dyDescent="0.45">
      <c r="B452" s="35"/>
      <c r="C452" s="19"/>
      <c r="D452" s="30"/>
      <c r="E452" s="30"/>
      <c r="F452" s="30"/>
      <c r="G452" s="30"/>
      <c r="I452" s="24"/>
      <c r="J452" s="21"/>
      <c r="K452" s="26"/>
      <c r="L452" s="26"/>
      <c r="M452" s="26"/>
      <c r="N452" s="26"/>
    </row>
    <row r="453" spans="2:14" ht="17.399999999999999" x14ac:dyDescent="0.45">
      <c r="B453" s="35"/>
      <c r="C453" s="19"/>
      <c r="D453" s="30"/>
      <c r="E453" s="30"/>
      <c r="F453" s="30"/>
      <c r="G453" s="30"/>
      <c r="I453" s="24"/>
      <c r="J453" s="21"/>
      <c r="K453" s="26"/>
      <c r="L453" s="26"/>
      <c r="M453" s="26"/>
      <c r="N453" s="26"/>
    </row>
    <row r="454" spans="2:14" ht="17.399999999999999" x14ac:dyDescent="0.45">
      <c r="B454" s="35"/>
      <c r="C454" s="19"/>
      <c r="D454" s="30"/>
      <c r="E454" s="30"/>
      <c r="F454" s="30"/>
      <c r="G454" s="30"/>
      <c r="I454" s="24"/>
      <c r="J454" s="21"/>
      <c r="K454" s="26"/>
      <c r="L454" s="26"/>
      <c r="M454" s="26"/>
      <c r="N454" s="26"/>
    </row>
    <row r="455" spans="2:14" ht="18" thickBot="1" x14ac:dyDescent="0.5">
      <c r="B455" s="35"/>
      <c r="C455" s="19"/>
      <c r="D455" s="30"/>
      <c r="E455" s="30"/>
      <c r="F455" s="30"/>
      <c r="G455" s="30"/>
      <c r="I455" s="27"/>
      <c r="J455" s="21"/>
      <c r="K455" s="28"/>
      <c r="L455" s="28"/>
      <c r="M455" s="28"/>
      <c r="N455" s="28"/>
    </row>
    <row r="456" spans="2:14" ht="21.6" thickBot="1" x14ac:dyDescent="0.55000000000000004">
      <c r="B456" s="35"/>
      <c r="C456" s="19"/>
      <c r="D456" s="30"/>
      <c r="E456" s="32"/>
      <c r="F456" s="32"/>
      <c r="G456" s="32"/>
      <c r="I456" s="15">
        <f>SUM(I444:I455)</f>
        <v>0</v>
      </c>
      <c r="J456" s="66" t="str">
        <f>IF(I456&gt;=6,"YA NO PUEDE SOLICITAR DIAS ADMINISTRATIVOS","PUEDE SOLICITAR DIAS ADMINISTRATIVOS")</f>
        <v>PUEDE SOLICITAR DIAS ADMINISTRATIVOS</v>
      </c>
      <c r="K456" s="67"/>
      <c r="L456" s="67"/>
      <c r="M456" s="67"/>
      <c r="N456" s="68"/>
    </row>
    <row r="457" spans="2:14" ht="21.6" thickBot="1" x14ac:dyDescent="0.55000000000000004">
      <c r="B457" s="35"/>
      <c r="C457" s="19"/>
      <c r="D457" s="30"/>
      <c r="E457" s="32"/>
      <c r="F457" s="32"/>
      <c r="G457" s="32"/>
      <c r="I457" s="17">
        <f>6-I456</f>
        <v>6</v>
      </c>
      <c r="J457" s="66" t="str">
        <f>IF(I456&gt;6,"EXISTE UN ERROR","OK")</f>
        <v>OK</v>
      </c>
      <c r="K457" s="67"/>
      <c r="L457" s="67"/>
      <c r="M457" s="67"/>
      <c r="N457" s="68"/>
    </row>
    <row r="458" spans="2:14" ht="18" thickBot="1" x14ac:dyDescent="0.5">
      <c r="B458" s="35"/>
      <c r="C458" s="19"/>
      <c r="D458" s="30"/>
      <c r="E458" s="32"/>
      <c r="F458" s="32"/>
      <c r="G458" s="32"/>
      <c r="I458" s="1"/>
    </row>
    <row r="459" spans="2:14" ht="19.8" thickBot="1" x14ac:dyDescent="0.5">
      <c r="B459" s="35"/>
      <c r="C459" s="19"/>
      <c r="D459" s="30"/>
      <c r="E459" s="32"/>
      <c r="F459" s="32"/>
      <c r="G459" s="32"/>
      <c r="I459" s="12" t="s">
        <v>3</v>
      </c>
      <c r="J459" s="13"/>
      <c r="K459" s="13" t="s">
        <v>5</v>
      </c>
      <c r="L459" s="13" t="s">
        <v>6</v>
      </c>
      <c r="M459" s="13" t="s">
        <v>7</v>
      </c>
      <c r="N459" s="14" t="s">
        <v>8</v>
      </c>
    </row>
    <row r="460" spans="2:14" ht="17.399999999999999" x14ac:dyDescent="0.45">
      <c r="B460" s="35"/>
      <c r="C460" s="19"/>
      <c r="D460" s="30"/>
      <c r="E460" s="32"/>
      <c r="F460" s="32"/>
      <c r="G460" s="32"/>
      <c r="I460" s="20"/>
      <c r="J460" s="29"/>
      <c r="K460" s="22"/>
      <c r="L460" s="22"/>
      <c r="M460" s="23"/>
      <c r="N460" s="23"/>
    </row>
    <row r="461" spans="2:14" ht="17.399999999999999" x14ac:dyDescent="0.45">
      <c r="B461" s="35"/>
      <c r="C461" s="19"/>
      <c r="D461" s="30"/>
      <c r="E461" s="32"/>
      <c r="F461" s="32"/>
      <c r="G461" s="32"/>
      <c r="I461" s="24"/>
      <c r="J461" s="29"/>
      <c r="K461" s="25"/>
      <c r="L461" s="25"/>
      <c r="M461" s="26"/>
      <c r="N461" s="26"/>
    </row>
    <row r="462" spans="2:14" ht="17.399999999999999" x14ac:dyDescent="0.45">
      <c r="B462" s="35"/>
      <c r="C462" s="19"/>
      <c r="D462" s="30"/>
      <c r="E462" s="32"/>
      <c r="F462" s="32"/>
      <c r="G462" s="32"/>
      <c r="I462" s="24"/>
      <c r="J462" s="29"/>
      <c r="K462" s="26"/>
      <c r="L462" s="26"/>
      <c r="M462" s="26"/>
      <c r="N462" s="26"/>
    </row>
    <row r="463" spans="2:14" ht="17.399999999999999" x14ac:dyDescent="0.45">
      <c r="B463" s="35"/>
      <c r="C463" s="19"/>
      <c r="D463" s="30"/>
      <c r="E463" s="32"/>
      <c r="F463" s="32"/>
      <c r="G463" s="32"/>
      <c r="I463" s="24"/>
      <c r="J463" s="29"/>
      <c r="K463" s="26"/>
      <c r="L463" s="26"/>
      <c r="M463" s="26"/>
      <c r="N463" s="26"/>
    </row>
    <row r="464" spans="2:14" ht="18" thickBot="1" x14ac:dyDescent="0.5">
      <c r="B464" s="35"/>
      <c r="C464" s="19"/>
      <c r="D464" s="30"/>
      <c r="E464" s="32"/>
      <c r="F464" s="32"/>
      <c r="G464" s="32"/>
      <c r="I464" s="24"/>
      <c r="J464" s="29"/>
      <c r="K464" s="26"/>
      <c r="L464" s="26"/>
      <c r="M464" s="26"/>
      <c r="N464" s="26"/>
    </row>
    <row r="465" spans="2:14" ht="21.6" thickBot="1" x14ac:dyDescent="0.55000000000000004">
      <c r="B465" s="35"/>
      <c r="C465" s="19"/>
      <c r="D465" s="30"/>
      <c r="E465" s="32"/>
      <c r="F465" s="32"/>
      <c r="G465" s="32"/>
      <c r="I465" s="15">
        <f>SUM(I460:I464)</f>
        <v>0</v>
      </c>
      <c r="J465" s="66" t="str">
        <f>IF(I465&gt;=5,"YA NO PUEDE SOLICITAR DIAS CAPACITACION","PUEDE SOLICITAR DIAS CAPACITACION")</f>
        <v>PUEDE SOLICITAR DIAS CAPACITACION</v>
      </c>
      <c r="K465" s="67"/>
      <c r="L465" s="67"/>
      <c r="M465" s="67"/>
      <c r="N465" s="68"/>
    </row>
    <row r="466" spans="2:14" ht="21.6" thickBot="1" x14ac:dyDescent="0.55000000000000004">
      <c r="B466" s="35"/>
      <c r="C466" s="19"/>
      <c r="D466" s="30"/>
      <c r="E466" s="32"/>
      <c r="F466" s="32"/>
      <c r="G466" s="32"/>
      <c r="I466" s="17">
        <f>5-I465</f>
        <v>5</v>
      </c>
      <c r="J466" s="66" t="str">
        <f>IF(I465&gt;5,"EXISTE UN ERROR","OK")</f>
        <v>OK</v>
      </c>
      <c r="K466" s="67"/>
      <c r="L466" s="67"/>
      <c r="M466" s="67"/>
      <c r="N466" s="68"/>
    </row>
    <row r="467" spans="2:14" ht="17.399999999999999" x14ac:dyDescent="0.45">
      <c r="B467" s="35"/>
      <c r="C467" s="19"/>
      <c r="D467" s="30"/>
      <c r="E467" s="32"/>
      <c r="F467" s="32"/>
      <c r="G467" s="32"/>
    </row>
    <row r="468" spans="2:14" ht="17.399999999999999" x14ac:dyDescent="0.45">
      <c r="B468" s="35"/>
      <c r="C468" s="19"/>
      <c r="D468" s="30"/>
      <c r="E468" s="32"/>
      <c r="F468" s="32"/>
      <c r="G468" s="32"/>
    </row>
    <row r="469" spans="2:14" ht="18" thickBot="1" x14ac:dyDescent="0.5">
      <c r="B469" s="35"/>
      <c r="C469" s="36"/>
      <c r="D469" s="33"/>
      <c r="E469" s="34"/>
      <c r="F469" s="34"/>
      <c r="G469" s="34"/>
    </row>
    <row r="470" spans="2:14" ht="21.6" thickBot="1" x14ac:dyDescent="0.55000000000000004">
      <c r="B470" s="8">
        <f>+E444-F444</f>
        <v>0</v>
      </c>
      <c r="C470" s="69" t="str">
        <f>IF(E444&lt;=F444,"YA NO TIENE FERIADOS","PUEDE SOLICITAR DIAS FERIADOS")</f>
        <v>YA NO TIENE FERIADOS</v>
      </c>
      <c r="D470" s="70"/>
      <c r="E470" s="70"/>
      <c r="F470" s="70"/>
      <c r="G470" s="71"/>
    </row>
    <row r="471" spans="2:14" ht="19.2" thickBot="1" x14ac:dyDescent="0.5">
      <c r="C471" s="72" t="str">
        <f>IF(F444&gt;E444,"EXISTE UN ERROR","OK")</f>
        <v>OK</v>
      </c>
      <c r="D471" s="73"/>
      <c r="E471" s="73"/>
      <c r="F471" s="73"/>
      <c r="G471" s="74"/>
    </row>
    <row r="475" spans="2:14" ht="19.2" thickBot="1" x14ac:dyDescent="0.5">
      <c r="B475" s="16" t="s">
        <v>119</v>
      </c>
      <c r="I475" s="16" t="s">
        <v>119</v>
      </c>
    </row>
    <row r="476" spans="2:14" ht="18.600000000000001" thickBot="1" x14ac:dyDescent="0.4">
      <c r="B476" s="5" t="s">
        <v>0</v>
      </c>
      <c r="C476" s="5" t="s">
        <v>1</v>
      </c>
      <c r="D476" s="5" t="s">
        <v>224</v>
      </c>
      <c r="E476" s="5" t="s">
        <v>12</v>
      </c>
      <c r="F476" s="6" t="s">
        <v>2</v>
      </c>
      <c r="G476" s="6" t="s">
        <v>7</v>
      </c>
      <c r="I476" s="2" t="s">
        <v>3</v>
      </c>
      <c r="J476" s="3" t="s">
        <v>4</v>
      </c>
      <c r="K476" s="3" t="s">
        <v>5</v>
      </c>
      <c r="L476" s="3" t="s">
        <v>6</v>
      </c>
      <c r="M476" s="3" t="s">
        <v>7</v>
      </c>
      <c r="N476" s="4" t="s">
        <v>8</v>
      </c>
    </row>
    <row r="477" spans="2:14" ht="17.399999999999999" x14ac:dyDescent="0.45">
      <c r="B477" s="9">
        <v>15</v>
      </c>
      <c r="C477" s="9">
        <v>10</v>
      </c>
      <c r="D477" s="9">
        <v>0</v>
      </c>
      <c r="E477" s="11">
        <f>+B477+C477+D477</f>
        <v>25</v>
      </c>
      <c r="F477" s="11">
        <f>SUM(B478:B502)+SUM(D478:D502)</f>
        <v>16</v>
      </c>
      <c r="G477" s="19"/>
      <c r="I477" s="20">
        <v>0.5</v>
      </c>
      <c r="J477" s="21" t="s">
        <v>9</v>
      </c>
      <c r="K477" s="22">
        <v>45693</v>
      </c>
      <c r="L477" s="22">
        <v>45693</v>
      </c>
      <c r="M477" s="54" t="s">
        <v>256</v>
      </c>
      <c r="N477" s="23"/>
    </row>
    <row r="478" spans="2:14" ht="17.399999999999999" x14ac:dyDescent="0.45">
      <c r="B478" s="35">
        <v>5</v>
      </c>
      <c r="C478" s="19"/>
      <c r="D478" s="30"/>
      <c r="E478" s="31">
        <v>45698</v>
      </c>
      <c r="F478" s="31">
        <v>45702</v>
      </c>
      <c r="G478" s="54" t="s">
        <v>260</v>
      </c>
      <c r="I478" s="24">
        <v>0.5</v>
      </c>
      <c r="J478" s="21" t="s">
        <v>9</v>
      </c>
      <c r="K478" s="25">
        <v>45715</v>
      </c>
      <c r="L478" s="25">
        <v>45715</v>
      </c>
      <c r="M478" s="54" t="s">
        <v>257</v>
      </c>
      <c r="N478" s="26"/>
    </row>
    <row r="479" spans="2:14" ht="17.399999999999999" x14ac:dyDescent="0.45">
      <c r="B479" s="35">
        <v>10</v>
      </c>
      <c r="C479" s="19"/>
      <c r="D479" s="30"/>
      <c r="E479" s="31">
        <v>45726</v>
      </c>
      <c r="F479" s="31">
        <v>45737</v>
      </c>
      <c r="G479" s="54" t="s">
        <v>277</v>
      </c>
      <c r="I479" s="24">
        <v>3</v>
      </c>
      <c r="J479" s="21"/>
      <c r="K479" s="25">
        <v>45840</v>
      </c>
      <c r="L479" s="25">
        <v>45842</v>
      </c>
      <c r="M479" s="30"/>
      <c r="N479" s="26"/>
    </row>
    <row r="480" spans="2:14" ht="17.399999999999999" x14ac:dyDescent="0.45">
      <c r="B480" s="35">
        <v>1</v>
      </c>
      <c r="C480" s="19"/>
      <c r="D480" s="30"/>
      <c r="E480" s="31">
        <v>45845</v>
      </c>
      <c r="F480" s="31">
        <v>45845</v>
      </c>
      <c r="G480" s="30"/>
      <c r="I480" s="24"/>
      <c r="J480" s="21"/>
      <c r="K480" s="25"/>
      <c r="L480" s="25"/>
      <c r="M480" s="30"/>
      <c r="N480" s="26"/>
    </row>
    <row r="481" spans="2:14" ht="17.399999999999999" x14ac:dyDescent="0.45">
      <c r="B481" s="35"/>
      <c r="C481" s="19"/>
      <c r="D481" s="30"/>
      <c r="E481" s="30"/>
      <c r="F481" s="30"/>
      <c r="G481" s="30"/>
      <c r="I481" s="24"/>
      <c r="J481" s="21"/>
      <c r="K481" s="25"/>
      <c r="L481" s="25"/>
      <c r="M481" s="30"/>
      <c r="N481" s="26"/>
    </row>
    <row r="482" spans="2:14" ht="17.399999999999999" x14ac:dyDescent="0.45">
      <c r="B482" s="35"/>
      <c r="C482" s="19"/>
      <c r="D482" s="30"/>
      <c r="E482" s="30"/>
      <c r="F482" s="30"/>
      <c r="G482" s="30"/>
      <c r="I482" s="24"/>
      <c r="J482" s="21"/>
      <c r="K482" s="25"/>
      <c r="L482" s="25"/>
      <c r="M482" s="30"/>
      <c r="N482" s="26"/>
    </row>
    <row r="483" spans="2:14" ht="17.399999999999999" x14ac:dyDescent="0.45">
      <c r="B483" s="35"/>
      <c r="C483" s="19"/>
      <c r="D483" s="30"/>
      <c r="E483" s="30"/>
      <c r="F483" s="30"/>
      <c r="G483" s="30"/>
      <c r="I483" s="24"/>
      <c r="J483" s="21"/>
      <c r="K483" s="25"/>
      <c r="L483" s="25"/>
      <c r="M483" s="26"/>
      <c r="N483" s="26"/>
    </row>
    <row r="484" spans="2:14" ht="17.399999999999999" x14ac:dyDescent="0.45">
      <c r="B484" s="35"/>
      <c r="C484" s="19"/>
      <c r="D484" s="30"/>
      <c r="E484" s="30"/>
      <c r="F484" s="30"/>
      <c r="G484" s="30"/>
      <c r="I484" s="24"/>
      <c r="J484" s="21"/>
      <c r="K484" s="26"/>
      <c r="L484" s="26"/>
      <c r="M484" s="26"/>
      <c r="N484" s="26"/>
    </row>
    <row r="485" spans="2:14" ht="17.399999999999999" x14ac:dyDescent="0.45">
      <c r="B485" s="35"/>
      <c r="C485" s="19"/>
      <c r="D485" s="30"/>
      <c r="E485" s="30"/>
      <c r="F485" s="30"/>
      <c r="G485" s="30"/>
      <c r="I485" s="24"/>
      <c r="J485" s="21"/>
      <c r="K485" s="26"/>
      <c r="L485" s="26"/>
      <c r="M485" s="26"/>
      <c r="N485" s="26"/>
    </row>
    <row r="486" spans="2:14" ht="17.399999999999999" x14ac:dyDescent="0.45">
      <c r="B486" s="35"/>
      <c r="C486" s="19"/>
      <c r="D486" s="30"/>
      <c r="E486" s="30"/>
      <c r="F486" s="30"/>
      <c r="G486" s="30"/>
      <c r="I486" s="24"/>
      <c r="J486" s="21"/>
      <c r="K486" s="26"/>
      <c r="L486" s="26"/>
      <c r="M486" s="26"/>
      <c r="N486" s="26"/>
    </row>
    <row r="487" spans="2:14" ht="17.399999999999999" x14ac:dyDescent="0.45">
      <c r="B487" s="35"/>
      <c r="C487" s="19"/>
      <c r="D487" s="30"/>
      <c r="E487" s="30"/>
      <c r="F487" s="30"/>
      <c r="G487" s="30"/>
      <c r="I487" s="24"/>
      <c r="J487" s="21"/>
      <c r="K487" s="26"/>
      <c r="L487" s="26"/>
      <c r="M487" s="26"/>
      <c r="N487" s="26"/>
    </row>
    <row r="488" spans="2:14" ht="18" thickBot="1" x14ac:dyDescent="0.5">
      <c r="B488" s="35"/>
      <c r="C488" s="19"/>
      <c r="D488" s="30"/>
      <c r="E488" s="30"/>
      <c r="F488" s="30"/>
      <c r="G488" s="30"/>
      <c r="I488" s="27"/>
      <c r="J488" s="21"/>
      <c r="K488" s="28"/>
      <c r="L488" s="28"/>
      <c r="M488" s="28"/>
      <c r="N488" s="28"/>
    </row>
    <row r="489" spans="2:14" ht="21.6" thickBot="1" x14ac:dyDescent="0.55000000000000004">
      <c r="B489" s="35"/>
      <c r="C489" s="19"/>
      <c r="D489" s="30"/>
      <c r="E489" s="32"/>
      <c r="F489" s="32"/>
      <c r="G489" s="32"/>
      <c r="I489" s="15">
        <f>SUM(I477:I488)</f>
        <v>4</v>
      </c>
      <c r="J489" s="66" t="str">
        <f>IF(I489&gt;=6,"YA NO PUEDE SOLICITAR DIAS ADMINISTRATIVOS","PUEDE SOLICITAR DIAS ADMINISTRATIVOS")</f>
        <v>PUEDE SOLICITAR DIAS ADMINISTRATIVOS</v>
      </c>
      <c r="K489" s="67"/>
      <c r="L489" s="67"/>
      <c r="M489" s="67"/>
      <c r="N489" s="68"/>
    </row>
    <row r="490" spans="2:14" ht="21.6" thickBot="1" x14ac:dyDescent="0.55000000000000004">
      <c r="B490" s="35"/>
      <c r="C490" s="19"/>
      <c r="D490" s="30"/>
      <c r="E490" s="32"/>
      <c r="F490" s="32"/>
      <c r="G490" s="32"/>
      <c r="I490" s="17">
        <f>6-I489</f>
        <v>2</v>
      </c>
      <c r="J490" s="66" t="str">
        <f>IF(I489&gt;6,"EXISTE UN ERROR","OK")</f>
        <v>OK</v>
      </c>
      <c r="K490" s="67"/>
      <c r="L490" s="67"/>
      <c r="M490" s="67"/>
      <c r="N490" s="68"/>
    </row>
    <row r="491" spans="2:14" ht="18" thickBot="1" x14ac:dyDescent="0.5">
      <c r="B491" s="35"/>
      <c r="C491" s="19"/>
      <c r="D491" s="30"/>
      <c r="E491" s="32"/>
      <c r="F491" s="32"/>
      <c r="G491" s="32"/>
      <c r="I491" s="1"/>
    </row>
    <row r="492" spans="2:14" ht="19.8" thickBot="1" x14ac:dyDescent="0.5">
      <c r="B492" s="35"/>
      <c r="C492" s="19"/>
      <c r="D492" s="30"/>
      <c r="E492" s="32"/>
      <c r="F492" s="32"/>
      <c r="G492" s="32"/>
      <c r="I492" s="12" t="s">
        <v>3</v>
      </c>
      <c r="J492" s="13"/>
      <c r="K492" s="13" t="s">
        <v>5</v>
      </c>
      <c r="L492" s="13" t="s">
        <v>6</v>
      </c>
      <c r="M492" s="13" t="s">
        <v>7</v>
      </c>
      <c r="N492" s="14" t="s">
        <v>8</v>
      </c>
    </row>
    <row r="493" spans="2:14" ht="17.399999999999999" x14ac:dyDescent="0.45">
      <c r="B493" s="35"/>
      <c r="C493" s="19"/>
      <c r="D493" s="30"/>
      <c r="E493" s="32"/>
      <c r="F493" s="32"/>
      <c r="G493" s="32"/>
      <c r="I493" s="20"/>
      <c r="J493" s="29"/>
      <c r="K493" s="22"/>
      <c r="L493" s="22"/>
      <c r="M493" s="23"/>
      <c r="N493" s="23"/>
    </row>
    <row r="494" spans="2:14" ht="17.399999999999999" x14ac:dyDescent="0.45">
      <c r="B494" s="35"/>
      <c r="C494" s="19"/>
      <c r="D494" s="30"/>
      <c r="E494" s="32"/>
      <c r="F494" s="32"/>
      <c r="G494" s="32"/>
      <c r="I494" s="24"/>
      <c r="J494" s="29"/>
      <c r="K494" s="25"/>
      <c r="L494" s="25"/>
      <c r="M494" s="26"/>
      <c r="N494" s="26"/>
    </row>
    <row r="495" spans="2:14" ht="17.399999999999999" x14ac:dyDescent="0.45">
      <c r="B495" s="35"/>
      <c r="C495" s="19"/>
      <c r="D495" s="30"/>
      <c r="E495" s="32"/>
      <c r="F495" s="32"/>
      <c r="G495" s="32"/>
      <c r="I495" s="24"/>
      <c r="J495" s="29"/>
      <c r="K495" s="26"/>
      <c r="L495" s="26"/>
      <c r="M495" s="26"/>
      <c r="N495" s="26"/>
    </row>
    <row r="496" spans="2:14" ht="17.399999999999999" x14ac:dyDescent="0.45">
      <c r="B496" s="35"/>
      <c r="C496" s="19"/>
      <c r="D496" s="30"/>
      <c r="E496" s="32"/>
      <c r="F496" s="32"/>
      <c r="G496" s="32"/>
      <c r="I496" s="24"/>
      <c r="J496" s="29"/>
      <c r="K496" s="26"/>
      <c r="L496" s="26"/>
      <c r="M496" s="26"/>
      <c r="N496" s="26"/>
    </row>
    <row r="497" spans="2:14" ht="18" thickBot="1" x14ac:dyDescent="0.5">
      <c r="B497" s="35"/>
      <c r="C497" s="19"/>
      <c r="D497" s="30"/>
      <c r="E497" s="32"/>
      <c r="F497" s="32"/>
      <c r="G497" s="32"/>
      <c r="I497" s="24"/>
      <c r="J497" s="29"/>
      <c r="K497" s="26"/>
      <c r="L497" s="26"/>
      <c r="M497" s="26"/>
      <c r="N497" s="26"/>
    </row>
    <row r="498" spans="2:14" ht="21.6" thickBot="1" x14ac:dyDescent="0.55000000000000004">
      <c r="B498" s="35"/>
      <c r="C498" s="19"/>
      <c r="D498" s="30"/>
      <c r="E498" s="32"/>
      <c r="F498" s="32"/>
      <c r="G498" s="32"/>
      <c r="I498" s="15">
        <f>SUM(I493:I497)</f>
        <v>0</v>
      </c>
      <c r="J498" s="66" t="str">
        <f>IF(I498&gt;=5,"YA NO PUEDE SOLICITAR DIAS CAPACITACION","PUEDE SOLICITAR DIAS CAPACITACION")</f>
        <v>PUEDE SOLICITAR DIAS CAPACITACION</v>
      </c>
      <c r="K498" s="67"/>
      <c r="L498" s="67"/>
      <c r="M498" s="67"/>
      <c r="N498" s="68"/>
    </row>
    <row r="499" spans="2:14" ht="21.6" thickBot="1" x14ac:dyDescent="0.55000000000000004">
      <c r="B499" s="35"/>
      <c r="C499" s="19"/>
      <c r="D499" s="30"/>
      <c r="E499" s="32"/>
      <c r="F499" s="32"/>
      <c r="G499" s="32"/>
      <c r="I499" s="17">
        <f>5-I498</f>
        <v>5</v>
      </c>
      <c r="J499" s="66" t="str">
        <f>IF(I498&gt;5,"EXISTE UN ERROR","OK")</f>
        <v>OK</v>
      </c>
      <c r="K499" s="67"/>
      <c r="L499" s="67"/>
      <c r="M499" s="67"/>
      <c r="N499" s="68"/>
    </row>
    <row r="500" spans="2:14" ht="17.399999999999999" x14ac:dyDescent="0.45">
      <c r="B500" s="35"/>
      <c r="C500" s="19"/>
      <c r="D500" s="30"/>
      <c r="E500" s="32"/>
      <c r="F500" s="32"/>
      <c r="G500" s="32"/>
    </row>
    <row r="501" spans="2:14" ht="17.399999999999999" x14ac:dyDescent="0.45">
      <c r="B501" s="35"/>
      <c r="C501" s="19"/>
      <c r="D501" s="30"/>
      <c r="E501" s="32"/>
      <c r="F501" s="32"/>
      <c r="G501" s="32"/>
    </row>
    <row r="502" spans="2:14" ht="18" thickBot="1" x14ac:dyDescent="0.5">
      <c r="B502" s="35"/>
      <c r="C502" s="40"/>
      <c r="D502" s="39"/>
      <c r="E502" s="34"/>
      <c r="F502" s="34"/>
      <c r="G502" s="34"/>
    </row>
    <row r="503" spans="2:14" ht="21.6" thickBot="1" x14ac:dyDescent="0.55000000000000004">
      <c r="B503" s="8">
        <f>+E477-F477</f>
        <v>9</v>
      </c>
      <c r="C503" s="69" t="str">
        <f>IF(E477&lt;=F477,"YA NO TIENE FERIADOS","PUEDE SOLICITAR DIAS FERIADOS")</f>
        <v>PUEDE SOLICITAR DIAS FERIADOS</v>
      </c>
      <c r="D503" s="70"/>
      <c r="E503" s="70"/>
      <c r="F503" s="70"/>
      <c r="G503" s="71"/>
    </row>
    <row r="504" spans="2:14" ht="19.2" thickBot="1" x14ac:dyDescent="0.5">
      <c r="C504" s="72" t="str">
        <f>IF(F477&gt;E477,"EXISTE UN ERROR","OK")</f>
        <v>OK</v>
      </c>
      <c r="D504" s="73"/>
      <c r="E504" s="73"/>
      <c r="F504" s="73"/>
      <c r="G504" s="74"/>
    </row>
    <row r="506" spans="2:14" ht="19.2" thickBot="1" x14ac:dyDescent="0.5">
      <c r="B506" s="16" t="s">
        <v>120</v>
      </c>
    </row>
    <row r="507" spans="2:14" ht="18.600000000000001" thickBot="1" x14ac:dyDescent="0.4">
      <c r="B507" s="5" t="s">
        <v>0</v>
      </c>
      <c r="C507" s="5" t="s">
        <v>1</v>
      </c>
      <c r="D507" s="5" t="s">
        <v>224</v>
      </c>
      <c r="E507" s="5" t="s">
        <v>12</v>
      </c>
      <c r="F507" s="6" t="s">
        <v>2</v>
      </c>
      <c r="G507" s="6" t="s">
        <v>7</v>
      </c>
      <c r="I507" s="2" t="s">
        <v>3</v>
      </c>
      <c r="J507" s="3" t="s">
        <v>4</v>
      </c>
      <c r="K507" s="3" t="s">
        <v>5</v>
      </c>
      <c r="L507" s="3" t="s">
        <v>6</v>
      </c>
      <c r="M507" s="3" t="s">
        <v>7</v>
      </c>
      <c r="N507" s="4" t="s">
        <v>8</v>
      </c>
    </row>
    <row r="508" spans="2:14" ht="17.399999999999999" x14ac:dyDescent="0.45">
      <c r="B508" s="9">
        <v>15</v>
      </c>
      <c r="C508" s="9">
        <v>0</v>
      </c>
      <c r="D508" s="9">
        <v>0</v>
      </c>
      <c r="E508" s="11">
        <f>+B508+C508+D508</f>
        <v>15</v>
      </c>
      <c r="F508" s="11">
        <f>SUM(B509:B533)+SUM(D509:D533)</f>
        <v>5</v>
      </c>
      <c r="G508" s="19"/>
      <c r="I508" s="20">
        <v>1</v>
      </c>
      <c r="J508" s="21"/>
      <c r="K508" s="37">
        <v>45673</v>
      </c>
      <c r="L508" s="37">
        <v>45673</v>
      </c>
      <c r="M508" s="54" t="s">
        <v>232</v>
      </c>
      <c r="N508" s="38"/>
    </row>
    <row r="509" spans="2:14" ht="17.399999999999999" x14ac:dyDescent="0.45">
      <c r="B509" s="35">
        <v>5</v>
      </c>
      <c r="C509" s="19"/>
      <c r="D509" s="30"/>
      <c r="E509" s="31">
        <v>45684</v>
      </c>
      <c r="F509" s="31">
        <v>45688</v>
      </c>
      <c r="G509" s="54" t="s">
        <v>248</v>
      </c>
      <c r="I509" s="24">
        <v>0.5</v>
      </c>
      <c r="J509" s="21" t="s">
        <v>10</v>
      </c>
      <c r="K509" s="31">
        <v>45695</v>
      </c>
      <c r="L509" s="31">
        <v>45695</v>
      </c>
      <c r="M509" s="54" t="s">
        <v>256</v>
      </c>
      <c r="N509" s="30"/>
    </row>
    <row r="510" spans="2:14" ht="17.399999999999999" x14ac:dyDescent="0.45">
      <c r="B510" s="35"/>
      <c r="C510" s="19"/>
      <c r="D510" s="30"/>
      <c r="E510" s="31"/>
      <c r="F510" s="31"/>
      <c r="G510" s="30"/>
      <c r="I510" s="24">
        <v>0.5</v>
      </c>
      <c r="J510" s="21" t="s">
        <v>10</v>
      </c>
      <c r="K510" s="31">
        <v>45762</v>
      </c>
      <c r="L510" s="31">
        <v>45762</v>
      </c>
      <c r="M510" s="56" t="s">
        <v>294</v>
      </c>
      <c r="N510" s="30"/>
    </row>
    <row r="511" spans="2:14" ht="17.399999999999999" x14ac:dyDescent="0.45">
      <c r="B511" s="35"/>
      <c r="C511" s="19"/>
      <c r="D511" s="30"/>
      <c r="E511" s="31"/>
      <c r="F511" s="31"/>
      <c r="G511" s="30"/>
      <c r="I511" s="24">
        <v>2</v>
      </c>
      <c r="J511" s="21"/>
      <c r="K511" s="31">
        <v>45779</v>
      </c>
      <c r="L511" s="31">
        <v>45782</v>
      </c>
      <c r="M511" s="54" t="s">
        <v>299</v>
      </c>
      <c r="N511" s="30"/>
    </row>
    <row r="512" spans="2:14" ht="17.399999999999999" x14ac:dyDescent="0.45">
      <c r="B512" s="35"/>
      <c r="C512" s="19"/>
      <c r="D512" s="30"/>
      <c r="E512" s="31"/>
      <c r="F512" s="31"/>
      <c r="G512" s="30"/>
      <c r="I512" s="24">
        <v>2</v>
      </c>
      <c r="J512" s="21"/>
      <c r="K512" s="31">
        <v>45852</v>
      </c>
      <c r="L512" s="31">
        <v>45853</v>
      </c>
      <c r="M512" s="26"/>
      <c r="N512" s="30"/>
    </row>
    <row r="513" spans="2:14" ht="17.399999999999999" x14ac:dyDescent="0.45">
      <c r="B513" s="35"/>
      <c r="C513" s="19"/>
      <c r="D513" s="30"/>
      <c r="E513" s="30"/>
      <c r="F513" s="30"/>
      <c r="G513" s="30"/>
      <c r="I513" s="24"/>
      <c r="J513" s="21"/>
      <c r="K513" s="31"/>
      <c r="L513" s="31"/>
      <c r="M513" s="26"/>
      <c r="N513" s="30"/>
    </row>
    <row r="514" spans="2:14" ht="17.399999999999999" x14ac:dyDescent="0.45">
      <c r="B514" s="35"/>
      <c r="C514" s="19"/>
      <c r="D514" s="30"/>
      <c r="E514" s="30"/>
      <c r="F514" s="30"/>
      <c r="G514" s="30"/>
      <c r="I514" s="24"/>
      <c r="J514" s="21"/>
      <c r="K514" s="30"/>
      <c r="L514" s="30"/>
      <c r="M514" s="30"/>
      <c r="N514" s="30"/>
    </row>
    <row r="515" spans="2:14" ht="17.399999999999999" x14ac:dyDescent="0.45">
      <c r="B515" s="35"/>
      <c r="C515" s="19"/>
      <c r="D515" s="30"/>
      <c r="E515" s="30"/>
      <c r="F515" s="30"/>
      <c r="G515" s="30"/>
      <c r="I515" s="24"/>
      <c r="J515" s="21"/>
      <c r="K515" s="30"/>
      <c r="L515" s="30"/>
      <c r="M515" s="30"/>
      <c r="N515" s="30"/>
    </row>
    <row r="516" spans="2:14" ht="17.399999999999999" x14ac:dyDescent="0.45">
      <c r="B516" s="35"/>
      <c r="C516" s="19"/>
      <c r="D516" s="30"/>
      <c r="E516" s="30"/>
      <c r="F516" s="30"/>
      <c r="G516" s="30"/>
      <c r="I516" s="24"/>
      <c r="J516" s="21"/>
      <c r="K516" s="30"/>
      <c r="L516" s="30"/>
      <c r="M516" s="30"/>
      <c r="N516" s="30"/>
    </row>
    <row r="517" spans="2:14" ht="17.399999999999999" x14ac:dyDescent="0.45">
      <c r="B517" s="35"/>
      <c r="C517" s="19"/>
      <c r="D517" s="30"/>
      <c r="E517" s="30"/>
      <c r="F517" s="30"/>
      <c r="G517" s="30"/>
      <c r="I517" s="24"/>
      <c r="J517" s="21"/>
      <c r="K517" s="30"/>
      <c r="L517" s="30"/>
      <c r="M517" s="30"/>
      <c r="N517" s="30"/>
    </row>
    <row r="518" spans="2:14" ht="17.399999999999999" x14ac:dyDescent="0.45">
      <c r="B518" s="35"/>
      <c r="C518" s="19"/>
      <c r="D518" s="30"/>
      <c r="E518" s="30"/>
      <c r="F518" s="30"/>
      <c r="G518" s="30"/>
      <c r="I518" s="24"/>
      <c r="J518" s="21"/>
      <c r="K518" s="30"/>
      <c r="L518" s="30"/>
      <c r="M518" s="30"/>
      <c r="N518" s="30"/>
    </row>
    <row r="519" spans="2:14" ht="18" thickBot="1" x14ac:dyDescent="0.5">
      <c r="B519" s="35"/>
      <c r="C519" s="19"/>
      <c r="D519" s="30"/>
      <c r="E519" s="30"/>
      <c r="F519" s="30"/>
      <c r="G519" s="30"/>
      <c r="I519" s="27"/>
      <c r="J519" s="21"/>
      <c r="K519" s="33"/>
      <c r="L519" s="33"/>
      <c r="M519" s="33"/>
      <c r="N519" s="33"/>
    </row>
    <row r="520" spans="2:14" ht="21.6" thickBot="1" x14ac:dyDescent="0.55000000000000004">
      <c r="B520" s="35"/>
      <c r="C520" s="19"/>
      <c r="D520" s="30"/>
      <c r="E520" s="32"/>
      <c r="F520" s="32"/>
      <c r="G520" s="32"/>
      <c r="I520" s="15">
        <f>SUM(I508:I519)</f>
        <v>6</v>
      </c>
      <c r="J520" s="66" t="str">
        <f>IF(I520&gt;=6,"YA NO PUEDE SOLICITAR DIAS ADMINISTRATIVOS","PUEDE SOLICITAR DIAS ADMINISTRATIVOS")</f>
        <v>YA NO PUEDE SOLICITAR DIAS ADMINISTRATIVOS</v>
      </c>
      <c r="K520" s="67"/>
      <c r="L520" s="67"/>
      <c r="M520" s="67"/>
      <c r="N520" s="68"/>
    </row>
    <row r="521" spans="2:14" ht="21.6" thickBot="1" x14ac:dyDescent="0.55000000000000004">
      <c r="B521" s="35"/>
      <c r="C521" s="19"/>
      <c r="D521" s="30"/>
      <c r="E521" s="32"/>
      <c r="F521" s="32"/>
      <c r="G521" s="32"/>
      <c r="I521" s="17">
        <f>6-I520</f>
        <v>0</v>
      </c>
      <c r="J521" s="66" t="str">
        <f>IF(I520&gt;6,"EXISTE UN ERROR","OK")</f>
        <v>OK</v>
      </c>
      <c r="K521" s="67"/>
      <c r="L521" s="67"/>
      <c r="M521" s="67"/>
      <c r="N521" s="68"/>
    </row>
    <row r="522" spans="2:14" ht="18" thickBot="1" x14ac:dyDescent="0.5">
      <c r="B522" s="35"/>
      <c r="C522" s="19"/>
      <c r="D522" s="30"/>
      <c r="E522" s="32"/>
      <c r="F522" s="32"/>
      <c r="G522" s="32"/>
      <c r="I522" s="1"/>
    </row>
    <row r="523" spans="2:14" ht="19.8" thickBot="1" x14ac:dyDescent="0.5">
      <c r="B523" s="35"/>
      <c r="C523" s="19"/>
      <c r="D523" s="30"/>
      <c r="E523" s="32"/>
      <c r="F523" s="32"/>
      <c r="G523" s="32"/>
      <c r="I523" s="12" t="s">
        <v>3</v>
      </c>
      <c r="J523" s="13"/>
      <c r="K523" s="13" t="s">
        <v>5</v>
      </c>
      <c r="L523" s="13" t="s">
        <v>6</v>
      </c>
      <c r="M523" s="13" t="s">
        <v>7</v>
      </c>
      <c r="N523" s="14" t="s">
        <v>8</v>
      </c>
    </row>
    <row r="524" spans="2:14" ht="17.399999999999999" x14ac:dyDescent="0.45">
      <c r="B524" s="35"/>
      <c r="C524" s="19"/>
      <c r="D524" s="30"/>
      <c r="E524" s="32"/>
      <c r="F524" s="32"/>
      <c r="G524" s="32"/>
      <c r="I524" s="20"/>
      <c r="J524" s="29"/>
      <c r="K524" s="22"/>
      <c r="L524" s="22"/>
      <c r="M524" s="23"/>
      <c r="N524" s="23"/>
    </row>
    <row r="525" spans="2:14" ht="17.399999999999999" x14ac:dyDescent="0.45">
      <c r="B525" s="35"/>
      <c r="C525" s="19"/>
      <c r="D525" s="30"/>
      <c r="E525" s="32"/>
      <c r="F525" s="32"/>
      <c r="G525" s="32"/>
      <c r="I525" s="24"/>
      <c r="J525" s="29"/>
      <c r="K525" s="25"/>
      <c r="L525" s="25"/>
      <c r="M525" s="26"/>
      <c r="N525" s="26"/>
    </row>
    <row r="526" spans="2:14" ht="17.399999999999999" x14ac:dyDescent="0.45">
      <c r="B526" s="35"/>
      <c r="C526" s="19"/>
      <c r="D526" s="30"/>
      <c r="E526" s="32"/>
      <c r="F526" s="32"/>
      <c r="G526" s="32"/>
      <c r="I526" s="24"/>
      <c r="J526" s="29"/>
      <c r="K526" s="26"/>
      <c r="L526" s="26"/>
      <c r="M526" s="26"/>
      <c r="N526" s="26"/>
    </row>
    <row r="527" spans="2:14" ht="17.399999999999999" x14ac:dyDescent="0.45">
      <c r="B527" s="35"/>
      <c r="C527" s="19"/>
      <c r="D527" s="30"/>
      <c r="E527" s="32"/>
      <c r="F527" s="32"/>
      <c r="G527" s="32"/>
      <c r="I527" s="24"/>
      <c r="J527" s="29"/>
      <c r="K527" s="26"/>
      <c r="L527" s="26"/>
      <c r="M527" s="26"/>
      <c r="N527" s="26"/>
    </row>
    <row r="528" spans="2:14" ht="18" thickBot="1" x14ac:dyDescent="0.5">
      <c r="B528" s="35"/>
      <c r="C528" s="19"/>
      <c r="D528" s="30"/>
      <c r="E528" s="32"/>
      <c r="F528" s="32"/>
      <c r="G528" s="32"/>
      <c r="I528" s="24"/>
      <c r="J528" s="29"/>
      <c r="K528" s="26"/>
      <c r="L528" s="26"/>
      <c r="M528" s="26"/>
      <c r="N528" s="26"/>
    </row>
    <row r="529" spans="2:14" ht="21.6" thickBot="1" x14ac:dyDescent="0.55000000000000004">
      <c r="B529" s="35"/>
      <c r="C529" s="19"/>
      <c r="D529" s="30"/>
      <c r="E529" s="32"/>
      <c r="F529" s="32"/>
      <c r="G529" s="32"/>
      <c r="I529" s="15">
        <f>SUM(I524:I528)</f>
        <v>0</v>
      </c>
      <c r="J529" s="66" t="str">
        <f>IF(I529&gt;=5,"YA NO PUEDE SOLICITAR DIAS CAPACITACION","PUEDE SOLICITAR DIAS CAPACITACION")</f>
        <v>PUEDE SOLICITAR DIAS CAPACITACION</v>
      </c>
      <c r="K529" s="67"/>
      <c r="L529" s="67"/>
      <c r="M529" s="67"/>
      <c r="N529" s="68"/>
    </row>
    <row r="530" spans="2:14" ht="21.6" thickBot="1" x14ac:dyDescent="0.55000000000000004">
      <c r="B530" s="35"/>
      <c r="C530" s="19"/>
      <c r="D530" s="30"/>
      <c r="E530" s="32"/>
      <c r="F530" s="32"/>
      <c r="G530" s="32"/>
      <c r="I530" s="17">
        <f>5-I529</f>
        <v>5</v>
      </c>
      <c r="J530" s="66" t="str">
        <f>IF(I529&gt;5,"EXISTE UN ERROR","OK")</f>
        <v>OK</v>
      </c>
      <c r="K530" s="67"/>
      <c r="L530" s="67"/>
      <c r="M530" s="67"/>
      <c r="N530" s="68"/>
    </row>
    <row r="531" spans="2:14" ht="17.399999999999999" x14ac:dyDescent="0.45">
      <c r="B531" s="35"/>
      <c r="C531" s="19"/>
      <c r="D531" s="30"/>
      <c r="E531" s="32"/>
      <c r="F531" s="32"/>
      <c r="G531" s="32"/>
    </row>
    <row r="532" spans="2:14" ht="17.399999999999999" x14ac:dyDescent="0.45">
      <c r="B532" s="35"/>
      <c r="C532" s="19"/>
      <c r="D532" s="30"/>
      <c r="E532" s="32"/>
      <c r="F532" s="32"/>
      <c r="G532" s="32"/>
    </row>
    <row r="533" spans="2:14" ht="18" thickBot="1" x14ac:dyDescent="0.5">
      <c r="B533" s="35"/>
      <c r="C533" s="36"/>
      <c r="D533" s="33"/>
      <c r="E533" s="34"/>
      <c r="F533" s="34"/>
      <c r="G533" s="34"/>
    </row>
    <row r="534" spans="2:14" ht="21.6" thickBot="1" x14ac:dyDescent="0.55000000000000004">
      <c r="B534" s="8">
        <f>+E508-F508</f>
        <v>10</v>
      </c>
      <c r="C534" s="69" t="str">
        <f>IF(E508&lt;=F508,"YA NO TIENE FERIADOS","PUEDE SOLICITAR DIAS FERIADOS")</f>
        <v>PUEDE SOLICITAR DIAS FERIADOS</v>
      </c>
      <c r="D534" s="70"/>
      <c r="E534" s="70"/>
      <c r="F534" s="70"/>
      <c r="G534" s="71"/>
    </row>
    <row r="535" spans="2:14" ht="19.2" thickBot="1" x14ac:dyDescent="0.5">
      <c r="C535" s="72" t="str">
        <f>IF(F508&gt;E508,"EXISTE UN ERROR","OK")</f>
        <v>OK</v>
      </c>
      <c r="D535" s="73"/>
      <c r="E535" s="73"/>
      <c r="F535" s="73"/>
      <c r="G535" s="74"/>
    </row>
    <row r="537" spans="2:14" ht="19.2" thickBot="1" x14ac:dyDescent="0.5">
      <c r="B537" s="16" t="s">
        <v>188</v>
      </c>
      <c r="I537" s="16" t="s">
        <v>188</v>
      </c>
    </row>
    <row r="538" spans="2:14" ht="18.600000000000001" thickBot="1" x14ac:dyDescent="0.4">
      <c r="B538" s="5" t="s">
        <v>0</v>
      </c>
      <c r="C538" s="5" t="s">
        <v>1</v>
      </c>
      <c r="D538" s="5" t="s">
        <v>224</v>
      </c>
      <c r="E538" s="5" t="s">
        <v>12</v>
      </c>
      <c r="F538" s="6" t="s">
        <v>2</v>
      </c>
      <c r="G538" s="6" t="s">
        <v>7</v>
      </c>
      <c r="I538" s="2" t="s">
        <v>3</v>
      </c>
      <c r="J538" s="3" t="s">
        <v>4</v>
      </c>
      <c r="K538" s="3" t="s">
        <v>5</v>
      </c>
      <c r="L538" s="3" t="s">
        <v>6</v>
      </c>
      <c r="M538" s="3" t="s">
        <v>7</v>
      </c>
      <c r="N538" s="4" t="s">
        <v>8</v>
      </c>
    </row>
    <row r="539" spans="2:14" ht="17.399999999999999" x14ac:dyDescent="0.45">
      <c r="B539" s="9">
        <v>0</v>
      </c>
      <c r="C539" s="9">
        <v>0</v>
      </c>
      <c r="D539" s="9">
        <v>0</v>
      </c>
      <c r="E539" s="11">
        <f>+B539+C539+D539</f>
        <v>0</v>
      </c>
      <c r="F539" s="11">
        <f>SUM(B540:B564)+SUM(D540:D564)</f>
        <v>0</v>
      </c>
      <c r="G539" s="19"/>
      <c r="I539" s="20">
        <v>0.5</v>
      </c>
      <c r="J539" s="21" t="s">
        <v>9</v>
      </c>
      <c r="K539" s="37">
        <v>45672</v>
      </c>
      <c r="L539" s="37">
        <v>45672</v>
      </c>
      <c r="M539" s="56" t="s">
        <v>238</v>
      </c>
      <c r="N539" s="38"/>
    </row>
    <row r="540" spans="2:14" ht="17.399999999999999" x14ac:dyDescent="0.45">
      <c r="B540" s="35"/>
      <c r="C540" s="19"/>
      <c r="D540" s="30"/>
      <c r="E540" s="31"/>
      <c r="F540" s="31"/>
      <c r="G540" s="30"/>
      <c r="I540" s="24">
        <v>0.5</v>
      </c>
      <c r="J540" s="21" t="s">
        <v>10</v>
      </c>
      <c r="K540" s="31">
        <v>45700</v>
      </c>
      <c r="L540" s="31">
        <v>45700</v>
      </c>
      <c r="M540" s="54" t="s">
        <v>255</v>
      </c>
      <c r="N540" s="30"/>
    </row>
    <row r="541" spans="2:14" ht="17.399999999999999" x14ac:dyDescent="0.45">
      <c r="B541" s="35"/>
      <c r="C541" s="19"/>
      <c r="D541" s="30"/>
      <c r="E541" s="30"/>
      <c r="F541" s="30"/>
      <c r="G541" s="30"/>
      <c r="I541" s="24">
        <v>0.5</v>
      </c>
      <c r="J541" s="21" t="s">
        <v>10</v>
      </c>
      <c r="K541" s="31">
        <v>45810</v>
      </c>
      <c r="L541" s="31">
        <v>45810</v>
      </c>
      <c r="M541" s="56" t="s">
        <v>324</v>
      </c>
      <c r="N541" s="30"/>
    </row>
    <row r="542" spans="2:14" ht="17.399999999999999" x14ac:dyDescent="0.45">
      <c r="B542" s="35"/>
      <c r="C542" s="19"/>
      <c r="D542" s="30"/>
      <c r="E542" s="30"/>
      <c r="F542" s="30"/>
      <c r="G542" s="30"/>
      <c r="I542" s="24">
        <v>1</v>
      </c>
      <c r="J542" s="21"/>
      <c r="K542" s="31">
        <v>45839</v>
      </c>
      <c r="L542" s="31">
        <v>45839</v>
      </c>
      <c r="M542" s="30"/>
      <c r="N542" s="30"/>
    </row>
    <row r="543" spans="2:14" ht="17.399999999999999" x14ac:dyDescent="0.45">
      <c r="B543" s="35"/>
      <c r="C543" s="19"/>
      <c r="D543" s="30"/>
      <c r="E543" s="30"/>
      <c r="F543" s="30"/>
      <c r="G543" s="30"/>
      <c r="I543" s="24">
        <v>0.5</v>
      </c>
      <c r="J543" s="21" t="s">
        <v>10</v>
      </c>
      <c r="K543" s="31">
        <v>45856</v>
      </c>
      <c r="L543" s="31">
        <v>45856</v>
      </c>
      <c r="M543" s="26"/>
      <c r="N543" s="30"/>
    </row>
    <row r="544" spans="2:14" ht="17.399999999999999" x14ac:dyDescent="0.45">
      <c r="B544" s="35"/>
      <c r="C544" s="19"/>
      <c r="D544" s="30"/>
      <c r="E544" s="30"/>
      <c r="F544" s="30"/>
      <c r="G544" s="30"/>
      <c r="I544" s="24"/>
      <c r="J544" s="21"/>
      <c r="K544" s="31"/>
      <c r="L544" s="31"/>
      <c r="M544" s="30"/>
      <c r="N544" s="30"/>
    </row>
    <row r="545" spans="2:14" ht="17.399999999999999" x14ac:dyDescent="0.45">
      <c r="B545" s="35"/>
      <c r="C545" s="19"/>
      <c r="D545" s="30"/>
      <c r="E545" s="30"/>
      <c r="F545" s="30"/>
      <c r="G545" s="30"/>
      <c r="I545" s="24"/>
      <c r="J545" s="21"/>
      <c r="K545" s="31"/>
      <c r="L545" s="31"/>
      <c r="M545" s="30"/>
      <c r="N545" s="30"/>
    </row>
    <row r="546" spans="2:14" ht="17.399999999999999" x14ac:dyDescent="0.45">
      <c r="B546" s="35"/>
      <c r="C546" s="19"/>
      <c r="D546" s="30"/>
      <c r="E546" s="30"/>
      <c r="F546" s="30"/>
      <c r="G546" s="30"/>
      <c r="I546" s="24"/>
      <c r="J546" s="21"/>
      <c r="K546" s="31"/>
      <c r="L546" s="31"/>
      <c r="M546" s="30"/>
      <c r="N546" s="30"/>
    </row>
    <row r="547" spans="2:14" ht="17.399999999999999" x14ac:dyDescent="0.45">
      <c r="B547" s="35"/>
      <c r="C547" s="19"/>
      <c r="D547" s="30"/>
      <c r="E547" s="30"/>
      <c r="F547" s="30"/>
      <c r="G547" s="30"/>
      <c r="I547" s="24"/>
      <c r="J547" s="21"/>
      <c r="K547" s="31"/>
      <c r="L547" s="31"/>
      <c r="M547" s="30"/>
      <c r="N547" s="30"/>
    </row>
    <row r="548" spans="2:14" ht="17.399999999999999" x14ac:dyDescent="0.45">
      <c r="B548" s="35"/>
      <c r="C548" s="19"/>
      <c r="D548" s="30"/>
      <c r="E548" s="30"/>
      <c r="F548" s="30"/>
      <c r="G548" s="30"/>
      <c r="I548" s="24"/>
      <c r="J548" s="21"/>
      <c r="K548" s="30"/>
      <c r="L548" s="30"/>
      <c r="M548" s="30"/>
      <c r="N548" s="30"/>
    </row>
    <row r="549" spans="2:14" ht="17.399999999999999" x14ac:dyDescent="0.45">
      <c r="B549" s="35"/>
      <c r="C549" s="19"/>
      <c r="D549" s="30"/>
      <c r="E549" s="30"/>
      <c r="F549" s="30"/>
      <c r="G549" s="30"/>
      <c r="I549" s="24"/>
      <c r="J549" s="21"/>
      <c r="K549" s="30"/>
      <c r="L549" s="30"/>
      <c r="M549" s="30"/>
      <c r="N549" s="30"/>
    </row>
    <row r="550" spans="2:14" ht="18" thickBot="1" x14ac:dyDescent="0.5">
      <c r="B550" s="35"/>
      <c r="C550" s="19"/>
      <c r="D550" s="30"/>
      <c r="E550" s="30"/>
      <c r="F550" s="30"/>
      <c r="G550" s="30"/>
      <c r="I550" s="27"/>
      <c r="J550" s="21"/>
      <c r="K550" s="33"/>
      <c r="L550" s="33"/>
      <c r="M550" s="33"/>
      <c r="N550" s="33"/>
    </row>
    <row r="551" spans="2:14" ht="21.6" thickBot="1" x14ac:dyDescent="0.55000000000000004">
      <c r="B551" s="35"/>
      <c r="C551" s="19"/>
      <c r="D551" s="30"/>
      <c r="E551" s="32"/>
      <c r="F551" s="32"/>
      <c r="G551" s="32"/>
      <c r="I551" s="15">
        <f>SUM(I539:I550)</f>
        <v>3</v>
      </c>
      <c r="J551" s="66" t="str">
        <f>IF(I551&gt;=6,"YA NO PUEDE SOLICITAR DIAS ADMINISTRATIVOS","PUEDE SOLICITAR DIAS ADMINISTRATIVOS")</f>
        <v>PUEDE SOLICITAR DIAS ADMINISTRATIVOS</v>
      </c>
      <c r="K551" s="67"/>
      <c r="L551" s="67"/>
      <c r="M551" s="67"/>
      <c r="N551" s="68"/>
    </row>
    <row r="552" spans="2:14" ht="21.6" thickBot="1" x14ac:dyDescent="0.55000000000000004">
      <c r="B552" s="35"/>
      <c r="C552" s="19"/>
      <c r="D552" s="30"/>
      <c r="E552" s="32"/>
      <c r="F552" s="32"/>
      <c r="G552" s="32"/>
      <c r="I552" s="17">
        <f>6-I551</f>
        <v>3</v>
      </c>
      <c r="J552" s="66" t="str">
        <f>IF(I551&gt;6,"EXISTE UN ERROR","OK")</f>
        <v>OK</v>
      </c>
      <c r="K552" s="67"/>
      <c r="L552" s="67"/>
      <c r="M552" s="67"/>
      <c r="N552" s="68"/>
    </row>
    <row r="553" spans="2:14" ht="18" thickBot="1" x14ac:dyDescent="0.5">
      <c r="B553" s="35"/>
      <c r="C553" s="19"/>
      <c r="D553" s="30"/>
      <c r="E553" s="32"/>
      <c r="F553" s="32"/>
      <c r="G553" s="32"/>
      <c r="I553" s="1"/>
    </row>
    <row r="554" spans="2:14" ht="19.8" thickBot="1" x14ac:dyDescent="0.5">
      <c r="B554" s="35"/>
      <c r="C554" s="19"/>
      <c r="D554" s="30"/>
      <c r="E554" s="32"/>
      <c r="F554" s="32"/>
      <c r="G554" s="32"/>
      <c r="I554" s="12" t="s">
        <v>3</v>
      </c>
      <c r="J554" s="13"/>
      <c r="K554" s="13" t="s">
        <v>5</v>
      </c>
      <c r="L554" s="13" t="s">
        <v>6</v>
      </c>
      <c r="M554" s="13" t="s">
        <v>7</v>
      </c>
      <c r="N554" s="14" t="s">
        <v>8</v>
      </c>
    </row>
    <row r="555" spans="2:14" ht="17.399999999999999" x14ac:dyDescent="0.45">
      <c r="B555" s="35"/>
      <c r="C555" s="19"/>
      <c r="D555" s="30"/>
      <c r="E555" s="32"/>
      <c r="F555" s="32"/>
      <c r="G555" s="32"/>
      <c r="I555" s="20"/>
      <c r="J555" s="29"/>
      <c r="K555" s="22"/>
      <c r="L555" s="22"/>
      <c r="M555" s="23"/>
      <c r="N555" s="23"/>
    </row>
    <row r="556" spans="2:14" ht="17.399999999999999" x14ac:dyDescent="0.45">
      <c r="B556" s="35"/>
      <c r="C556" s="19"/>
      <c r="D556" s="30"/>
      <c r="E556" s="32"/>
      <c r="F556" s="32"/>
      <c r="G556" s="32"/>
      <c r="I556" s="24"/>
      <c r="J556" s="29"/>
      <c r="K556" s="25"/>
      <c r="L556" s="25"/>
      <c r="M556" s="26"/>
      <c r="N556" s="26"/>
    </row>
    <row r="557" spans="2:14" ht="17.399999999999999" x14ac:dyDescent="0.45">
      <c r="B557" s="35"/>
      <c r="C557" s="19"/>
      <c r="D557" s="30"/>
      <c r="E557" s="32"/>
      <c r="F557" s="32"/>
      <c r="G557" s="32"/>
      <c r="I557" s="24"/>
      <c r="J557" s="29"/>
      <c r="K557" s="25"/>
      <c r="L557" s="25"/>
      <c r="M557" s="26"/>
      <c r="N557" s="26"/>
    </row>
    <row r="558" spans="2:14" ht="17.399999999999999" x14ac:dyDescent="0.45">
      <c r="B558" s="35"/>
      <c r="C558" s="19"/>
      <c r="D558" s="30"/>
      <c r="E558" s="32"/>
      <c r="F558" s="32"/>
      <c r="G558" s="32"/>
      <c r="I558" s="24"/>
      <c r="J558" s="29"/>
      <c r="K558" s="26"/>
      <c r="L558" s="26"/>
      <c r="M558" s="26"/>
      <c r="N558" s="26"/>
    </row>
    <row r="559" spans="2:14" ht="18" thickBot="1" x14ac:dyDescent="0.5">
      <c r="B559" s="35"/>
      <c r="C559" s="19"/>
      <c r="D559" s="30"/>
      <c r="E559" s="32"/>
      <c r="F559" s="32"/>
      <c r="G559" s="32"/>
      <c r="I559" s="24"/>
      <c r="J559" s="29"/>
      <c r="K559" s="26"/>
      <c r="L559" s="26"/>
      <c r="M559" s="26"/>
      <c r="N559" s="26"/>
    </row>
    <row r="560" spans="2:14" ht="21.6" thickBot="1" x14ac:dyDescent="0.55000000000000004">
      <c r="B560" s="35"/>
      <c r="C560" s="19"/>
      <c r="D560" s="30"/>
      <c r="E560" s="32"/>
      <c r="F560" s="32"/>
      <c r="G560" s="32"/>
      <c r="I560" s="15">
        <f>SUM(I555:I559)</f>
        <v>0</v>
      </c>
      <c r="J560" s="66" t="str">
        <f>IF(I560&gt;=5,"YA NO PUEDE SOLICITAR DIAS CAPACITACION","PUEDE SOLICITAR DIAS CAPACITACION")</f>
        <v>PUEDE SOLICITAR DIAS CAPACITACION</v>
      </c>
      <c r="K560" s="67"/>
      <c r="L560" s="67"/>
      <c r="M560" s="67"/>
      <c r="N560" s="68"/>
    </row>
    <row r="561" spans="2:14" ht="21.6" thickBot="1" x14ac:dyDescent="0.55000000000000004">
      <c r="B561" s="35"/>
      <c r="C561" s="19"/>
      <c r="D561" s="30"/>
      <c r="E561" s="32"/>
      <c r="F561" s="32"/>
      <c r="G561" s="32"/>
      <c r="I561" s="17">
        <f>5-I560</f>
        <v>5</v>
      </c>
      <c r="J561" s="66" t="str">
        <f>IF(I560&gt;5,"EXISTE UN ERROR","OK")</f>
        <v>OK</v>
      </c>
      <c r="K561" s="67"/>
      <c r="L561" s="67"/>
      <c r="M561" s="67"/>
      <c r="N561" s="68"/>
    </row>
    <row r="562" spans="2:14" ht="17.399999999999999" x14ac:dyDescent="0.45">
      <c r="B562" s="35"/>
      <c r="C562" s="19"/>
      <c r="D562" s="30"/>
      <c r="E562" s="32"/>
      <c r="F562" s="32"/>
      <c r="G562" s="32"/>
    </row>
    <row r="563" spans="2:14" ht="17.399999999999999" x14ac:dyDescent="0.45">
      <c r="B563" s="35"/>
      <c r="C563" s="19"/>
      <c r="D563" s="30"/>
      <c r="E563" s="32"/>
      <c r="F563" s="32"/>
      <c r="G563" s="32"/>
    </row>
    <row r="564" spans="2:14" ht="18" thickBot="1" x14ac:dyDescent="0.5">
      <c r="B564" s="35"/>
      <c r="C564" s="36"/>
      <c r="D564" s="33"/>
      <c r="E564" s="34"/>
      <c r="F564" s="34"/>
      <c r="G564" s="34"/>
    </row>
    <row r="565" spans="2:14" ht="21.6" thickBot="1" x14ac:dyDescent="0.55000000000000004">
      <c r="B565" s="8">
        <f>+E539-F539</f>
        <v>0</v>
      </c>
      <c r="C565" s="69" t="str">
        <f>IF(E539&lt;=F539,"YA NO TIENE FERIADOS","PUEDE SOLICITAR DIAS FERIADOS")</f>
        <v>YA NO TIENE FERIADOS</v>
      </c>
      <c r="D565" s="70"/>
      <c r="E565" s="70"/>
      <c r="F565" s="70"/>
      <c r="G565" s="71"/>
    </row>
    <row r="566" spans="2:14" ht="19.2" thickBot="1" x14ac:dyDescent="0.5">
      <c r="C566" s="72" t="str">
        <f>IF(F539&gt;E539,"EXISTE UN ERROR","OK")</f>
        <v>OK</v>
      </c>
      <c r="D566" s="73"/>
      <c r="E566" s="73"/>
      <c r="F566" s="73"/>
      <c r="G566" s="74"/>
    </row>
    <row r="570" spans="2:14" ht="19.2" thickBot="1" x14ac:dyDescent="0.5">
      <c r="B570" s="16" t="s">
        <v>121</v>
      </c>
      <c r="I570" s="16" t="str">
        <f>+B570</f>
        <v>QUEZADA CID LUNA VALENTINA</v>
      </c>
    </row>
    <row r="571" spans="2:14" ht="18.600000000000001" thickBot="1" x14ac:dyDescent="0.4">
      <c r="B571" s="5" t="s">
        <v>0</v>
      </c>
      <c r="C571" s="5" t="s">
        <v>1</v>
      </c>
      <c r="D571" s="5" t="s">
        <v>224</v>
      </c>
      <c r="E571" s="5" t="s">
        <v>12</v>
      </c>
      <c r="F571" s="6" t="s">
        <v>2</v>
      </c>
      <c r="G571" s="6" t="s">
        <v>7</v>
      </c>
      <c r="I571" s="2" t="s">
        <v>3</v>
      </c>
      <c r="J571" s="3" t="s">
        <v>4</v>
      </c>
      <c r="K571" s="3" t="s">
        <v>5</v>
      </c>
      <c r="L571" s="3" t="s">
        <v>6</v>
      </c>
      <c r="M571" s="3" t="s">
        <v>7</v>
      </c>
      <c r="N571" s="4" t="s">
        <v>8</v>
      </c>
    </row>
    <row r="572" spans="2:14" ht="17.399999999999999" x14ac:dyDescent="0.45">
      <c r="B572" s="9">
        <v>15</v>
      </c>
      <c r="C572" s="9">
        <v>0</v>
      </c>
      <c r="D572" s="9">
        <v>0</v>
      </c>
      <c r="E572" s="11">
        <f>+B572+C572+D572</f>
        <v>15</v>
      </c>
      <c r="F572" s="11">
        <f>SUM(B573:B597)+SUM(D573:D597)</f>
        <v>0</v>
      </c>
      <c r="G572" s="19"/>
      <c r="I572" s="20">
        <v>0.5</v>
      </c>
      <c r="J572" s="21" t="s">
        <v>9</v>
      </c>
      <c r="K572" s="22">
        <v>45783</v>
      </c>
      <c r="L572" s="22">
        <v>45783</v>
      </c>
      <c r="M572" s="56" t="s">
        <v>306</v>
      </c>
      <c r="N572" s="23"/>
    </row>
    <row r="573" spans="2:14" ht="17.399999999999999" x14ac:dyDescent="0.45">
      <c r="B573" s="35"/>
      <c r="C573" s="19"/>
      <c r="D573" s="30"/>
      <c r="E573" s="30"/>
      <c r="F573" s="30"/>
      <c r="G573" s="30"/>
      <c r="I573" s="24">
        <v>0.5</v>
      </c>
      <c r="J573" s="21" t="s">
        <v>10</v>
      </c>
      <c r="K573" s="25">
        <v>45785</v>
      </c>
      <c r="L573" s="25">
        <v>45785</v>
      </c>
      <c r="M573" s="56" t="s">
        <v>306</v>
      </c>
      <c r="N573" s="26"/>
    </row>
    <row r="574" spans="2:14" ht="17.399999999999999" x14ac:dyDescent="0.45">
      <c r="B574" s="35"/>
      <c r="C574" s="19"/>
      <c r="D574" s="30"/>
      <c r="E574" s="30"/>
      <c r="F574" s="30"/>
      <c r="G574" s="30"/>
      <c r="I574" s="24"/>
      <c r="J574" s="21"/>
      <c r="K574" s="25"/>
      <c r="L574" s="25"/>
      <c r="M574" s="26"/>
      <c r="N574" s="26"/>
    </row>
    <row r="575" spans="2:14" ht="17.399999999999999" x14ac:dyDescent="0.45">
      <c r="B575" s="35"/>
      <c r="C575" s="19"/>
      <c r="D575" s="30"/>
      <c r="E575" s="30"/>
      <c r="F575" s="30"/>
      <c r="G575" s="30"/>
      <c r="I575" s="24"/>
      <c r="J575" s="21"/>
      <c r="K575" s="25"/>
      <c r="L575" s="25"/>
      <c r="M575" s="26"/>
      <c r="N575" s="26"/>
    </row>
    <row r="576" spans="2:14" ht="17.399999999999999" x14ac:dyDescent="0.45">
      <c r="B576" s="35"/>
      <c r="C576" s="19"/>
      <c r="D576" s="30"/>
      <c r="E576" s="30"/>
      <c r="F576" s="30"/>
      <c r="G576" s="30"/>
      <c r="I576" s="24"/>
      <c r="J576" s="21"/>
      <c r="K576" s="25"/>
      <c r="L576" s="25"/>
      <c r="M576" s="26"/>
      <c r="N576" s="26"/>
    </row>
    <row r="577" spans="2:14" ht="17.399999999999999" x14ac:dyDescent="0.45">
      <c r="B577" s="35"/>
      <c r="C577" s="19"/>
      <c r="D577" s="30"/>
      <c r="E577" s="30"/>
      <c r="F577" s="30"/>
      <c r="G577" s="30"/>
      <c r="I577" s="24"/>
      <c r="J577" s="21"/>
      <c r="K577" s="25"/>
      <c r="L577" s="25"/>
      <c r="M577" s="26"/>
      <c r="N577" s="26"/>
    </row>
    <row r="578" spans="2:14" ht="17.399999999999999" x14ac:dyDescent="0.45">
      <c r="B578" s="35"/>
      <c r="C578" s="19"/>
      <c r="D578" s="30"/>
      <c r="E578" s="30"/>
      <c r="F578" s="30"/>
      <c r="G578" s="30"/>
      <c r="I578" s="24"/>
      <c r="J578" s="21"/>
      <c r="K578" s="25"/>
      <c r="L578" s="25"/>
      <c r="M578" s="26"/>
      <c r="N578" s="26"/>
    </row>
    <row r="579" spans="2:14" ht="17.399999999999999" x14ac:dyDescent="0.45">
      <c r="B579" s="35"/>
      <c r="C579" s="19"/>
      <c r="D579" s="30"/>
      <c r="E579" s="30"/>
      <c r="F579" s="30"/>
      <c r="G579" s="30"/>
      <c r="I579" s="24"/>
      <c r="J579" s="21"/>
      <c r="K579" s="25"/>
      <c r="L579" s="25"/>
      <c r="M579" s="26"/>
      <c r="N579" s="26"/>
    </row>
    <row r="580" spans="2:14" ht="17.399999999999999" x14ac:dyDescent="0.45">
      <c r="B580" s="35"/>
      <c r="C580" s="19"/>
      <c r="D580" s="30"/>
      <c r="E580" s="30"/>
      <c r="F580" s="30"/>
      <c r="G580" s="30"/>
      <c r="I580" s="24"/>
      <c r="J580" s="21"/>
      <c r="K580" s="25"/>
      <c r="L580" s="25"/>
      <c r="M580" s="26"/>
      <c r="N580" s="26"/>
    </row>
    <row r="581" spans="2:14" ht="17.399999999999999" x14ac:dyDescent="0.45">
      <c r="B581" s="35"/>
      <c r="C581" s="19"/>
      <c r="D581" s="30"/>
      <c r="E581" s="30"/>
      <c r="F581" s="30"/>
      <c r="G581" s="30"/>
      <c r="I581" s="24"/>
      <c r="J581" s="21"/>
      <c r="K581" s="26"/>
      <c r="L581" s="26"/>
      <c r="M581" s="26"/>
      <c r="N581" s="26"/>
    </row>
    <row r="582" spans="2:14" ht="17.399999999999999" x14ac:dyDescent="0.45">
      <c r="B582" s="35"/>
      <c r="C582" s="19"/>
      <c r="D582" s="30"/>
      <c r="E582" s="30"/>
      <c r="F582" s="30"/>
      <c r="G582" s="30"/>
      <c r="I582" s="24"/>
      <c r="J582" s="21"/>
      <c r="K582" s="26"/>
      <c r="L582" s="26"/>
      <c r="M582" s="26"/>
      <c r="N582" s="26"/>
    </row>
    <row r="583" spans="2:14" ht="18" thickBot="1" x14ac:dyDescent="0.5">
      <c r="B583" s="35"/>
      <c r="C583" s="19"/>
      <c r="D583" s="30"/>
      <c r="E583" s="30"/>
      <c r="F583" s="30"/>
      <c r="G583" s="30"/>
      <c r="I583" s="27"/>
      <c r="J583" s="21"/>
      <c r="K583" s="28"/>
      <c r="L583" s="28"/>
      <c r="M583" s="28"/>
      <c r="N583" s="28"/>
    </row>
    <row r="584" spans="2:14" ht="21.6" thickBot="1" x14ac:dyDescent="0.55000000000000004">
      <c r="B584" s="35"/>
      <c r="C584" s="19"/>
      <c r="D584" s="30"/>
      <c r="E584" s="32"/>
      <c r="F584" s="32"/>
      <c r="G584" s="32"/>
      <c r="I584" s="15">
        <f>SUM(I572:I583)</f>
        <v>1</v>
      </c>
      <c r="J584" s="66" t="str">
        <f>IF(I584&gt;=6,"YA NO PUEDE SOLICITAR DIAS ADMINISTRATIVOS","PUEDE SOLICITAR DIAS ADMINISTRATIVOS")</f>
        <v>PUEDE SOLICITAR DIAS ADMINISTRATIVOS</v>
      </c>
      <c r="K584" s="67"/>
      <c r="L584" s="67"/>
      <c r="M584" s="67"/>
      <c r="N584" s="68"/>
    </row>
    <row r="585" spans="2:14" ht="21.6" thickBot="1" x14ac:dyDescent="0.55000000000000004">
      <c r="B585" s="35"/>
      <c r="C585" s="19"/>
      <c r="D585" s="30"/>
      <c r="E585" s="32"/>
      <c r="F585" s="32"/>
      <c r="G585" s="32"/>
      <c r="I585" s="17">
        <f>6-I584</f>
        <v>5</v>
      </c>
      <c r="J585" s="66" t="str">
        <f>IF(I584&gt;6,"EXISTE UN ERROR","OK")</f>
        <v>OK</v>
      </c>
      <c r="K585" s="67"/>
      <c r="L585" s="67"/>
      <c r="M585" s="67"/>
      <c r="N585" s="68"/>
    </row>
    <row r="586" spans="2:14" ht="18" thickBot="1" x14ac:dyDescent="0.5">
      <c r="B586" s="35"/>
      <c r="C586" s="19"/>
      <c r="D586" s="30"/>
      <c r="E586" s="32"/>
      <c r="F586" s="32"/>
      <c r="G586" s="32"/>
      <c r="I586" s="1"/>
    </row>
    <row r="587" spans="2:14" ht="19.8" thickBot="1" x14ac:dyDescent="0.5">
      <c r="B587" s="35"/>
      <c r="C587" s="19"/>
      <c r="D587" s="30"/>
      <c r="E587" s="32"/>
      <c r="F587" s="32"/>
      <c r="G587" s="32"/>
      <c r="I587" s="12" t="s">
        <v>3</v>
      </c>
      <c r="J587" s="13"/>
      <c r="K587" s="13" t="s">
        <v>5</v>
      </c>
      <c r="L587" s="13" t="s">
        <v>6</v>
      </c>
      <c r="M587" s="13" t="s">
        <v>7</v>
      </c>
      <c r="N587" s="14" t="s">
        <v>8</v>
      </c>
    </row>
    <row r="588" spans="2:14" ht="17.399999999999999" x14ac:dyDescent="0.45">
      <c r="B588" s="35"/>
      <c r="C588" s="19"/>
      <c r="D588" s="30"/>
      <c r="E588" s="32"/>
      <c r="F588" s="32"/>
      <c r="G588" s="32"/>
      <c r="I588" s="20">
        <v>3</v>
      </c>
      <c r="J588" s="29"/>
      <c r="K588" s="22">
        <v>45716</v>
      </c>
      <c r="L588" s="23" t="s">
        <v>244</v>
      </c>
      <c r="M588" s="23"/>
      <c r="N588" s="23"/>
    </row>
    <row r="589" spans="2:14" ht="17.399999999999999" x14ac:dyDescent="0.45">
      <c r="B589" s="35"/>
      <c r="C589" s="19"/>
      <c r="D589" s="30"/>
      <c r="E589" s="32"/>
      <c r="F589" s="32"/>
      <c r="G589" s="32"/>
      <c r="I589" s="24"/>
      <c r="J589" s="29"/>
      <c r="K589" s="26"/>
      <c r="L589" s="26"/>
      <c r="M589" s="26"/>
      <c r="N589" s="26"/>
    </row>
    <row r="590" spans="2:14" ht="17.399999999999999" x14ac:dyDescent="0.45">
      <c r="B590" s="35"/>
      <c r="C590" s="19"/>
      <c r="D590" s="30"/>
      <c r="E590" s="32"/>
      <c r="F590" s="32"/>
      <c r="G590" s="32"/>
      <c r="I590" s="24"/>
      <c r="J590" s="29"/>
      <c r="K590" s="26"/>
      <c r="L590" s="26"/>
      <c r="M590" s="26"/>
      <c r="N590" s="26"/>
    </row>
    <row r="591" spans="2:14" ht="17.399999999999999" x14ac:dyDescent="0.45">
      <c r="B591" s="35"/>
      <c r="C591" s="19"/>
      <c r="D591" s="30"/>
      <c r="E591" s="32"/>
      <c r="F591" s="32"/>
      <c r="G591" s="32"/>
      <c r="I591" s="24"/>
      <c r="J591" s="29"/>
      <c r="K591" s="26"/>
      <c r="L591" s="26"/>
      <c r="M591" s="26"/>
      <c r="N591" s="26"/>
    </row>
    <row r="592" spans="2:14" ht="18" thickBot="1" x14ac:dyDescent="0.5">
      <c r="B592" s="35"/>
      <c r="C592" s="19"/>
      <c r="D592" s="30"/>
      <c r="E592" s="32"/>
      <c r="F592" s="32"/>
      <c r="G592" s="32"/>
      <c r="I592" s="24"/>
      <c r="J592" s="29"/>
      <c r="K592" s="26"/>
      <c r="L592" s="26"/>
      <c r="M592" s="26"/>
      <c r="N592" s="26"/>
    </row>
    <row r="593" spans="2:14" ht="21.6" thickBot="1" x14ac:dyDescent="0.55000000000000004">
      <c r="B593" s="35"/>
      <c r="C593" s="19"/>
      <c r="D593" s="30"/>
      <c r="E593" s="32"/>
      <c r="F593" s="32"/>
      <c r="G593" s="32"/>
      <c r="I593" s="15">
        <f>SUM(I588:I592)</f>
        <v>3</v>
      </c>
      <c r="J593" s="66" t="str">
        <f>IF(I593&gt;=5,"YA NO PUEDE SOLICITAR DIAS CAPACITACION","PUEDE SOLICITAR DIAS CAPACITACION")</f>
        <v>PUEDE SOLICITAR DIAS CAPACITACION</v>
      </c>
      <c r="K593" s="67"/>
      <c r="L593" s="67"/>
      <c r="M593" s="67"/>
      <c r="N593" s="68"/>
    </row>
    <row r="594" spans="2:14" ht="21.6" thickBot="1" x14ac:dyDescent="0.55000000000000004">
      <c r="B594" s="35"/>
      <c r="C594" s="19"/>
      <c r="D594" s="30"/>
      <c r="E594" s="32"/>
      <c r="F594" s="32"/>
      <c r="G594" s="32"/>
      <c r="I594" s="17">
        <f>5-I593</f>
        <v>2</v>
      </c>
      <c r="J594" s="66" t="str">
        <f>IF(I593&gt;5,"EXISTE UN ERROR","OK")</f>
        <v>OK</v>
      </c>
      <c r="K594" s="67"/>
      <c r="L594" s="67"/>
      <c r="M594" s="67"/>
      <c r="N594" s="68"/>
    </row>
    <row r="595" spans="2:14" ht="17.399999999999999" x14ac:dyDescent="0.45">
      <c r="B595" s="35"/>
      <c r="C595" s="19"/>
      <c r="D595" s="30"/>
      <c r="E595" s="32"/>
      <c r="F595" s="32"/>
      <c r="G595" s="32"/>
    </row>
    <row r="596" spans="2:14" ht="17.399999999999999" x14ac:dyDescent="0.45">
      <c r="B596" s="35"/>
      <c r="C596" s="19"/>
      <c r="D596" s="30"/>
      <c r="E596" s="32"/>
      <c r="F596" s="32"/>
      <c r="G596" s="32"/>
    </row>
    <row r="597" spans="2:14" ht="18" thickBot="1" x14ac:dyDescent="0.5">
      <c r="B597" s="35"/>
      <c r="C597" s="36"/>
      <c r="D597" s="33"/>
      <c r="E597" s="34"/>
      <c r="F597" s="34"/>
      <c r="G597" s="34"/>
    </row>
    <row r="598" spans="2:14" ht="21.6" thickBot="1" x14ac:dyDescent="0.55000000000000004">
      <c r="B598" s="8">
        <f>+E572-F572</f>
        <v>15</v>
      </c>
      <c r="C598" s="69" t="str">
        <f>IF(E572&lt;=F572,"YA NO TIENE FERIADOS","PUEDE SOLICITAR DIAS FERIADOS")</f>
        <v>PUEDE SOLICITAR DIAS FERIADOS</v>
      </c>
      <c r="D598" s="70"/>
      <c r="E598" s="70"/>
      <c r="F598" s="70"/>
      <c r="G598" s="71"/>
    </row>
    <row r="599" spans="2:14" ht="19.2" thickBot="1" x14ac:dyDescent="0.5">
      <c r="C599" s="72" t="str">
        <f>IF(F572&gt;E572,"EXISTE UN ERROR","OK")</f>
        <v>OK</v>
      </c>
      <c r="D599" s="73"/>
      <c r="E599" s="73"/>
      <c r="F599" s="73"/>
      <c r="G599" s="74"/>
    </row>
    <row r="601" spans="2:14" ht="19.2" thickBot="1" x14ac:dyDescent="0.5">
      <c r="B601" s="16" t="s">
        <v>220</v>
      </c>
      <c r="I601" s="16" t="str">
        <f>+B601</f>
        <v>QUEVEDO MARABOLI DANIEL ALBERTO</v>
      </c>
    </row>
    <row r="602" spans="2:14" ht="18.600000000000001" thickBot="1" x14ac:dyDescent="0.4">
      <c r="B602" s="5" t="s">
        <v>0</v>
      </c>
      <c r="C602" s="5" t="s">
        <v>1</v>
      </c>
      <c r="D602" s="5" t="s">
        <v>224</v>
      </c>
      <c r="E602" s="5" t="s">
        <v>12</v>
      </c>
      <c r="F602" s="6" t="s">
        <v>2</v>
      </c>
      <c r="G602" s="6" t="s">
        <v>7</v>
      </c>
      <c r="I602" s="2" t="s">
        <v>3</v>
      </c>
      <c r="J602" s="3" t="s">
        <v>4</v>
      </c>
      <c r="K602" s="3" t="s">
        <v>5</v>
      </c>
      <c r="L602" s="3" t="s">
        <v>6</v>
      </c>
      <c r="M602" s="3" t="s">
        <v>7</v>
      </c>
      <c r="N602" s="4" t="s">
        <v>8</v>
      </c>
    </row>
    <row r="603" spans="2:14" ht="17.399999999999999" x14ac:dyDescent="0.45">
      <c r="B603" s="9">
        <v>0</v>
      </c>
      <c r="C603" s="9">
        <v>0</v>
      </c>
      <c r="D603" s="9">
        <v>0</v>
      </c>
      <c r="E603" s="11">
        <f>+B603+C603+D603</f>
        <v>0</v>
      </c>
      <c r="F603" s="11">
        <f>SUM(B604:B628)+SUM(D604:D628)</f>
        <v>0</v>
      </c>
      <c r="G603" s="19"/>
      <c r="I603" s="20">
        <v>1</v>
      </c>
      <c r="J603" s="21"/>
      <c r="K603" s="22">
        <v>45667</v>
      </c>
      <c r="L603" s="22">
        <v>45667</v>
      </c>
      <c r="M603" s="56" t="s">
        <v>238</v>
      </c>
      <c r="N603" s="23"/>
    </row>
    <row r="604" spans="2:14" ht="17.399999999999999" x14ac:dyDescent="0.45">
      <c r="B604" s="35"/>
      <c r="C604" s="19"/>
      <c r="D604" s="30"/>
      <c r="E604" s="30"/>
      <c r="F604" s="30"/>
      <c r="G604" s="30"/>
      <c r="I604" s="24"/>
      <c r="J604" s="21"/>
      <c r="K604" s="25"/>
      <c r="L604" s="25"/>
      <c r="M604" s="26"/>
      <c r="N604" s="26"/>
    </row>
    <row r="605" spans="2:14" ht="17.399999999999999" x14ac:dyDescent="0.45">
      <c r="B605" s="35"/>
      <c r="C605" s="19"/>
      <c r="D605" s="30"/>
      <c r="E605" s="30"/>
      <c r="F605" s="30"/>
      <c r="G605" s="30"/>
      <c r="I605" s="24"/>
      <c r="J605" s="21"/>
      <c r="K605" s="25"/>
      <c r="L605" s="25"/>
      <c r="M605" s="26"/>
      <c r="N605" s="26"/>
    </row>
    <row r="606" spans="2:14" ht="17.399999999999999" x14ac:dyDescent="0.45">
      <c r="B606" s="35"/>
      <c r="C606" s="19"/>
      <c r="D606" s="30"/>
      <c r="E606" s="30"/>
      <c r="F606" s="30"/>
      <c r="G606" s="30"/>
      <c r="I606" s="24"/>
      <c r="J606" s="21"/>
      <c r="K606" s="25"/>
      <c r="L606" s="25"/>
      <c r="M606" s="26"/>
      <c r="N606" s="26"/>
    </row>
    <row r="607" spans="2:14" ht="17.399999999999999" x14ac:dyDescent="0.45">
      <c r="B607" s="35"/>
      <c r="C607" s="19"/>
      <c r="D607" s="30"/>
      <c r="E607" s="30"/>
      <c r="F607" s="30"/>
      <c r="G607" s="30"/>
      <c r="I607" s="24"/>
      <c r="J607" s="21"/>
      <c r="K607" s="25"/>
      <c r="L607" s="25"/>
      <c r="M607" s="26"/>
      <c r="N607" s="26"/>
    </row>
    <row r="608" spans="2:14" ht="17.399999999999999" x14ac:dyDescent="0.45">
      <c r="B608" s="35"/>
      <c r="C608" s="19"/>
      <c r="D608" s="30"/>
      <c r="E608" s="30"/>
      <c r="F608" s="30"/>
      <c r="G608" s="30"/>
      <c r="I608" s="24"/>
      <c r="J608" s="21"/>
      <c r="K608" s="26"/>
      <c r="L608" s="26"/>
      <c r="M608" s="26"/>
      <c r="N608" s="26"/>
    </row>
    <row r="609" spans="2:14" ht="17.399999999999999" x14ac:dyDescent="0.45">
      <c r="B609" s="35"/>
      <c r="C609" s="19"/>
      <c r="D609" s="30"/>
      <c r="E609" s="30"/>
      <c r="F609" s="30"/>
      <c r="G609" s="30"/>
      <c r="I609" s="24"/>
      <c r="J609" s="21"/>
      <c r="K609" s="26"/>
      <c r="L609" s="26"/>
      <c r="M609" s="26"/>
      <c r="N609" s="26"/>
    </row>
    <row r="610" spans="2:14" ht="17.399999999999999" x14ac:dyDescent="0.45">
      <c r="B610" s="35"/>
      <c r="C610" s="19"/>
      <c r="D610" s="30"/>
      <c r="E610" s="30"/>
      <c r="F610" s="30"/>
      <c r="G610" s="30"/>
      <c r="I610" s="24"/>
      <c r="J610" s="21"/>
      <c r="K610" s="26"/>
      <c r="L610" s="26"/>
      <c r="M610" s="26"/>
      <c r="N610" s="26"/>
    </row>
    <row r="611" spans="2:14" ht="17.399999999999999" x14ac:dyDescent="0.45">
      <c r="B611" s="35"/>
      <c r="C611" s="19"/>
      <c r="D611" s="30"/>
      <c r="E611" s="30"/>
      <c r="F611" s="30"/>
      <c r="G611" s="30"/>
      <c r="I611" s="24"/>
      <c r="J611" s="21"/>
      <c r="K611" s="26"/>
      <c r="L611" s="26"/>
      <c r="M611" s="26"/>
      <c r="N611" s="26"/>
    </row>
    <row r="612" spans="2:14" ht="17.399999999999999" x14ac:dyDescent="0.45">
      <c r="B612" s="35"/>
      <c r="C612" s="19"/>
      <c r="D612" s="30"/>
      <c r="E612" s="30"/>
      <c r="F612" s="30"/>
      <c r="G612" s="30"/>
      <c r="I612" s="24"/>
      <c r="J612" s="21"/>
      <c r="K612" s="26"/>
      <c r="L612" s="26"/>
      <c r="M612" s="26"/>
      <c r="N612" s="26"/>
    </row>
    <row r="613" spans="2:14" ht="17.399999999999999" x14ac:dyDescent="0.45">
      <c r="B613" s="35"/>
      <c r="C613" s="19"/>
      <c r="D613" s="30"/>
      <c r="E613" s="30"/>
      <c r="F613" s="30"/>
      <c r="G613" s="30"/>
      <c r="I613" s="24"/>
      <c r="J613" s="21"/>
      <c r="K613" s="26"/>
      <c r="L613" s="26"/>
      <c r="M613" s="26"/>
      <c r="N613" s="26"/>
    </row>
    <row r="614" spans="2:14" ht="18" thickBot="1" x14ac:dyDescent="0.5">
      <c r="B614" s="35"/>
      <c r="C614" s="19"/>
      <c r="D614" s="30"/>
      <c r="E614" s="30"/>
      <c r="F614" s="30"/>
      <c r="G614" s="30"/>
      <c r="I614" s="27"/>
      <c r="J614" s="21"/>
      <c r="K614" s="28"/>
      <c r="L614" s="28"/>
      <c r="M614" s="28"/>
      <c r="N614" s="28"/>
    </row>
    <row r="615" spans="2:14" ht="21.6" thickBot="1" x14ac:dyDescent="0.55000000000000004">
      <c r="B615" s="35"/>
      <c r="C615" s="19"/>
      <c r="D615" s="30"/>
      <c r="E615" s="32"/>
      <c r="F615" s="32"/>
      <c r="G615" s="32"/>
      <c r="I615" s="15">
        <f>SUM(I603:I614)</f>
        <v>1</v>
      </c>
      <c r="J615" s="66" t="str">
        <f>IF(I615&gt;=6,"YA NO PUEDE SOLICITAR DIAS ADMINISTRATIVOS","PUEDE SOLICITAR DIAS ADMINISTRATIVOS")</f>
        <v>PUEDE SOLICITAR DIAS ADMINISTRATIVOS</v>
      </c>
      <c r="K615" s="67"/>
      <c r="L615" s="67"/>
      <c r="M615" s="67"/>
      <c r="N615" s="68"/>
    </row>
    <row r="616" spans="2:14" ht="21.6" thickBot="1" x14ac:dyDescent="0.55000000000000004">
      <c r="B616" s="35"/>
      <c r="C616" s="19"/>
      <c r="D616" s="30"/>
      <c r="E616" s="32"/>
      <c r="F616" s="32"/>
      <c r="G616" s="32"/>
      <c r="I616" s="17">
        <f>6-I615</f>
        <v>5</v>
      </c>
      <c r="J616" s="66" t="str">
        <f>IF(I615&gt;6,"EXISTE UN ERROR","OK")</f>
        <v>OK</v>
      </c>
      <c r="K616" s="67"/>
      <c r="L616" s="67"/>
      <c r="M616" s="67"/>
      <c r="N616" s="68"/>
    </row>
    <row r="617" spans="2:14" ht="18" thickBot="1" x14ac:dyDescent="0.5">
      <c r="B617" s="35"/>
      <c r="C617" s="19"/>
      <c r="D617" s="30"/>
      <c r="E617" s="32"/>
      <c r="F617" s="32"/>
      <c r="G617" s="32"/>
      <c r="I617" s="1"/>
    </row>
    <row r="618" spans="2:14" ht="19.8" thickBot="1" x14ac:dyDescent="0.5">
      <c r="B618" s="35"/>
      <c r="C618" s="19"/>
      <c r="D618" s="30"/>
      <c r="E618" s="32"/>
      <c r="F618" s="32"/>
      <c r="G618" s="32"/>
      <c r="I618" s="12" t="s">
        <v>3</v>
      </c>
      <c r="J618" s="13"/>
      <c r="K618" s="13" t="s">
        <v>5</v>
      </c>
      <c r="L618" s="13" t="s">
        <v>6</v>
      </c>
      <c r="M618" s="13" t="s">
        <v>7</v>
      </c>
      <c r="N618" s="14" t="s">
        <v>8</v>
      </c>
    </row>
    <row r="619" spans="2:14" ht="17.399999999999999" x14ac:dyDescent="0.45">
      <c r="B619" s="35"/>
      <c r="C619" s="19"/>
      <c r="D619" s="30"/>
      <c r="E619" s="32"/>
      <c r="F619" s="32"/>
      <c r="G619" s="32"/>
      <c r="I619" s="20"/>
      <c r="J619" s="29"/>
      <c r="K619" s="29"/>
      <c r="L619" s="29"/>
      <c r="M619" s="29"/>
      <c r="N619" s="29"/>
    </row>
    <row r="620" spans="2:14" ht="17.399999999999999" x14ac:dyDescent="0.45">
      <c r="B620" s="35"/>
      <c r="C620" s="19"/>
      <c r="D620" s="30"/>
      <c r="E620" s="32"/>
      <c r="F620" s="32"/>
      <c r="G620" s="32"/>
      <c r="I620" s="24"/>
      <c r="J620" s="29"/>
      <c r="K620" s="32"/>
      <c r="L620" s="32"/>
      <c r="M620" s="32"/>
      <c r="N620" s="32"/>
    </row>
    <row r="621" spans="2:14" ht="17.399999999999999" x14ac:dyDescent="0.45">
      <c r="B621" s="35"/>
      <c r="C621" s="19"/>
      <c r="D621" s="30"/>
      <c r="E621" s="32"/>
      <c r="F621" s="32"/>
      <c r="G621" s="32"/>
      <c r="I621" s="24"/>
      <c r="J621" s="29"/>
      <c r="K621" s="32"/>
      <c r="L621" s="32"/>
      <c r="M621" s="32"/>
      <c r="N621" s="32"/>
    </row>
    <row r="622" spans="2:14" ht="17.399999999999999" x14ac:dyDescent="0.45">
      <c r="B622" s="35"/>
      <c r="C622" s="19"/>
      <c r="D622" s="30"/>
      <c r="E622" s="32"/>
      <c r="F622" s="32"/>
      <c r="G622" s="32"/>
      <c r="I622" s="24"/>
      <c r="J622" s="29"/>
      <c r="K622" s="32"/>
      <c r="L622" s="32"/>
      <c r="M622" s="32"/>
      <c r="N622" s="32"/>
    </row>
    <row r="623" spans="2:14" ht="18" thickBot="1" x14ac:dyDescent="0.5">
      <c r="B623" s="35"/>
      <c r="C623" s="19"/>
      <c r="D623" s="30"/>
      <c r="E623" s="32"/>
      <c r="F623" s="32"/>
      <c r="G623" s="32"/>
      <c r="I623" s="24"/>
      <c r="J623" s="29"/>
      <c r="K623" s="32"/>
      <c r="L623" s="32"/>
      <c r="M623" s="32"/>
      <c r="N623" s="32"/>
    </row>
    <row r="624" spans="2:14" ht="21.6" thickBot="1" x14ac:dyDescent="0.55000000000000004">
      <c r="B624" s="35"/>
      <c r="C624" s="19"/>
      <c r="D624" s="30"/>
      <c r="E624" s="32"/>
      <c r="F624" s="32"/>
      <c r="G624" s="32"/>
      <c r="I624" s="15">
        <f>SUM(I619:I623)</f>
        <v>0</v>
      </c>
      <c r="J624" s="66" t="str">
        <f>IF(I624&gt;=5,"YA NO PUEDE SOLICITAR DIAS CAPACITACION","PUEDE SOLICITAR DIAS CAPACITACION")</f>
        <v>PUEDE SOLICITAR DIAS CAPACITACION</v>
      </c>
      <c r="K624" s="67"/>
      <c r="L624" s="67"/>
      <c r="M624" s="67"/>
      <c r="N624" s="68"/>
    </row>
    <row r="625" spans="2:14" ht="21.6" thickBot="1" x14ac:dyDescent="0.55000000000000004">
      <c r="B625" s="35"/>
      <c r="C625" s="19"/>
      <c r="D625" s="30"/>
      <c r="E625" s="32"/>
      <c r="F625" s="32"/>
      <c r="G625" s="32"/>
      <c r="I625" s="17">
        <f>5-I624</f>
        <v>5</v>
      </c>
      <c r="J625" s="66" t="str">
        <f>IF(I624&gt;5,"EXISTE UN ERROR","OK")</f>
        <v>OK</v>
      </c>
      <c r="K625" s="67"/>
      <c r="L625" s="67"/>
      <c r="M625" s="67"/>
      <c r="N625" s="68"/>
    </row>
    <row r="626" spans="2:14" ht="17.399999999999999" x14ac:dyDescent="0.45">
      <c r="B626" s="35"/>
      <c r="C626" s="19"/>
      <c r="D626" s="30"/>
      <c r="E626" s="32"/>
      <c r="F626" s="32"/>
      <c r="G626" s="32"/>
    </row>
    <row r="627" spans="2:14" ht="17.399999999999999" x14ac:dyDescent="0.45">
      <c r="B627" s="35"/>
      <c r="C627" s="19"/>
      <c r="D627" s="30"/>
      <c r="E627" s="32"/>
      <c r="F627" s="32"/>
      <c r="G627" s="32"/>
    </row>
    <row r="628" spans="2:14" ht="18" thickBot="1" x14ac:dyDescent="0.5">
      <c r="B628" s="35"/>
      <c r="C628" s="36"/>
      <c r="D628" s="33"/>
      <c r="E628" s="34"/>
      <c r="F628" s="34"/>
      <c r="G628" s="34"/>
    </row>
    <row r="629" spans="2:14" ht="21.6" thickBot="1" x14ac:dyDescent="0.55000000000000004">
      <c r="B629" s="8"/>
      <c r="C629" s="69" t="str">
        <f>IF(E603&lt;=F603,"YA NO TIENE FERIADOS","PUEDE SOLICITAR DIAS FERIADOS")</f>
        <v>YA NO TIENE FERIADOS</v>
      </c>
      <c r="D629" s="70"/>
      <c r="E629" s="70"/>
      <c r="F629" s="70"/>
      <c r="G629" s="71"/>
    </row>
    <row r="630" spans="2:14" ht="19.2" thickBot="1" x14ac:dyDescent="0.5">
      <c r="C630" s="72" t="str">
        <f>IF(F603&gt;E603,"EXISTE UN ERROR","OK")</f>
        <v>OK</v>
      </c>
      <c r="D630" s="73"/>
      <c r="E630" s="73"/>
      <c r="F630" s="73"/>
      <c r="G630" s="74"/>
    </row>
  </sheetData>
  <mergeCells count="120">
    <mergeCell ref="C127:G127"/>
    <mergeCell ref="J112:N112"/>
    <mergeCell ref="J113:N113"/>
    <mergeCell ref="J121:N121"/>
    <mergeCell ref="J122:N122"/>
    <mergeCell ref="C126:G126"/>
    <mergeCell ref="C409:G409"/>
    <mergeCell ref="J330:N330"/>
    <mergeCell ref="J331:N331"/>
    <mergeCell ref="J339:N339"/>
    <mergeCell ref="J340:N340"/>
    <mergeCell ref="C344:G344"/>
    <mergeCell ref="C345:G345"/>
    <mergeCell ref="J394:N394"/>
    <mergeCell ref="J395:N395"/>
    <mergeCell ref="J403:N403"/>
    <mergeCell ref="J404:N404"/>
    <mergeCell ref="C408:G408"/>
    <mergeCell ref="C283:G283"/>
    <mergeCell ref="J299:N299"/>
    <mergeCell ref="J300:N300"/>
    <mergeCell ref="J308:N308"/>
    <mergeCell ref="J309:N309"/>
    <mergeCell ref="C313:G313"/>
    <mergeCell ref="C504:G504"/>
    <mergeCell ref="J425:N425"/>
    <mergeCell ref="J426:N426"/>
    <mergeCell ref="J434:N434"/>
    <mergeCell ref="J435:N435"/>
    <mergeCell ref="C439:G439"/>
    <mergeCell ref="C440:G440"/>
    <mergeCell ref="J489:N489"/>
    <mergeCell ref="J490:N490"/>
    <mergeCell ref="J498:N498"/>
    <mergeCell ref="J499:N499"/>
    <mergeCell ref="C503:G503"/>
    <mergeCell ref="J456:N456"/>
    <mergeCell ref="J457:N457"/>
    <mergeCell ref="J465:N465"/>
    <mergeCell ref="J466:N466"/>
    <mergeCell ref="C470:G470"/>
    <mergeCell ref="C471:G471"/>
    <mergeCell ref="C599:G599"/>
    <mergeCell ref="J520:N520"/>
    <mergeCell ref="J521:N521"/>
    <mergeCell ref="J529:N529"/>
    <mergeCell ref="J530:N530"/>
    <mergeCell ref="C534:G534"/>
    <mergeCell ref="C535:G535"/>
    <mergeCell ref="J584:N584"/>
    <mergeCell ref="J585:N585"/>
    <mergeCell ref="J593:N593"/>
    <mergeCell ref="J594:N594"/>
    <mergeCell ref="C598:G598"/>
    <mergeCell ref="J551:N551"/>
    <mergeCell ref="J552:N552"/>
    <mergeCell ref="J560:N560"/>
    <mergeCell ref="J561:N561"/>
    <mergeCell ref="C565:G565"/>
    <mergeCell ref="C566:G566"/>
    <mergeCell ref="C221:G221"/>
    <mergeCell ref="J237:N237"/>
    <mergeCell ref="J238:N238"/>
    <mergeCell ref="J246:N246"/>
    <mergeCell ref="J247:N247"/>
    <mergeCell ref="C251:G251"/>
    <mergeCell ref="C314:G314"/>
    <mergeCell ref="J268:N268"/>
    <mergeCell ref="J269:N269"/>
    <mergeCell ref="J277:N277"/>
    <mergeCell ref="J278:N278"/>
    <mergeCell ref="C282:G282"/>
    <mergeCell ref="J625:N625"/>
    <mergeCell ref="C629:G629"/>
    <mergeCell ref="C630:G630"/>
    <mergeCell ref="C31:G31"/>
    <mergeCell ref="J16:N16"/>
    <mergeCell ref="J17:N17"/>
    <mergeCell ref="J25:N25"/>
    <mergeCell ref="J26:N26"/>
    <mergeCell ref="C30:G30"/>
    <mergeCell ref="C190:G190"/>
    <mergeCell ref="J144:N144"/>
    <mergeCell ref="J145:N145"/>
    <mergeCell ref="J153:N153"/>
    <mergeCell ref="J154:N154"/>
    <mergeCell ref="C158:G158"/>
    <mergeCell ref="C159:G159"/>
    <mergeCell ref="J175:N175"/>
    <mergeCell ref="J176:N176"/>
    <mergeCell ref="J184:N184"/>
    <mergeCell ref="J185:N185"/>
    <mergeCell ref="C189:G189"/>
    <mergeCell ref="C96:G96"/>
    <mergeCell ref="C252:G252"/>
    <mergeCell ref="J206:N206"/>
    <mergeCell ref="J615:N615"/>
    <mergeCell ref="J616:N616"/>
    <mergeCell ref="J624:N624"/>
    <mergeCell ref="J81:N81"/>
    <mergeCell ref="J82:N82"/>
    <mergeCell ref="J90:N90"/>
    <mergeCell ref="J91:N91"/>
    <mergeCell ref="C95:G95"/>
    <mergeCell ref="J48:N48"/>
    <mergeCell ref="J49:N49"/>
    <mergeCell ref="J57:N57"/>
    <mergeCell ref="J58:N58"/>
    <mergeCell ref="C62:G62"/>
    <mergeCell ref="C63:G63"/>
    <mergeCell ref="J361:N361"/>
    <mergeCell ref="J362:N362"/>
    <mergeCell ref="J370:N370"/>
    <mergeCell ref="J371:N371"/>
    <mergeCell ref="C375:G375"/>
    <mergeCell ref="C376:G376"/>
    <mergeCell ref="J207:N207"/>
    <mergeCell ref="J215:N215"/>
    <mergeCell ref="J216:N216"/>
    <mergeCell ref="C220:G220"/>
  </mergeCells>
  <dataValidations count="2">
    <dataValidation type="list" allowBlank="1" showInputMessage="1" showErrorMessage="1" sqref="J603:J614 J444:J455 J69:J80 J413:J424 J100:J111 J477:J488 J36:J47 J508 J349:J360" xr:uid="{633986F2-BED5-4A6F-A194-DE0FCC8D9BBD}">
      <formula1>#REF!</formula1>
    </dataValidation>
    <dataValidation type="list" allowBlank="1" showInputMessage="1" showErrorMessage="1" sqref="J194:J205 J132:J143 J382:J393 J318:J329 J225:J236 J572:J583 J163:J174 J509:J519 J287:J298 J539:J550 J256:J267 J4:J15" xr:uid="{5290AEC7-8632-4EDC-9C29-5B0C1752393B}">
      <formula1>$Y$3:$Y$5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08D8-124B-4D9A-B113-17384965E78A}">
  <dimension ref="A1:Y1101"/>
  <sheetViews>
    <sheetView zoomScale="70" zoomScaleNormal="70" workbookViewId="0"/>
  </sheetViews>
  <sheetFormatPr baseColWidth="10" defaultRowHeight="14.4" x14ac:dyDescent="0.3"/>
  <cols>
    <col min="1" max="1" width="8.33203125" customWidth="1"/>
    <col min="2" max="2" width="26.21875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30.5546875" bestFit="1" customWidth="1"/>
    <col min="25" max="25" width="15.6640625" bestFit="1" customWidth="1"/>
  </cols>
  <sheetData>
    <row r="1" spans="1:25" ht="19.2" thickBot="1" x14ac:dyDescent="0.5">
      <c r="A1" s="18" t="s">
        <v>182</v>
      </c>
      <c r="B1" s="16" t="s">
        <v>122</v>
      </c>
      <c r="I1" s="16" t="s">
        <v>122</v>
      </c>
    </row>
    <row r="2" spans="1:25" ht="18.600000000000001" thickBot="1" x14ac:dyDescent="0.4">
      <c r="B2" s="5" t="s">
        <v>0</v>
      </c>
      <c r="C2" s="5" t="s">
        <v>1</v>
      </c>
      <c r="D2" s="5" t="s">
        <v>224</v>
      </c>
      <c r="E2" s="5" t="s">
        <v>12</v>
      </c>
      <c r="F2" s="6" t="s">
        <v>2</v>
      </c>
      <c r="G2" s="6" t="s">
        <v>7</v>
      </c>
      <c r="I2" s="2" t="s">
        <v>3</v>
      </c>
      <c r="J2" s="3" t="s">
        <v>4</v>
      </c>
      <c r="K2" s="3" t="s">
        <v>5</v>
      </c>
      <c r="L2" s="3" t="s">
        <v>6</v>
      </c>
      <c r="M2" s="3" t="s">
        <v>7</v>
      </c>
      <c r="N2" s="4" t="s">
        <v>8</v>
      </c>
    </row>
    <row r="3" spans="1:25" ht="19.2" x14ac:dyDescent="0.45">
      <c r="B3" s="9">
        <v>20</v>
      </c>
      <c r="C3" s="10">
        <v>15</v>
      </c>
      <c r="D3" s="9">
        <v>2</v>
      </c>
      <c r="E3" s="11">
        <f>+B3+C3+D3</f>
        <v>37</v>
      </c>
      <c r="F3" s="11">
        <f>SUM(B4:B28)+SUM(D4:D28)</f>
        <v>18</v>
      </c>
      <c r="G3" s="19"/>
      <c r="I3" s="20">
        <v>0.5</v>
      </c>
      <c r="J3" s="21" t="s">
        <v>10</v>
      </c>
      <c r="K3" s="22">
        <v>45667</v>
      </c>
      <c r="L3" s="22">
        <v>45667</v>
      </c>
      <c r="M3" s="54" t="s">
        <v>236</v>
      </c>
      <c r="N3" s="23"/>
      <c r="Y3" s="7" t="s">
        <v>9</v>
      </c>
    </row>
    <row r="4" spans="1:25" ht="19.2" x14ac:dyDescent="0.45">
      <c r="B4" s="35">
        <v>1</v>
      </c>
      <c r="C4" s="19"/>
      <c r="D4" s="30"/>
      <c r="E4" s="31">
        <v>45680</v>
      </c>
      <c r="F4" s="31">
        <v>45680</v>
      </c>
      <c r="G4" s="54" t="s">
        <v>229</v>
      </c>
      <c r="I4" s="24"/>
      <c r="J4" s="21"/>
      <c r="K4" s="25"/>
      <c r="L4" s="25"/>
      <c r="M4" s="26"/>
      <c r="N4" s="26"/>
      <c r="Y4" s="7" t="s">
        <v>10</v>
      </c>
    </row>
    <row r="5" spans="1:25" ht="19.2" x14ac:dyDescent="0.45">
      <c r="B5" s="35">
        <v>15</v>
      </c>
      <c r="C5" s="19"/>
      <c r="D5" s="30"/>
      <c r="E5" s="31">
        <v>45691</v>
      </c>
      <c r="F5" s="31">
        <v>45709</v>
      </c>
      <c r="G5" s="54" t="s">
        <v>259</v>
      </c>
      <c r="I5" s="24"/>
      <c r="J5" s="21"/>
      <c r="K5" s="25"/>
      <c r="L5" s="25"/>
      <c r="M5" s="26"/>
      <c r="N5" s="26"/>
      <c r="Y5" s="7" t="s">
        <v>11</v>
      </c>
    </row>
    <row r="6" spans="1:25" ht="17.399999999999999" x14ac:dyDescent="0.45">
      <c r="B6" s="35">
        <v>2</v>
      </c>
      <c r="C6" s="19"/>
      <c r="D6" s="30"/>
      <c r="E6" s="31">
        <v>45799</v>
      </c>
      <c r="F6" s="31">
        <v>45800</v>
      </c>
      <c r="G6" s="54" t="s">
        <v>319</v>
      </c>
      <c r="I6" s="24"/>
      <c r="J6" s="21"/>
      <c r="K6" s="25"/>
      <c r="L6" s="25"/>
      <c r="M6" s="26"/>
      <c r="N6" s="26"/>
    </row>
    <row r="7" spans="1:25" ht="17.399999999999999" x14ac:dyDescent="0.45">
      <c r="B7" s="35"/>
      <c r="C7" s="19"/>
      <c r="D7" s="30"/>
      <c r="E7" s="30"/>
      <c r="F7" s="30"/>
      <c r="G7" s="30"/>
      <c r="I7" s="24"/>
      <c r="J7" s="21"/>
      <c r="K7" s="25"/>
      <c r="L7" s="25"/>
      <c r="M7" s="26"/>
      <c r="N7" s="26"/>
    </row>
    <row r="8" spans="1:25" ht="17.399999999999999" x14ac:dyDescent="0.45">
      <c r="B8" s="35"/>
      <c r="C8" s="19"/>
      <c r="D8" s="30"/>
      <c r="E8" s="30"/>
      <c r="F8" s="30"/>
      <c r="G8" s="30"/>
      <c r="I8" s="24"/>
      <c r="J8" s="21"/>
      <c r="K8" s="25"/>
      <c r="L8" s="25"/>
      <c r="M8" s="26"/>
      <c r="N8" s="26"/>
    </row>
    <row r="9" spans="1:25" ht="17.399999999999999" x14ac:dyDescent="0.45">
      <c r="B9" s="35"/>
      <c r="C9" s="19"/>
      <c r="D9" s="30"/>
      <c r="E9" s="30"/>
      <c r="F9" s="30"/>
      <c r="G9" s="30"/>
      <c r="I9" s="24"/>
      <c r="J9" s="21"/>
      <c r="K9" s="26"/>
      <c r="L9" s="26"/>
      <c r="M9" s="26"/>
      <c r="N9" s="26"/>
    </row>
    <row r="10" spans="1:25" ht="17.399999999999999" x14ac:dyDescent="0.45">
      <c r="B10" s="35"/>
      <c r="C10" s="19"/>
      <c r="D10" s="30"/>
      <c r="E10" s="30"/>
      <c r="F10" s="30"/>
      <c r="G10" s="30"/>
      <c r="I10" s="24"/>
      <c r="J10" s="21"/>
      <c r="K10" s="26"/>
      <c r="L10" s="26"/>
      <c r="M10" s="26"/>
      <c r="N10" s="26"/>
    </row>
    <row r="11" spans="1:25" ht="17.399999999999999" x14ac:dyDescent="0.45">
      <c r="B11" s="35"/>
      <c r="C11" s="19"/>
      <c r="D11" s="30"/>
      <c r="E11" s="30"/>
      <c r="F11" s="30"/>
      <c r="G11" s="30"/>
      <c r="I11" s="24"/>
      <c r="J11" s="21"/>
      <c r="K11" s="26"/>
      <c r="L11" s="26"/>
      <c r="M11" s="26"/>
      <c r="N11" s="26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26"/>
      <c r="L12" s="26"/>
      <c r="M12" s="26"/>
      <c r="N12" s="26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26"/>
      <c r="L13" s="26"/>
      <c r="M13" s="26"/>
      <c r="N13" s="26"/>
    </row>
    <row r="14" spans="1:25" ht="18" thickBot="1" x14ac:dyDescent="0.5">
      <c r="B14" s="35"/>
      <c r="C14" s="19"/>
      <c r="D14" s="30"/>
      <c r="E14" s="30"/>
      <c r="F14" s="30"/>
      <c r="G14" s="30"/>
      <c r="I14" s="27"/>
      <c r="J14" s="21"/>
      <c r="K14" s="28"/>
      <c r="L14" s="28"/>
      <c r="M14" s="28"/>
      <c r="N14" s="28"/>
    </row>
    <row r="15" spans="1:25" ht="21.6" thickBot="1" x14ac:dyDescent="0.55000000000000004">
      <c r="B15" s="35"/>
      <c r="C15" s="19"/>
      <c r="D15" s="30"/>
      <c r="E15" s="32"/>
      <c r="F15" s="32"/>
      <c r="G15" s="32"/>
      <c r="I15" s="15">
        <f>SUM(I3:I14)</f>
        <v>0.5</v>
      </c>
      <c r="J15" s="66" t="str">
        <f>IF(I15&gt;=6,"YA NO PUEDE SOLICITAR DIAS ADMINISTRATIVOS","PUEDE SOLICITAR DIAS ADMINISTRATIVOS")</f>
        <v>PUEDE SOLICITAR DIAS ADMINISTRATIVOS</v>
      </c>
      <c r="K15" s="67"/>
      <c r="L15" s="67"/>
      <c r="M15" s="67"/>
      <c r="N15" s="68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7">
        <f>6-I15</f>
        <v>5.5</v>
      </c>
      <c r="J16" s="66" t="str">
        <f>IF(I15&gt;6,"EXISTE UN ERROR","OK")</f>
        <v>OK</v>
      </c>
      <c r="K16" s="67"/>
      <c r="L16" s="67"/>
      <c r="M16" s="67"/>
      <c r="N16" s="68"/>
    </row>
    <row r="17" spans="2:14" ht="18" thickBot="1" x14ac:dyDescent="0.5">
      <c r="B17" s="35"/>
      <c r="C17" s="19"/>
      <c r="D17" s="30"/>
      <c r="E17" s="32"/>
      <c r="F17" s="32"/>
      <c r="G17" s="32"/>
      <c r="I17" s="1"/>
    </row>
    <row r="18" spans="2:14" ht="19.8" thickBot="1" x14ac:dyDescent="0.5">
      <c r="B18" s="35"/>
      <c r="C18" s="19"/>
      <c r="D18" s="30"/>
      <c r="E18" s="32"/>
      <c r="F18" s="32"/>
      <c r="G18" s="32"/>
      <c r="I18" s="12" t="s">
        <v>3</v>
      </c>
      <c r="J18" s="13"/>
      <c r="K18" s="13" t="s">
        <v>5</v>
      </c>
      <c r="L18" s="13" t="s">
        <v>6</v>
      </c>
      <c r="M18" s="13" t="s">
        <v>7</v>
      </c>
      <c r="N18" s="14" t="s">
        <v>8</v>
      </c>
    </row>
    <row r="19" spans="2:14" ht="17.399999999999999" x14ac:dyDescent="0.45">
      <c r="B19" s="35"/>
      <c r="C19" s="19"/>
      <c r="D19" s="30"/>
      <c r="E19" s="32"/>
      <c r="F19" s="32"/>
      <c r="G19" s="32"/>
      <c r="I19" s="20">
        <v>2</v>
      </c>
      <c r="J19" s="29"/>
      <c r="K19" s="22">
        <v>45852</v>
      </c>
      <c r="L19" s="22">
        <v>45853</v>
      </c>
      <c r="M19" s="23"/>
      <c r="N19" s="23"/>
    </row>
    <row r="20" spans="2:14" ht="17.399999999999999" x14ac:dyDescent="0.45">
      <c r="B20" s="35"/>
      <c r="C20" s="19"/>
      <c r="D20" s="30"/>
      <c r="E20" s="32"/>
      <c r="F20" s="32"/>
      <c r="G20" s="32"/>
      <c r="I20" s="24"/>
      <c r="J20" s="29"/>
      <c r="K20" s="26"/>
      <c r="L20" s="26"/>
      <c r="M20" s="26"/>
      <c r="N20" s="26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6"/>
      <c r="L21" s="26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6"/>
      <c r="L22" s="26"/>
      <c r="M22" s="26"/>
      <c r="N22" s="26"/>
    </row>
    <row r="23" spans="2:14" ht="18" thickBot="1" x14ac:dyDescent="0.5">
      <c r="B23" s="35"/>
      <c r="C23" s="19"/>
      <c r="D23" s="30"/>
      <c r="E23" s="32"/>
      <c r="F23" s="32"/>
      <c r="G23" s="32"/>
      <c r="I23" s="24"/>
      <c r="J23" s="29"/>
      <c r="K23" s="26"/>
      <c r="L23" s="26"/>
      <c r="M23" s="26"/>
      <c r="N23" s="26"/>
    </row>
    <row r="24" spans="2:14" ht="21.6" thickBot="1" x14ac:dyDescent="0.55000000000000004">
      <c r="B24" s="35"/>
      <c r="C24" s="19"/>
      <c r="D24" s="30"/>
      <c r="E24" s="32"/>
      <c r="F24" s="32"/>
      <c r="G24" s="32"/>
      <c r="I24" s="15">
        <f>SUM(I19:I23)</f>
        <v>2</v>
      </c>
      <c r="J24" s="66" t="str">
        <f>IF(I24&gt;=5,"YA NO PUEDE SOLICITAR DIAS CAPACITACION","PUEDE SOLICITAR DIAS CAPACITACION")</f>
        <v>PUEDE SOLICITAR DIAS CAPACITACION</v>
      </c>
      <c r="K24" s="67"/>
      <c r="L24" s="67"/>
      <c r="M24" s="67"/>
      <c r="N24" s="68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7">
        <f>5-I24</f>
        <v>3</v>
      </c>
      <c r="J25" s="66" t="str">
        <f>IF(I24&gt;5,"EXISTE UN ERROR","OK")</f>
        <v>OK</v>
      </c>
      <c r="K25" s="67"/>
      <c r="L25" s="67"/>
      <c r="M25" s="67"/>
      <c r="N25" s="68"/>
    </row>
    <row r="26" spans="2:14" ht="17.399999999999999" x14ac:dyDescent="0.45">
      <c r="B26" s="35"/>
      <c r="C26" s="19"/>
      <c r="D26" s="30"/>
      <c r="E26" s="32"/>
      <c r="F26" s="32"/>
      <c r="G26" s="32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8" thickBot="1" x14ac:dyDescent="0.5">
      <c r="B28" s="35"/>
      <c r="C28" s="40"/>
      <c r="D28" s="39"/>
      <c r="E28" s="34"/>
      <c r="F28" s="34"/>
      <c r="G28" s="34"/>
    </row>
    <row r="29" spans="2:14" ht="21.6" thickBot="1" x14ac:dyDescent="0.55000000000000004">
      <c r="B29" s="8">
        <f>+E3-F3</f>
        <v>19</v>
      </c>
      <c r="C29" s="69" t="str">
        <f>IF(E3&lt;=F3,"YA NO TIENE FERIADOS","PUEDE SOLICITAR DIAS FERIADOS")</f>
        <v>PUEDE SOLICITAR DIAS FERIADOS</v>
      </c>
      <c r="D29" s="70"/>
      <c r="E29" s="70"/>
      <c r="F29" s="70"/>
      <c r="G29" s="71"/>
    </row>
    <row r="30" spans="2:14" ht="19.2" thickBot="1" x14ac:dyDescent="0.5">
      <c r="C30" s="72" t="str">
        <f>IF(F3&gt;E3,"EXISTE UN ERROR","OK")</f>
        <v>OK</v>
      </c>
      <c r="D30" s="73"/>
      <c r="E30" s="73"/>
      <c r="F30" s="73"/>
      <c r="G30" s="74"/>
    </row>
    <row r="34" spans="2:14" ht="19.2" thickBot="1" x14ac:dyDescent="0.5">
      <c r="B34" s="16" t="s">
        <v>123</v>
      </c>
      <c r="I34" s="16" t="s">
        <v>123</v>
      </c>
    </row>
    <row r="35" spans="2:14" ht="18.600000000000001" thickBot="1" x14ac:dyDescent="0.4">
      <c r="B35" s="5" t="s">
        <v>0</v>
      </c>
      <c r="C35" s="5" t="s">
        <v>1</v>
      </c>
      <c r="D35" s="5" t="s">
        <v>224</v>
      </c>
      <c r="E35" s="5" t="s">
        <v>12</v>
      </c>
      <c r="F35" s="6" t="s">
        <v>2</v>
      </c>
      <c r="G35" s="6" t="s">
        <v>7</v>
      </c>
      <c r="I35" s="2" t="s">
        <v>3</v>
      </c>
      <c r="J35" s="3" t="s">
        <v>4</v>
      </c>
      <c r="K35" s="3" t="s">
        <v>5</v>
      </c>
      <c r="L35" s="3" t="s">
        <v>6</v>
      </c>
      <c r="M35" s="3" t="s">
        <v>7</v>
      </c>
      <c r="N35" s="4" t="s">
        <v>8</v>
      </c>
    </row>
    <row r="36" spans="2:14" ht="17.399999999999999" x14ac:dyDescent="0.45">
      <c r="B36" s="9">
        <v>15</v>
      </c>
      <c r="C36" s="9">
        <v>15</v>
      </c>
      <c r="D36" s="9">
        <v>2</v>
      </c>
      <c r="E36" s="11">
        <f>+B36+C36+D36</f>
        <v>32</v>
      </c>
      <c r="F36" s="11">
        <f>SUM(B37:B61)+SUM(D37:D61)</f>
        <v>0</v>
      </c>
      <c r="G36" s="19"/>
      <c r="I36" s="20">
        <v>1</v>
      </c>
      <c r="J36" s="21"/>
      <c r="K36" s="22">
        <v>45737</v>
      </c>
      <c r="L36" s="22">
        <v>45737</v>
      </c>
      <c r="M36" s="56" t="s">
        <v>274</v>
      </c>
      <c r="N36" s="23"/>
    </row>
    <row r="37" spans="2:14" ht="17.399999999999999" x14ac:dyDescent="0.45">
      <c r="B37" s="35"/>
      <c r="C37" s="19"/>
      <c r="D37" s="30"/>
      <c r="E37" s="31"/>
      <c r="F37" s="31"/>
      <c r="G37" s="30"/>
      <c r="I37" s="24">
        <v>1</v>
      </c>
      <c r="J37" s="21"/>
      <c r="K37" s="25">
        <v>45814</v>
      </c>
      <c r="L37" s="25">
        <v>45814</v>
      </c>
      <c r="M37" s="56" t="s">
        <v>320</v>
      </c>
      <c r="N37" s="26"/>
    </row>
    <row r="38" spans="2:14" ht="17.399999999999999" x14ac:dyDescent="0.45">
      <c r="B38" s="35"/>
      <c r="C38" s="19"/>
      <c r="D38" s="30"/>
      <c r="E38" s="30"/>
      <c r="F38" s="30"/>
      <c r="G38" s="30"/>
      <c r="I38" s="24"/>
      <c r="J38" s="21"/>
      <c r="K38" s="25"/>
      <c r="L38" s="25"/>
      <c r="M38" s="30"/>
      <c r="N38" s="26"/>
    </row>
    <row r="39" spans="2:14" ht="17.399999999999999" x14ac:dyDescent="0.45">
      <c r="B39" s="35"/>
      <c r="C39" s="19"/>
      <c r="D39" s="30"/>
      <c r="E39" s="30"/>
      <c r="F39" s="30"/>
      <c r="G39" s="30"/>
      <c r="I39" s="24"/>
      <c r="J39" s="21"/>
      <c r="K39" s="25"/>
      <c r="L39" s="25"/>
      <c r="M39" s="26"/>
      <c r="N39" s="26"/>
    </row>
    <row r="40" spans="2:14" ht="17.399999999999999" x14ac:dyDescent="0.45">
      <c r="B40" s="35"/>
      <c r="C40" s="19"/>
      <c r="D40" s="30"/>
      <c r="E40" s="30"/>
      <c r="F40" s="30"/>
      <c r="G40" s="30"/>
      <c r="I40" s="24"/>
      <c r="J40" s="21"/>
      <c r="K40" s="25"/>
      <c r="L40" s="25"/>
      <c r="M40" s="26"/>
      <c r="N40" s="26"/>
    </row>
    <row r="41" spans="2:14" ht="17.399999999999999" x14ac:dyDescent="0.45">
      <c r="B41" s="35"/>
      <c r="C41" s="19"/>
      <c r="D41" s="30"/>
      <c r="E41" s="30"/>
      <c r="F41" s="30"/>
      <c r="G41" s="30"/>
      <c r="I41" s="24"/>
      <c r="J41" s="21"/>
      <c r="K41" s="25"/>
      <c r="L41" s="25"/>
      <c r="M41" s="30"/>
      <c r="N41" s="26"/>
    </row>
    <row r="42" spans="2:14" ht="17.399999999999999" x14ac:dyDescent="0.45">
      <c r="B42" s="35"/>
      <c r="C42" s="19"/>
      <c r="D42" s="30"/>
      <c r="E42" s="30"/>
      <c r="F42" s="30"/>
      <c r="G42" s="30"/>
      <c r="I42" s="24"/>
      <c r="J42" s="21"/>
      <c r="K42" s="25"/>
      <c r="L42" s="25"/>
      <c r="M42" s="30"/>
      <c r="N42" s="26"/>
    </row>
    <row r="43" spans="2:14" ht="17.399999999999999" x14ac:dyDescent="0.45">
      <c r="B43" s="35"/>
      <c r="C43" s="19"/>
      <c r="D43" s="30"/>
      <c r="E43" s="30"/>
      <c r="F43" s="30"/>
      <c r="G43" s="30"/>
      <c r="I43" s="24"/>
      <c r="J43" s="21"/>
      <c r="K43" s="25"/>
      <c r="L43" s="25"/>
      <c r="M43" s="30"/>
      <c r="N43" s="26"/>
    </row>
    <row r="44" spans="2:14" ht="17.399999999999999" x14ac:dyDescent="0.45">
      <c r="B44" s="35"/>
      <c r="C44" s="19"/>
      <c r="D44" s="30"/>
      <c r="E44" s="30"/>
      <c r="F44" s="30"/>
      <c r="G44" s="30"/>
      <c r="I44" s="24"/>
      <c r="J44" s="21"/>
      <c r="K44" s="26"/>
      <c r="L44" s="26"/>
      <c r="M44" s="26"/>
      <c r="N44" s="26"/>
    </row>
    <row r="45" spans="2:14" ht="17.399999999999999" x14ac:dyDescent="0.45">
      <c r="B45" s="35"/>
      <c r="C45" s="19"/>
      <c r="D45" s="30"/>
      <c r="E45" s="30"/>
      <c r="F45" s="30"/>
      <c r="G45" s="30"/>
      <c r="I45" s="24"/>
      <c r="J45" s="21"/>
      <c r="K45" s="26"/>
      <c r="L45" s="26"/>
      <c r="M45" s="26"/>
      <c r="N45" s="26"/>
    </row>
    <row r="46" spans="2:14" ht="17.399999999999999" x14ac:dyDescent="0.45">
      <c r="B46" s="35"/>
      <c r="C46" s="19"/>
      <c r="D46" s="30"/>
      <c r="E46" s="30"/>
      <c r="F46" s="30"/>
      <c r="G46" s="30"/>
      <c r="I46" s="24"/>
      <c r="J46" s="21"/>
      <c r="K46" s="26"/>
      <c r="L46" s="26"/>
      <c r="M46" s="26"/>
      <c r="N46" s="26"/>
    </row>
    <row r="47" spans="2:14" ht="18" thickBot="1" x14ac:dyDescent="0.5">
      <c r="B47" s="35"/>
      <c r="C47" s="19"/>
      <c r="D47" s="30"/>
      <c r="E47" s="30"/>
      <c r="F47" s="30"/>
      <c r="G47" s="30"/>
      <c r="I47" s="27"/>
      <c r="J47" s="21"/>
      <c r="K47" s="28"/>
      <c r="L47" s="28"/>
      <c r="M47" s="28"/>
      <c r="N47" s="28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5">
        <f>SUM(I36:I47)</f>
        <v>2</v>
      </c>
      <c r="J48" s="66" t="str">
        <f>IF(I48&gt;=6,"YA NO PUEDE SOLICITAR DIAS ADMINISTRATIVOS","PUEDE SOLICITAR DIAS ADMINISTRATIVOS")</f>
        <v>PUEDE SOLICITAR DIAS ADMINISTRATIVOS</v>
      </c>
      <c r="K48" s="67"/>
      <c r="L48" s="67"/>
      <c r="M48" s="67"/>
      <c r="N48" s="6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7">
        <f>6-I48</f>
        <v>4</v>
      </c>
      <c r="J49" s="66" t="str">
        <f>IF(I48&gt;6,"EXISTE UN ERROR","OK")</f>
        <v>OK</v>
      </c>
      <c r="K49" s="67"/>
      <c r="L49" s="67"/>
      <c r="M49" s="67"/>
      <c r="N49" s="68"/>
    </row>
    <row r="50" spans="2:14" ht="18" thickBot="1" x14ac:dyDescent="0.5">
      <c r="B50" s="35"/>
      <c r="C50" s="19"/>
      <c r="D50" s="30"/>
      <c r="E50" s="32"/>
      <c r="F50" s="32"/>
      <c r="G50" s="32"/>
      <c r="I50" s="1"/>
    </row>
    <row r="51" spans="2:14" ht="19.8" thickBot="1" x14ac:dyDescent="0.5">
      <c r="B51" s="35"/>
      <c r="C51" s="19"/>
      <c r="D51" s="30"/>
      <c r="E51" s="32"/>
      <c r="F51" s="32"/>
      <c r="G51" s="32"/>
      <c r="I51" s="12" t="s">
        <v>3</v>
      </c>
      <c r="J51" s="13"/>
      <c r="K51" s="13" t="s">
        <v>5</v>
      </c>
      <c r="L51" s="13" t="s">
        <v>6</v>
      </c>
      <c r="M51" s="13" t="s">
        <v>7</v>
      </c>
      <c r="N51" s="14" t="s">
        <v>8</v>
      </c>
    </row>
    <row r="52" spans="2:14" ht="17.399999999999999" x14ac:dyDescent="0.45">
      <c r="B52" s="35"/>
      <c r="C52" s="19"/>
      <c r="D52" s="30"/>
      <c r="E52" s="32"/>
      <c r="F52" s="32"/>
      <c r="G52" s="32"/>
      <c r="I52" s="20"/>
      <c r="J52" s="29"/>
      <c r="K52" s="22"/>
      <c r="L52" s="22"/>
      <c r="M52" s="23"/>
      <c r="N52" s="23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9"/>
      <c r="K53" s="26"/>
      <c r="L53" s="26"/>
      <c r="M53" s="26"/>
      <c r="N53" s="26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26"/>
      <c r="L54" s="26"/>
      <c r="M54" s="26"/>
      <c r="N54" s="26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9"/>
      <c r="K55" s="26"/>
      <c r="L55" s="26"/>
      <c r="M55" s="26"/>
      <c r="N55" s="26"/>
    </row>
    <row r="56" spans="2:14" ht="18" thickBot="1" x14ac:dyDescent="0.5">
      <c r="B56" s="35"/>
      <c r="C56" s="19"/>
      <c r="D56" s="30"/>
      <c r="E56" s="32"/>
      <c r="F56" s="32"/>
      <c r="G56" s="32"/>
      <c r="I56" s="24"/>
      <c r="J56" s="29"/>
      <c r="K56" s="26"/>
      <c r="L56" s="26"/>
      <c r="M56" s="26"/>
      <c r="N56" s="26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5">
        <f>SUM(I52:I56)</f>
        <v>0</v>
      </c>
      <c r="J57" s="66" t="str">
        <f>IF(I57&gt;=5,"YA NO PUEDE SOLICITAR DIAS CAPACITACION","PUEDE SOLICITAR DIAS CAPACITACION")</f>
        <v>PUEDE SOLICITAR DIAS CAPACITACION</v>
      </c>
      <c r="K57" s="67"/>
      <c r="L57" s="67"/>
      <c r="M57" s="67"/>
      <c r="N57" s="68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7">
        <f>5-I57</f>
        <v>5</v>
      </c>
      <c r="J58" s="66" t="str">
        <f>IF(I57&gt;5,"EXISTE UN ERROR","OK")</f>
        <v>OK</v>
      </c>
      <c r="K58" s="67"/>
      <c r="L58" s="67"/>
      <c r="M58" s="67"/>
      <c r="N58" s="68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8" thickBot="1" x14ac:dyDescent="0.5">
      <c r="B61" s="35"/>
      <c r="C61" s="40"/>
      <c r="D61" s="39"/>
      <c r="E61" s="34"/>
      <c r="F61" s="34"/>
      <c r="G61" s="34"/>
    </row>
    <row r="62" spans="2:14" ht="21.6" thickBot="1" x14ac:dyDescent="0.55000000000000004">
      <c r="B62" s="8">
        <f>+E36-F36</f>
        <v>32</v>
      </c>
      <c r="C62" s="69" t="str">
        <f>IF(E36&lt;=F36,"YA NO TIENE FERIADOS","PUEDE SOLICITAR DIAS FERIADOS")</f>
        <v>PUEDE SOLICITAR DIAS FERIADOS</v>
      </c>
      <c r="D62" s="70"/>
      <c r="E62" s="70"/>
      <c r="F62" s="70"/>
      <c r="G62" s="71"/>
    </row>
    <row r="63" spans="2:14" ht="19.2" thickBot="1" x14ac:dyDescent="0.5">
      <c r="C63" s="72" t="str">
        <f>IF(F36&gt;E36,"EXISTE UN ERROR","OK")</f>
        <v>OK</v>
      </c>
      <c r="D63" s="73"/>
      <c r="E63" s="73"/>
      <c r="F63" s="73"/>
      <c r="G63" s="74"/>
    </row>
    <row r="65" spans="2:14" ht="19.2" thickBot="1" x14ac:dyDescent="0.5">
      <c r="B65" s="16" t="s">
        <v>124</v>
      </c>
      <c r="I65" s="16" t="s">
        <v>124</v>
      </c>
    </row>
    <row r="66" spans="2:14" ht="18.600000000000001" thickBot="1" x14ac:dyDescent="0.4">
      <c r="B66" s="5" t="s">
        <v>0</v>
      </c>
      <c r="C66" s="5" t="s">
        <v>1</v>
      </c>
      <c r="D66" s="5" t="s">
        <v>224</v>
      </c>
      <c r="E66" s="5" t="s">
        <v>12</v>
      </c>
      <c r="F66" s="6" t="s">
        <v>2</v>
      </c>
      <c r="G66" s="6" t="s">
        <v>7</v>
      </c>
      <c r="I66" s="2" t="s">
        <v>3</v>
      </c>
      <c r="J66" s="3" t="s">
        <v>4</v>
      </c>
      <c r="K66" s="3" t="s">
        <v>5</v>
      </c>
      <c r="L66" s="3" t="s">
        <v>6</v>
      </c>
      <c r="M66" s="3" t="s">
        <v>7</v>
      </c>
      <c r="N66" s="4" t="s">
        <v>8</v>
      </c>
    </row>
    <row r="67" spans="2:14" ht="17.399999999999999" x14ac:dyDescent="0.45">
      <c r="B67" s="9">
        <v>15</v>
      </c>
      <c r="C67" s="9">
        <v>2</v>
      </c>
      <c r="D67" s="9">
        <v>0</v>
      </c>
      <c r="E67" s="11">
        <f>+B67+C67+D67</f>
        <v>17</v>
      </c>
      <c r="F67" s="11">
        <f>SUM(B68:B92)+SUM(D68:D92)</f>
        <v>0</v>
      </c>
      <c r="G67" s="19"/>
      <c r="I67" s="20">
        <v>2</v>
      </c>
      <c r="J67" s="21"/>
      <c r="K67" s="37">
        <v>45659</v>
      </c>
      <c r="L67" s="37">
        <v>45660</v>
      </c>
      <c r="M67" s="57" t="s">
        <v>237</v>
      </c>
      <c r="N67" s="38"/>
    </row>
    <row r="68" spans="2:14" ht="17.399999999999999" x14ac:dyDescent="0.45">
      <c r="B68" s="35"/>
      <c r="C68" s="19"/>
      <c r="D68" s="30"/>
      <c r="E68" s="31"/>
      <c r="F68" s="31"/>
      <c r="G68" s="30"/>
      <c r="I68" s="24">
        <v>1</v>
      </c>
      <c r="J68" s="21"/>
      <c r="K68" s="31">
        <v>45719</v>
      </c>
      <c r="L68" s="31">
        <v>45719</v>
      </c>
      <c r="M68" s="54" t="s">
        <v>272</v>
      </c>
      <c r="N68" s="30"/>
    </row>
    <row r="69" spans="2:14" ht="17.399999999999999" x14ac:dyDescent="0.45">
      <c r="B69" s="35"/>
      <c r="C69" s="19"/>
      <c r="D69" s="30"/>
      <c r="E69" s="30"/>
      <c r="F69" s="30"/>
      <c r="G69" s="30"/>
      <c r="I69" s="24">
        <v>1</v>
      </c>
      <c r="J69" s="21"/>
      <c r="K69" s="31">
        <v>45742</v>
      </c>
      <c r="L69" s="31">
        <v>45742</v>
      </c>
      <c r="M69" s="56" t="s">
        <v>281</v>
      </c>
      <c r="N69" s="30"/>
    </row>
    <row r="70" spans="2:14" ht="17.399999999999999" x14ac:dyDescent="0.45">
      <c r="B70" s="35"/>
      <c r="C70" s="19"/>
      <c r="D70" s="30"/>
      <c r="E70" s="30"/>
      <c r="F70" s="30"/>
      <c r="G70" s="30"/>
      <c r="I70" s="24">
        <v>1</v>
      </c>
      <c r="J70" s="21"/>
      <c r="K70" s="31">
        <v>45779</v>
      </c>
      <c r="L70" s="31">
        <v>45779</v>
      </c>
      <c r="M70" s="56" t="s">
        <v>300</v>
      </c>
      <c r="N70" s="30"/>
    </row>
    <row r="71" spans="2:14" ht="17.399999999999999" x14ac:dyDescent="0.45">
      <c r="B71" s="35"/>
      <c r="C71" s="19"/>
      <c r="D71" s="30"/>
      <c r="E71" s="30"/>
      <c r="F71" s="30"/>
      <c r="G71" s="30"/>
      <c r="I71" s="24">
        <v>0.5</v>
      </c>
      <c r="J71" s="21" t="s">
        <v>9</v>
      </c>
      <c r="K71" s="31">
        <v>45783</v>
      </c>
      <c r="L71" s="31">
        <v>45783</v>
      </c>
      <c r="M71" s="56" t="s">
        <v>306</v>
      </c>
      <c r="N71" s="30"/>
    </row>
    <row r="72" spans="2:14" ht="17.399999999999999" x14ac:dyDescent="0.45">
      <c r="B72" s="35"/>
      <c r="C72" s="19"/>
      <c r="D72" s="30"/>
      <c r="E72" s="30"/>
      <c r="F72" s="30"/>
      <c r="G72" s="30"/>
      <c r="I72" s="24"/>
      <c r="J72" s="21"/>
      <c r="K72" s="31"/>
      <c r="L72" s="31"/>
      <c r="M72" s="30"/>
      <c r="N72" s="30"/>
    </row>
    <row r="73" spans="2:14" ht="17.399999999999999" x14ac:dyDescent="0.45">
      <c r="B73" s="35"/>
      <c r="C73" s="19"/>
      <c r="D73" s="30"/>
      <c r="E73" s="30"/>
      <c r="F73" s="30"/>
      <c r="G73" s="30"/>
      <c r="I73" s="24"/>
      <c r="J73" s="21"/>
      <c r="K73" s="30"/>
      <c r="L73" s="30"/>
      <c r="M73" s="30"/>
      <c r="N73" s="30"/>
    </row>
    <row r="74" spans="2:14" ht="17.399999999999999" x14ac:dyDescent="0.45">
      <c r="B74" s="35"/>
      <c r="C74" s="19"/>
      <c r="D74" s="30"/>
      <c r="E74" s="30"/>
      <c r="F74" s="30"/>
      <c r="G74" s="30"/>
      <c r="I74" s="24"/>
      <c r="J74" s="21"/>
      <c r="K74" s="30"/>
      <c r="L74" s="30"/>
      <c r="M74" s="30"/>
      <c r="N74" s="30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30"/>
      <c r="L75" s="30"/>
      <c r="M75" s="30"/>
      <c r="N75" s="30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30"/>
      <c r="L76" s="30"/>
      <c r="M76" s="30"/>
      <c r="N76" s="30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30"/>
      <c r="L77" s="30"/>
      <c r="M77" s="30"/>
      <c r="N77" s="30"/>
    </row>
    <row r="78" spans="2:14" ht="18" thickBot="1" x14ac:dyDescent="0.5">
      <c r="B78" s="35"/>
      <c r="C78" s="19"/>
      <c r="D78" s="30"/>
      <c r="E78" s="30"/>
      <c r="F78" s="30"/>
      <c r="G78" s="30"/>
      <c r="I78" s="27"/>
      <c r="J78" s="21"/>
      <c r="K78" s="33"/>
      <c r="L78" s="33"/>
      <c r="M78" s="33"/>
      <c r="N78" s="33"/>
    </row>
    <row r="79" spans="2:14" ht="21.6" thickBot="1" x14ac:dyDescent="0.55000000000000004">
      <c r="B79" s="35"/>
      <c r="C79" s="19"/>
      <c r="D79" s="30"/>
      <c r="E79" s="32"/>
      <c r="F79" s="32"/>
      <c r="G79" s="32"/>
      <c r="I79" s="15">
        <f>SUM(I67:I78)</f>
        <v>5.5</v>
      </c>
      <c r="J79" s="66" t="str">
        <f>IF(I79&gt;=6,"YA NO PUEDE SOLICITAR DIAS ADMINISTRATIVOS","PUEDE SOLICITAR DIAS ADMINISTRATIVOS")</f>
        <v>PUEDE SOLICITAR DIAS ADMINISTRATIVOS</v>
      </c>
      <c r="K79" s="67"/>
      <c r="L79" s="67"/>
      <c r="M79" s="67"/>
      <c r="N79" s="68"/>
    </row>
    <row r="80" spans="2:14" ht="21.6" thickBot="1" x14ac:dyDescent="0.55000000000000004">
      <c r="B80" s="35"/>
      <c r="C80" s="19"/>
      <c r="D80" s="30"/>
      <c r="E80" s="32"/>
      <c r="F80" s="32"/>
      <c r="G80" s="32"/>
      <c r="I80" s="17">
        <f>6-I79</f>
        <v>0.5</v>
      </c>
      <c r="J80" s="66" t="str">
        <f>IF(I79&gt;6,"EXISTE UN ERROR","OK")</f>
        <v>OK</v>
      </c>
      <c r="K80" s="67"/>
      <c r="L80" s="67"/>
      <c r="M80" s="67"/>
      <c r="N80" s="68"/>
    </row>
    <row r="81" spans="2:14" ht="18" thickBot="1" x14ac:dyDescent="0.5">
      <c r="B81" s="35"/>
      <c r="C81" s="19"/>
      <c r="D81" s="30"/>
      <c r="E81" s="32"/>
      <c r="F81" s="32"/>
      <c r="G81" s="32"/>
      <c r="I81" s="1"/>
    </row>
    <row r="82" spans="2:14" ht="19.8" thickBot="1" x14ac:dyDescent="0.5">
      <c r="B82" s="35"/>
      <c r="C82" s="19"/>
      <c r="D82" s="30"/>
      <c r="E82" s="32"/>
      <c r="F82" s="32"/>
      <c r="G82" s="32"/>
      <c r="I82" s="12" t="s">
        <v>3</v>
      </c>
      <c r="J82" s="13"/>
      <c r="K82" s="13" t="s">
        <v>5</v>
      </c>
      <c r="L82" s="13" t="s">
        <v>6</v>
      </c>
      <c r="M82" s="13" t="s">
        <v>7</v>
      </c>
      <c r="N82" s="14" t="s">
        <v>8</v>
      </c>
    </row>
    <row r="83" spans="2:14" ht="17.399999999999999" x14ac:dyDescent="0.45">
      <c r="B83" s="35"/>
      <c r="C83" s="19"/>
      <c r="D83" s="30"/>
      <c r="E83" s="32"/>
      <c r="F83" s="32"/>
      <c r="G83" s="32"/>
      <c r="I83" s="20">
        <v>2</v>
      </c>
      <c r="J83" s="29"/>
      <c r="K83" s="22">
        <v>45799</v>
      </c>
      <c r="L83" s="22">
        <v>45800</v>
      </c>
      <c r="M83" s="23"/>
      <c r="N83" s="23"/>
    </row>
    <row r="84" spans="2:14" ht="17.399999999999999" x14ac:dyDescent="0.45">
      <c r="B84" s="35"/>
      <c r="C84" s="19"/>
      <c r="D84" s="30"/>
      <c r="E84" s="32"/>
      <c r="F84" s="32"/>
      <c r="G84" s="32"/>
      <c r="I84" s="24"/>
      <c r="J84" s="29"/>
      <c r="K84" s="25"/>
      <c r="L84" s="25"/>
      <c r="M84" s="26"/>
      <c r="N84" s="26"/>
    </row>
    <row r="85" spans="2:14" ht="17.399999999999999" x14ac:dyDescent="0.45">
      <c r="B85" s="35"/>
      <c r="C85" s="19"/>
      <c r="D85" s="30"/>
      <c r="E85" s="32"/>
      <c r="F85" s="32"/>
      <c r="G85" s="32"/>
      <c r="I85" s="24"/>
      <c r="J85" s="29"/>
      <c r="K85" s="26"/>
      <c r="L85" s="26"/>
      <c r="M85" s="26"/>
      <c r="N85" s="26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26"/>
      <c r="L86" s="26"/>
      <c r="M86" s="26"/>
      <c r="N86" s="26"/>
    </row>
    <row r="87" spans="2:14" ht="18" thickBot="1" x14ac:dyDescent="0.5">
      <c r="B87" s="35"/>
      <c r="C87" s="19"/>
      <c r="D87" s="30"/>
      <c r="E87" s="32"/>
      <c r="F87" s="32"/>
      <c r="G87" s="32"/>
      <c r="I87" s="24"/>
      <c r="J87" s="29"/>
      <c r="K87" s="26"/>
      <c r="L87" s="26"/>
      <c r="M87" s="26"/>
      <c r="N87" s="26"/>
    </row>
    <row r="88" spans="2:14" ht="21.6" thickBot="1" x14ac:dyDescent="0.55000000000000004">
      <c r="B88" s="35"/>
      <c r="C88" s="19"/>
      <c r="D88" s="30"/>
      <c r="E88" s="32"/>
      <c r="F88" s="32"/>
      <c r="G88" s="32"/>
      <c r="I88" s="15">
        <f>SUM(I83:I87)</f>
        <v>2</v>
      </c>
      <c r="J88" s="66" t="str">
        <f>IF(I88&gt;=5,"YA NO PUEDE SOLICITAR DIAS CAPACITACION","PUEDE SOLICITAR DIAS CAPACITACION")</f>
        <v>PUEDE SOLICITAR DIAS CAPACITACION</v>
      </c>
      <c r="K88" s="67"/>
      <c r="L88" s="67"/>
      <c r="M88" s="67"/>
      <c r="N88" s="68"/>
    </row>
    <row r="89" spans="2:14" ht="21.6" thickBot="1" x14ac:dyDescent="0.55000000000000004">
      <c r="B89" s="35"/>
      <c r="C89" s="19"/>
      <c r="D89" s="30"/>
      <c r="E89" s="32"/>
      <c r="F89" s="32"/>
      <c r="G89" s="32"/>
      <c r="I89" s="17">
        <f>5-I88</f>
        <v>3</v>
      </c>
      <c r="J89" s="66" t="str">
        <f>IF(I88&gt;5,"EXISTE UN ERROR","OK")</f>
        <v>OK</v>
      </c>
      <c r="K89" s="67"/>
      <c r="L89" s="67"/>
      <c r="M89" s="67"/>
      <c r="N89" s="68"/>
    </row>
    <row r="90" spans="2:14" ht="17.399999999999999" x14ac:dyDescent="0.45">
      <c r="B90" s="35"/>
      <c r="C90" s="19"/>
      <c r="D90" s="30"/>
      <c r="E90" s="32"/>
      <c r="F90" s="32"/>
      <c r="G90" s="32"/>
    </row>
    <row r="91" spans="2:14" ht="17.399999999999999" x14ac:dyDescent="0.45">
      <c r="B91" s="35"/>
      <c r="C91" s="19"/>
      <c r="D91" s="30"/>
      <c r="E91" s="32"/>
      <c r="F91" s="32"/>
      <c r="G91" s="32"/>
    </row>
    <row r="92" spans="2:14" ht="18" thickBot="1" x14ac:dyDescent="0.5">
      <c r="B92" s="35"/>
      <c r="C92" s="40"/>
      <c r="D92" s="39"/>
      <c r="E92" s="34"/>
      <c r="F92" s="34"/>
      <c r="G92" s="34"/>
    </row>
    <row r="93" spans="2:14" ht="21.6" thickBot="1" x14ac:dyDescent="0.55000000000000004">
      <c r="B93" s="8">
        <f>+E67-F67</f>
        <v>17</v>
      </c>
      <c r="C93" s="69" t="str">
        <f>IF(E67&lt;=F67,"YA NO TIENE FERIADOS","PUEDE SOLICITAR DIAS FERIADOS")</f>
        <v>PUEDE SOLICITAR DIAS FERIADOS</v>
      </c>
      <c r="D93" s="70"/>
      <c r="E93" s="70"/>
      <c r="F93" s="70"/>
      <c r="G93" s="71"/>
    </row>
    <row r="94" spans="2:14" ht="19.2" thickBot="1" x14ac:dyDescent="0.5">
      <c r="C94" s="72" t="str">
        <f>IF(F67&gt;E67,"EXISTE UN ERROR","OK")</f>
        <v>OK</v>
      </c>
      <c r="D94" s="73"/>
      <c r="E94" s="73"/>
      <c r="F94" s="73"/>
      <c r="G94" s="74"/>
    </row>
    <row r="97" spans="2:14" ht="19.2" thickBot="1" x14ac:dyDescent="0.5">
      <c r="B97" s="16" t="s">
        <v>167</v>
      </c>
      <c r="I97" s="16" t="s">
        <v>167</v>
      </c>
    </row>
    <row r="98" spans="2:14" ht="18.600000000000001" thickBot="1" x14ac:dyDescent="0.4">
      <c r="B98" s="5" t="s">
        <v>0</v>
      </c>
      <c r="C98" s="5" t="s">
        <v>1</v>
      </c>
      <c r="D98" s="5" t="s">
        <v>224</v>
      </c>
      <c r="E98" s="5" t="s">
        <v>12</v>
      </c>
      <c r="F98" s="6" t="s">
        <v>2</v>
      </c>
      <c r="G98" s="6" t="s">
        <v>7</v>
      </c>
      <c r="I98" s="2" t="s">
        <v>3</v>
      </c>
      <c r="J98" s="3" t="s">
        <v>4</v>
      </c>
      <c r="K98" s="3" t="s">
        <v>5</v>
      </c>
      <c r="L98" s="3" t="s">
        <v>6</v>
      </c>
      <c r="M98" s="3" t="s">
        <v>7</v>
      </c>
      <c r="N98" s="4" t="s">
        <v>8</v>
      </c>
    </row>
    <row r="99" spans="2:14" ht="17.399999999999999" x14ac:dyDescent="0.45">
      <c r="B99" s="9">
        <v>15</v>
      </c>
      <c r="C99" s="9">
        <v>14</v>
      </c>
      <c r="D99" s="9">
        <v>0</v>
      </c>
      <c r="E99" s="11">
        <f>+B99+C99+D99</f>
        <v>29</v>
      </c>
      <c r="F99" s="11">
        <f>SUM(B100:B124)+SUM(D100:D124)</f>
        <v>20</v>
      </c>
      <c r="G99" s="19"/>
      <c r="I99" s="20">
        <v>0.5</v>
      </c>
      <c r="J99" s="21" t="s">
        <v>10</v>
      </c>
      <c r="K99" s="37">
        <v>45764</v>
      </c>
      <c r="L99" s="37">
        <v>45764</v>
      </c>
      <c r="M99" s="54" t="s">
        <v>292</v>
      </c>
      <c r="N99" s="38"/>
    </row>
    <row r="100" spans="2:14" ht="17.399999999999999" x14ac:dyDescent="0.45">
      <c r="B100" s="35">
        <v>2</v>
      </c>
      <c r="C100" s="19"/>
      <c r="D100" s="30"/>
      <c r="E100" s="31">
        <v>45659</v>
      </c>
      <c r="F100" s="31">
        <v>45660</v>
      </c>
      <c r="G100" s="54" t="s">
        <v>233</v>
      </c>
      <c r="I100" s="24">
        <v>1</v>
      </c>
      <c r="J100" s="21"/>
      <c r="K100" s="31">
        <v>45793</v>
      </c>
      <c r="L100" s="31">
        <v>45793</v>
      </c>
      <c r="M100" s="56" t="s">
        <v>310</v>
      </c>
      <c r="N100" s="30"/>
    </row>
    <row r="101" spans="2:14" ht="17.399999999999999" x14ac:dyDescent="0.45">
      <c r="B101" s="35">
        <v>1</v>
      </c>
      <c r="C101" s="19"/>
      <c r="D101" s="30"/>
      <c r="E101" s="31">
        <v>45695</v>
      </c>
      <c r="F101" s="31">
        <v>45695</v>
      </c>
      <c r="G101" s="54" t="s">
        <v>260</v>
      </c>
      <c r="I101" s="24">
        <v>1</v>
      </c>
      <c r="J101" s="21"/>
      <c r="K101" s="31">
        <v>45807</v>
      </c>
      <c r="L101" s="31">
        <v>45807</v>
      </c>
      <c r="M101" s="54" t="s">
        <v>311</v>
      </c>
      <c r="N101" s="30"/>
    </row>
    <row r="102" spans="2:14" ht="17.399999999999999" x14ac:dyDescent="0.45">
      <c r="B102" s="35">
        <v>10</v>
      </c>
      <c r="C102" s="19"/>
      <c r="D102" s="30"/>
      <c r="E102" s="31">
        <v>45698</v>
      </c>
      <c r="F102" s="31">
        <v>45709</v>
      </c>
      <c r="G102" s="54" t="s">
        <v>260</v>
      </c>
      <c r="I102" s="24">
        <v>1</v>
      </c>
      <c r="J102" s="21"/>
      <c r="K102" s="31">
        <v>45811</v>
      </c>
      <c r="L102" s="31">
        <v>45811</v>
      </c>
      <c r="M102" s="56" t="s">
        <v>310</v>
      </c>
      <c r="N102" s="30"/>
    </row>
    <row r="103" spans="2:14" ht="17.399999999999999" x14ac:dyDescent="0.45">
      <c r="B103" s="35">
        <v>2</v>
      </c>
      <c r="C103" s="19"/>
      <c r="D103" s="30"/>
      <c r="E103" s="31">
        <v>45826</v>
      </c>
      <c r="F103" s="31">
        <v>45827</v>
      </c>
      <c r="G103" s="54" t="s">
        <v>317</v>
      </c>
      <c r="I103" s="24"/>
      <c r="J103" s="21"/>
      <c r="K103" s="31"/>
      <c r="L103" s="31"/>
      <c r="M103" s="30"/>
      <c r="N103" s="30"/>
    </row>
    <row r="104" spans="2:14" ht="17.399999999999999" x14ac:dyDescent="0.45">
      <c r="B104" s="35">
        <v>5</v>
      </c>
      <c r="C104" s="19"/>
      <c r="D104" s="30"/>
      <c r="E104" s="31">
        <v>45831</v>
      </c>
      <c r="F104" s="31">
        <v>45835</v>
      </c>
      <c r="G104" s="54" t="s">
        <v>317</v>
      </c>
      <c r="I104" s="24"/>
      <c r="J104" s="21"/>
      <c r="K104" s="31"/>
      <c r="L104" s="31"/>
      <c r="M104" s="30"/>
      <c r="N104" s="30"/>
    </row>
    <row r="105" spans="2:14" ht="17.399999999999999" x14ac:dyDescent="0.45">
      <c r="B105" s="35"/>
      <c r="C105" s="19"/>
      <c r="D105" s="30"/>
      <c r="E105" s="30"/>
      <c r="F105" s="30"/>
      <c r="G105" s="30"/>
      <c r="I105" s="24"/>
      <c r="J105" s="21"/>
      <c r="K105" s="31"/>
      <c r="L105" s="31"/>
      <c r="M105" s="30"/>
      <c r="N105" s="30"/>
    </row>
    <row r="106" spans="2:14" ht="17.399999999999999" x14ac:dyDescent="0.45">
      <c r="B106" s="35"/>
      <c r="C106" s="19"/>
      <c r="D106" s="30"/>
      <c r="E106" s="30"/>
      <c r="F106" s="30"/>
      <c r="G106" s="30"/>
      <c r="I106" s="24"/>
      <c r="J106" s="21"/>
      <c r="K106" s="31"/>
      <c r="L106" s="31"/>
      <c r="M106" s="30"/>
      <c r="N106" s="30"/>
    </row>
    <row r="107" spans="2:14" ht="17.399999999999999" x14ac:dyDescent="0.45">
      <c r="B107" s="35"/>
      <c r="C107" s="19"/>
      <c r="D107" s="30"/>
      <c r="E107" s="30"/>
      <c r="F107" s="30"/>
      <c r="G107" s="30"/>
      <c r="I107" s="24"/>
      <c r="J107" s="21"/>
      <c r="K107" s="30"/>
      <c r="L107" s="30"/>
      <c r="M107" s="30"/>
      <c r="N107" s="30"/>
    </row>
    <row r="108" spans="2:14" ht="17.399999999999999" x14ac:dyDescent="0.45">
      <c r="B108" s="35"/>
      <c r="C108" s="19"/>
      <c r="D108" s="30"/>
      <c r="E108" s="30"/>
      <c r="F108" s="30"/>
      <c r="G108" s="30"/>
      <c r="I108" s="24"/>
      <c r="J108" s="21"/>
      <c r="K108" s="30"/>
      <c r="L108" s="30"/>
      <c r="M108" s="30"/>
      <c r="N108" s="30"/>
    </row>
    <row r="109" spans="2:14" ht="17.399999999999999" x14ac:dyDescent="0.45">
      <c r="B109" s="35"/>
      <c r="C109" s="19"/>
      <c r="D109" s="30"/>
      <c r="E109" s="30"/>
      <c r="F109" s="30"/>
      <c r="G109" s="30"/>
      <c r="I109" s="24"/>
      <c r="J109" s="21"/>
      <c r="K109" s="30"/>
      <c r="L109" s="30"/>
      <c r="M109" s="30"/>
      <c r="N109" s="30"/>
    </row>
    <row r="110" spans="2:14" ht="18" thickBot="1" x14ac:dyDescent="0.5">
      <c r="B110" s="35"/>
      <c r="C110" s="19"/>
      <c r="D110" s="30"/>
      <c r="E110" s="30"/>
      <c r="F110" s="30"/>
      <c r="G110" s="30"/>
      <c r="I110" s="27"/>
      <c r="J110" s="21"/>
      <c r="K110" s="33"/>
      <c r="L110" s="33"/>
      <c r="M110" s="33"/>
      <c r="N110" s="33"/>
    </row>
    <row r="111" spans="2:14" ht="21.6" thickBot="1" x14ac:dyDescent="0.55000000000000004">
      <c r="B111" s="35"/>
      <c r="C111" s="19"/>
      <c r="D111" s="30"/>
      <c r="E111" s="32"/>
      <c r="F111" s="32"/>
      <c r="G111" s="32"/>
      <c r="I111" s="15">
        <f>SUM(I99:I110)</f>
        <v>3.5</v>
      </c>
      <c r="J111" s="66" t="str">
        <f>IF(I111&gt;=6,"YA NO PUEDE SOLICITAR DIAS ADMINISTRATIVOS","PUEDE SOLICITAR DIAS ADMINISTRATIVOS")</f>
        <v>PUEDE SOLICITAR DIAS ADMINISTRATIVOS</v>
      </c>
      <c r="K111" s="67"/>
      <c r="L111" s="67"/>
      <c r="M111" s="67"/>
      <c r="N111" s="68"/>
    </row>
    <row r="112" spans="2:14" ht="21.6" thickBot="1" x14ac:dyDescent="0.55000000000000004">
      <c r="B112" s="35"/>
      <c r="C112" s="19"/>
      <c r="D112" s="30"/>
      <c r="E112" s="32"/>
      <c r="F112" s="32"/>
      <c r="G112" s="32"/>
      <c r="I112" s="17">
        <f>6-I111</f>
        <v>2.5</v>
      </c>
      <c r="J112" s="66" t="str">
        <f>IF(I111&gt;6,"EXISTE UN ERROR","OK")</f>
        <v>OK</v>
      </c>
      <c r="K112" s="67"/>
      <c r="L112" s="67"/>
      <c r="M112" s="67"/>
      <c r="N112" s="68"/>
    </row>
    <row r="113" spans="2:14" ht="18" thickBot="1" x14ac:dyDescent="0.5">
      <c r="B113" s="35"/>
      <c r="C113" s="19"/>
      <c r="D113" s="30"/>
      <c r="E113" s="32"/>
      <c r="F113" s="32"/>
      <c r="G113" s="32"/>
      <c r="I113" s="1"/>
    </row>
    <row r="114" spans="2:14" ht="19.8" thickBot="1" x14ac:dyDescent="0.5">
      <c r="B114" s="35"/>
      <c r="C114" s="19"/>
      <c r="D114" s="30"/>
      <c r="E114" s="32"/>
      <c r="F114" s="32"/>
      <c r="G114" s="32"/>
      <c r="I114" s="12" t="s">
        <v>3</v>
      </c>
      <c r="J114" s="13"/>
      <c r="K114" s="13" t="s">
        <v>5</v>
      </c>
      <c r="L114" s="13" t="s">
        <v>6</v>
      </c>
      <c r="M114" s="13" t="s">
        <v>7</v>
      </c>
      <c r="N114" s="14" t="s">
        <v>8</v>
      </c>
    </row>
    <row r="115" spans="2:14" ht="17.399999999999999" x14ac:dyDescent="0.45">
      <c r="B115" s="35"/>
      <c r="C115" s="19"/>
      <c r="D115" s="30"/>
      <c r="E115" s="32"/>
      <c r="F115" s="32"/>
      <c r="G115" s="32"/>
      <c r="I115" s="20"/>
      <c r="J115" s="29"/>
      <c r="K115" s="22"/>
      <c r="L115" s="22"/>
      <c r="M115" s="23"/>
      <c r="N115" s="23"/>
    </row>
    <row r="116" spans="2:14" ht="17.399999999999999" x14ac:dyDescent="0.45">
      <c r="B116" s="35"/>
      <c r="C116" s="19"/>
      <c r="D116" s="30"/>
      <c r="E116" s="32"/>
      <c r="F116" s="32"/>
      <c r="G116" s="32"/>
      <c r="I116" s="24"/>
      <c r="J116" s="29"/>
      <c r="K116" s="25"/>
      <c r="L116" s="25"/>
      <c r="M116" s="26"/>
      <c r="N116" s="26"/>
    </row>
    <row r="117" spans="2:14" ht="17.399999999999999" x14ac:dyDescent="0.45">
      <c r="B117" s="35"/>
      <c r="C117" s="19"/>
      <c r="D117" s="30"/>
      <c r="E117" s="32"/>
      <c r="F117" s="32"/>
      <c r="G117" s="32"/>
      <c r="I117" s="24"/>
      <c r="J117" s="29"/>
      <c r="K117" s="26"/>
      <c r="L117" s="26"/>
      <c r="M117" s="26"/>
      <c r="N117" s="26"/>
    </row>
    <row r="118" spans="2:14" ht="17.399999999999999" x14ac:dyDescent="0.45">
      <c r="B118" s="35"/>
      <c r="C118" s="19"/>
      <c r="D118" s="30"/>
      <c r="E118" s="32"/>
      <c r="F118" s="32"/>
      <c r="G118" s="32"/>
      <c r="I118" s="24"/>
      <c r="J118" s="29"/>
      <c r="K118" s="26"/>
      <c r="L118" s="26"/>
      <c r="M118" s="26"/>
      <c r="N118" s="26"/>
    </row>
    <row r="119" spans="2:14" ht="18" thickBot="1" x14ac:dyDescent="0.5">
      <c r="B119" s="35"/>
      <c r="C119" s="19"/>
      <c r="D119" s="30"/>
      <c r="E119" s="32"/>
      <c r="F119" s="32"/>
      <c r="G119" s="32"/>
      <c r="I119" s="24"/>
      <c r="J119" s="29"/>
      <c r="K119" s="26"/>
      <c r="L119" s="26"/>
      <c r="M119" s="26"/>
      <c r="N119" s="26"/>
    </row>
    <row r="120" spans="2:14" ht="21.6" thickBot="1" x14ac:dyDescent="0.55000000000000004">
      <c r="B120" s="35"/>
      <c r="C120" s="19"/>
      <c r="D120" s="30"/>
      <c r="E120" s="32"/>
      <c r="F120" s="32"/>
      <c r="G120" s="32"/>
      <c r="I120" s="15">
        <f>SUM(I115:I119)</f>
        <v>0</v>
      </c>
      <c r="J120" s="66" t="str">
        <f>IF(I120&gt;=5,"YA NO PUEDE SOLICITAR DIAS CAPACITACION","PUEDE SOLICITAR DIAS CAPACITACION")</f>
        <v>PUEDE SOLICITAR DIAS CAPACITACION</v>
      </c>
      <c r="K120" s="67"/>
      <c r="L120" s="67"/>
      <c r="M120" s="67"/>
      <c r="N120" s="68"/>
    </row>
    <row r="121" spans="2:14" ht="21.6" thickBot="1" x14ac:dyDescent="0.55000000000000004">
      <c r="B121" s="35"/>
      <c r="C121" s="19"/>
      <c r="D121" s="30"/>
      <c r="E121" s="32"/>
      <c r="F121" s="32"/>
      <c r="G121" s="32"/>
      <c r="I121" s="17">
        <f>5-I120</f>
        <v>5</v>
      </c>
      <c r="J121" s="66" t="str">
        <f>IF(I120&gt;5,"EXISTE UN ERROR","OK")</f>
        <v>OK</v>
      </c>
      <c r="K121" s="67"/>
      <c r="L121" s="67"/>
      <c r="M121" s="67"/>
      <c r="N121" s="68"/>
    </row>
    <row r="122" spans="2:14" ht="17.399999999999999" x14ac:dyDescent="0.45">
      <c r="B122" s="35"/>
      <c r="C122" s="19"/>
      <c r="D122" s="30"/>
      <c r="E122" s="32"/>
      <c r="F122" s="32"/>
      <c r="G122" s="32"/>
    </row>
    <row r="123" spans="2:14" ht="17.399999999999999" x14ac:dyDescent="0.45">
      <c r="B123" s="35"/>
      <c r="C123" s="19"/>
      <c r="D123" s="30"/>
      <c r="E123" s="32"/>
      <c r="F123" s="32"/>
      <c r="G123" s="32"/>
    </row>
    <row r="124" spans="2:14" ht="18" thickBot="1" x14ac:dyDescent="0.5">
      <c r="B124" s="35"/>
      <c r="C124" s="40"/>
      <c r="D124" s="39"/>
      <c r="E124" s="34"/>
      <c r="F124" s="34"/>
      <c r="G124" s="34"/>
    </row>
    <row r="125" spans="2:14" ht="21.6" thickBot="1" x14ac:dyDescent="0.55000000000000004">
      <c r="B125" s="8">
        <f>+E99-F99</f>
        <v>9</v>
      </c>
      <c r="C125" s="69" t="str">
        <f>IF(E99&lt;=F99,"YA NO TIENE FERIADOS","PUEDE SOLICITAR DIAS FERIADOS")</f>
        <v>PUEDE SOLICITAR DIAS FERIADOS</v>
      </c>
      <c r="D125" s="70"/>
      <c r="E125" s="70"/>
      <c r="F125" s="70"/>
      <c r="G125" s="71"/>
    </row>
    <row r="126" spans="2:14" ht="19.2" thickBot="1" x14ac:dyDescent="0.5">
      <c r="C126" s="72" t="str">
        <f>IF(F99&gt;E99,"EXISTE UN ERROR","OK")</f>
        <v>OK</v>
      </c>
      <c r="D126" s="73"/>
      <c r="E126" s="73"/>
      <c r="F126" s="73"/>
      <c r="G126" s="74"/>
    </row>
    <row r="128" spans="2:14" ht="19.2" thickBot="1" x14ac:dyDescent="0.5">
      <c r="B128" s="16" t="s">
        <v>176</v>
      </c>
      <c r="I128" s="16" t="s">
        <v>176</v>
      </c>
    </row>
    <row r="129" spans="2:14" ht="18.600000000000001" thickBot="1" x14ac:dyDescent="0.4">
      <c r="B129" s="5" t="s">
        <v>0</v>
      </c>
      <c r="C129" s="5" t="s">
        <v>1</v>
      </c>
      <c r="D129" s="5" t="s">
        <v>224</v>
      </c>
      <c r="E129" s="5" t="s">
        <v>12</v>
      </c>
      <c r="F129" s="6" t="s">
        <v>2</v>
      </c>
      <c r="G129" s="6" t="s">
        <v>7</v>
      </c>
      <c r="I129" s="2" t="s">
        <v>3</v>
      </c>
      <c r="J129" s="3" t="s">
        <v>4</v>
      </c>
      <c r="K129" s="3" t="s">
        <v>5</v>
      </c>
      <c r="L129" s="3" t="s">
        <v>6</v>
      </c>
      <c r="M129" s="3" t="s">
        <v>7</v>
      </c>
      <c r="N129" s="4" t="s">
        <v>8</v>
      </c>
    </row>
    <row r="130" spans="2:14" ht="17.399999999999999" x14ac:dyDescent="0.45">
      <c r="B130" s="9">
        <v>0</v>
      </c>
      <c r="C130" s="9">
        <v>0</v>
      </c>
      <c r="D130" s="9">
        <v>0</v>
      </c>
      <c r="E130" s="11">
        <f>+B130+C130+D130</f>
        <v>0</v>
      </c>
      <c r="F130" s="11">
        <f>SUM(B131:B155)+SUM(D131:D155)</f>
        <v>0</v>
      </c>
      <c r="G130" s="19"/>
      <c r="I130" s="20"/>
      <c r="J130" s="21"/>
      <c r="K130" s="37"/>
      <c r="L130" s="37"/>
      <c r="M130" s="30"/>
      <c r="N130" s="38"/>
    </row>
    <row r="131" spans="2:14" ht="17.399999999999999" x14ac:dyDescent="0.45">
      <c r="B131" s="35"/>
      <c r="C131" s="19"/>
      <c r="D131" s="30"/>
      <c r="E131" s="31"/>
      <c r="F131" s="31"/>
      <c r="G131" s="30"/>
      <c r="I131" s="24"/>
      <c r="J131" s="21"/>
      <c r="K131" s="31"/>
      <c r="L131" s="31"/>
      <c r="M131" s="26"/>
      <c r="N131" s="30"/>
    </row>
    <row r="132" spans="2:14" ht="17.399999999999999" x14ac:dyDescent="0.45">
      <c r="B132" s="35"/>
      <c r="C132" s="19"/>
      <c r="D132" s="30"/>
      <c r="E132" s="30"/>
      <c r="F132" s="30"/>
      <c r="G132" s="30"/>
      <c r="I132" s="24"/>
      <c r="J132" s="21"/>
      <c r="K132" s="31"/>
      <c r="L132" s="31"/>
      <c r="M132" s="26"/>
      <c r="N132" s="30"/>
    </row>
    <row r="133" spans="2:14" ht="17.399999999999999" x14ac:dyDescent="0.45">
      <c r="B133" s="35"/>
      <c r="C133" s="19"/>
      <c r="D133" s="30"/>
      <c r="E133" s="30"/>
      <c r="F133" s="30"/>
      <c r="G133" s="30"/>
      <c r="I133" s="24"/>
      <c r="J133" s="21"/>
      <c r="K133" s="30"/>
      <c r="L133" s="30"/>
      <c r="M133" s="30"/>
      <c r="N133" s="30"/>
    </row>
    <row r="134" spans="2:14" ht="17.399999999999999" x14ac:dyDescent="0.45">
      <c r="B134" s="35"/>
      <c r="C134" s="19"/>
      <c r="D134" s="30"/>
      <c r="E134" s="30"/>
      <c r="F134" s="30"/>
      <c r="G134" s="30"/>
      <c r="I134" s="24"/>
      <c r="J134" s="21"/>
      <c r="K134" s="30"/>
      <c r="L134" s="30"/>
      <c r="M134" s="30"/>
      <c r="N134" s="30"/>
    </row>
    <row r="135" spans="2:14" ht="17.399999999999999" x14ac:dyDescent="0.45">
      <c r="B135" s="35"/>
      <c r="C135" s="19"/>
      <c r="D135" s="30"/>
      <c r="E135" s="30"/>
      <c r="F135" s="30"/>
      <c r="G135" s="30"/>
      <c r="I135" s="24"/>
      <c r="J135" s="21"/>
      <c r="K135" s="30"/>
      <c r="L135" s="30"/>
      <c r="M135" s="30"/>
      <c r="N135" s="30"/>
    </row>
    <row r="136" spans="2:14" ht="17.399999999999999" x14ac:dyDescent="0.45">
      <c r="B136" s="35"/>
      <c r="C136" s="19"/>
      <c r="D136" s="30"/>
      <c r="E136" s="30"/>
      <c r="F136" s="30"/>
      <c r="G136" s="30"/>
      <c r="I136" s="24"/>
      <c r="J136" s="21"/>
      <c r="K136" s="30"/>
      <c r="L136" s="30"/>
      <c r="M136" s="30"/>
      <c r="N136" s="30"/>
    </row>
    <row r="137" spans="2:14" ht="17.399999999999999" x14ac:dyDescent="0.45">
      <c r="B137" s="35"/>
      <c r="C137" s="19"/>
      <c r="D137" s="30"/>
      <c r="E137" s="30"/>
      <c r="F137" s="30"/>
      <c r="G137" s="30"/>
      <c r="I137" s="24"/>
      <c r="J137" s="21"/>
      <c r="K137" s="30"/>
      <c r="L137" s="30"/>
      <c r="M137" s="30"/>
      <c r="N137" s="30"/>
    </row>
    <row r="138" spans="2:14" ht="17.399999999999999" x14ac:dyDescent="0.45">
      <c r="B138" s="35"/>
      <c r="C138" s="19"/>
      <c r="D138" s="30"/>
      <c r="E138" s="30"/>
      <c r="F138" s="30"/>
      <c r="G138" s="30"/>
      <c r="I138" s="24"/>
      <c r="J138" s="21"/>
      <c r="K138" s="30"/>
      <c r="L138" s="30"/>
      <c r="M138" s="30"/>
      <c r="N138" s="30"/>
    </row>
    <row r="139" spans="2:14" ht="17.399999999999999" x14ac:dyDescent="0.45">
      <c r="B139" s="35"/>
      <c r="C139" s="19"/>
      <c r="D139" s="30"/>
      <c r="E139" s="30"/>
      <c r="F139" s="30"/>
      <c r="G139" s="30"/>
      <c r="I139" s="24"/>
      <c r="J139" s="21"/>
      <c r="K139" s="30"/>
      <c r="L139" s="30"/>
      <c r="M139" s="30"/>
      <c r="N139" s="30"/>
    </row>
    <row r="140" spans="2:14" ht="17.399999999999999" x14ac:dyDescent="0.45">
      <c r="B140" s="35"/>
      <c r="C140" s="19"/>
      <c r="D140" s="30"/>
      <c r="E140" s="30"/>
      <c r="F140" s="30"/>
      <c r="G140" s="30"/>
      <c r="I140" s="24"/>
      <c r="J140" s="21"/>
      <c r="K140" s="30"/>
      <c r="L140" s="30"/>
      <c r="M140" s="30"/>
      <c r="N140" s="30"/>
    </row>
    <row r="141" spans="2:14" ht="18" thickBot="1" x14ac:dyDescent="0.5">
      <c r="B141" s="35"/>
      <c r="C141" s="19"/>
      <c r="D141" s="30"/>
      <c r="E141" s="30"/>
      <c r="F141" s="30"/>
      <c r="G141" s="30"/>
      <c r="I141" s="27"/>
      <c r="J141" s="21"/>
      <c r="K141" s="33"/>
      <c r="L141" s="33"/>
      <c r="M141" s="33"/>
      <c r="N141" s="33"/>
    </row>
    <row r="142" spans="2:14" ht="21.6" thickBot="1" x14ac:dyDescent="0.55000000000000004">
      <c r="B142" s="35"/>
      <c r="C142" s="19"/>
      <c r="D142" s="30"/>
      <c r="E142" s="32"/>
      <c r="F142" s="32"/>
      <c r="G142" s="32"/>
      <c r="I142" s="15">
        <f>SUM(I130:I141)</f>
        <v>0</v>
      </c>
      <c r="J142" s="66" t="str">
        <f>IF(I142&gt;=6,"YA NO PUEDE SOLICITAR DIAS ADMINISTRATIVOS","PUEDE SOLICITAR DIAS ADMINISTRATIVOS")</f>
        <v>PUEDE SOLICITAR DIAS ADMINISTRATIVOS</v>
      </c>
      <c r="K142" s="67"/>
      <c r="L142" s="67"/>
      <c r="M142" s="67"/>
      <c r="N142" s="68"/>
    </row>
    <row r="143" spans="2:14" ht="21.6" thickBot="1" x14ac:dyDescent="0.55000000000000004">
      <c r="B143" s="35"/>
      <c r="C143" s="19"/>
      <c r="D143" s="30"/>
      <c r="E143" s="32"/>
      <c r="F143" s="32"/>
      <c r="G143" s="32"/>
      <c r="I143" s="17">
        <f>6-I142</f>
        <v>6</v>
      </c>
      <c r="J143" s="66" t="str">
        <f>IF(I142&gt;6,"EXISTE UN ERROR","OK")</f>
        <v>OK</v>
      </c>
      <c r="K143" s="67"/>
      <c r="L143" s="67"/>
      <c r="M143" s="67"/>
      <c r="N143" s="68"/>
    </row>
    <row r="144" spans="2:14" ht="18" thickBot="1" x14ac:dyDescent="0.5">
      <c r="B144" s="35"/>
      <c r="C144" s="19"/>
      <c r="D144" s="30"/>
      <c r="E144" s="32"/>
      <c r="F144" s="32"/>
      <c r="G144" s="32"/>
      <c r="I144" s="1"/>
    </row>
    <row r="145" spans="2:14" ht="19.8" thickBot="1" x14ac:dyDescent="0.5">
      <c r="B145" s="35"/>
      <c r="C145" s="19"/>
      <c r="D145" s="30"/>
      <c r="E145" s="32"/>
      <c r="F145" s="32"/>
      <c r="G145" s="32"/>
      <c r="I145" s="12" t="s">
        <v>3</v>
      </c>
      <c r="J145" s="13"/>
      <c r="K145" s="13" t="s">
        <v>5</v>
      </c>
      <c r="L145" s="13" t="s">
        <v>6</v>
      </c>
      <c r="M145" s="13" t="s">
        <v>7</v>
      </c>
      <c r="N145" s="14" t="s">
        <v>8</v>
      </c>
    </row>
    <row r="146" spans="2:14" ht="17.399999999999999" x14ac:dyDescent="0.45">
      <c r="B146" s="35"/>
      <c r="C146" s="19"/>
      <c r="D146" s="30"/>
      <c r="E146" s="32"/>
      <c r="F146" s="32"/>
      <c r="G146" s="32"/>
      <c r="I146" s="20"/>
      <c r="J146" s="29"/>
      <c r="K146" s="29"/>
      <c r="L146" s="29"/>
      <c r="M146" s="29"/>
      <c r="N146" s="29"/>
    </row>
    <row r="147" spans="2:14" ht="17.399999999999999" x14ac:dyDescent="0.45">
      <c r="B147" s="35"/>
      <c r="C147" s="19"/>
      <c r="D147" s="30"/>
      <c r="E147" s="32"/>
      <c r="F147" s="32"/>
      <c r="G147" s="32"/>
      <c r="I147" s="24"/>
      <c r="J147" s="29"/>
      <c r="K147" s="32"/>
      <c r="L147" s="32"/>
      <c r="M147" s="32"/>
      <c r="N147" s="32"/>
    </row>
    <row r="148" spans="2:14" ht="17.399999999999999" x14ac:dyDescent="0.45">
      <c r="B148" s="35"/>
      <c r="C148" s="19"/>
      <c r="D148" s="30"/>
      <c r="E148" s="32"/>
      <c r="F148" s="32"/>
      <c r="G148" s="32"/>
      <c r="I148" s="24"/>
      <c r="J148" s="29"/>
      <c r="K148" s="32"/>
      <c r="L148" s="32"/>
      <c r="M148" s="32"/>
      <c r="N148" s="32"/>
    </row>
    <row r="149" spans="2:14" ht="17.399999999999999" x14ac:dyDescent="0.45">
      <c r="B149" s="35"/>
      <c r="C149" s="19"/>
      <c r="D149" s="30"/>
      <c r="E149" s="32"/>
      <c r="F149" s="32"/>
      <c r="G149" s="32"/>
      <c r="I149" s="24"/>
      <c r="J149" s="29"/>
      <c r="K149" s="32"/>
      <c r="L149" s="32"/>
      <c r="M149" s="32"/>
      <c r="N149" s="32"/>
    </row>
    <row r="150" spans="2:14" ht="18" thickBot="1" x14ac:dyDescent="0.5">
      <c r="B150" s="35"/>
      <c r="C150" s="19"/>
      <c r="D150" s="30"/>
      <c r="E150" s="32"/>
      <c r="F150" s="32"/>
      <c r="G150" s="32"/>
      <c r="I150" s="24"/>
      <c r="J150" s="29"/>
      <c r="K150" s="32"/>
      <c r="L150" s="32"/>
      <c r="M150" s="32"/>
      <c r="N150" s="32"/>
    </row>
    <row r="151" spans="2:14" ht="21.6" thickBot="1" x14ac:dyDescent="0.55000000000000004">
      <c r="B151" s="35"/>
      <c r="C151" s="19"/>
      <c r="D151" s="30"/>
      <c r="E151" s="32"/>
      <c r="F151" s="32"/>
      <c r="G151" s="32"/>
      <c r="I151" s="15">
        <f>SUM(I146:I150)</f>
        <v>0</v>
      </c>
      <c r="J151" s="66" t="str">
        <f>IF(I151&gt;=5,"YA NO PUEDE SOLICITAR DIAS CAPACITACION","PUEDE SOLICITAR DIAS CAPACITACION")</f>
        <v>PUEDE SOLICITAR DIAS CAPACITACION</v>
      </c>
      <c r="K151" s="67"/>
      <c r="L151" s="67"/>
      <c r="M151" s="67"/>
      <c r="N151" s="68"/>
    </row>
    <row r="152" spans="2:14" ht="21.6" thickBot="1" x14ac:dyDescent="0.55000000000000004">
      <c r="B152" s="35"/>
      <c r="C152" s="19"/>
      <c r="D152" s="30"/>
      <c r="E152" s="32"/>
      <c r="F152" s="32"/>
      <c r="G152" s="32"/>
      <c r="I152" s="17">
        <f>5-I151</f>
        <v>5</v>
      </c>
      <c r="J152" s="66" t="str">
        <f>IF(I151&gt;5,"EXISTE UN ERROR","OK")</f>
        <v>OK</v>
      </c>
      <c r="K152" s="67"/>
      <c r="L152" s="67"/>
      <c r="M152" s="67"/>
      <c r="N152" s="68"/>
    </row>
    <row r="153" spans="2:14" ht="17.399999999999999" x14ac:dyDescent="0.45">
      <c r="B153" s="35"/>
      <c r="C153" s="19"/>
      <c r="D153" s="30"/>
      <c r="E153" s="32"/>
      <c r="F153" s="32"/>
      <c r="G153" s="32"/>
    </row>
    <row r="154" spans="2:14" ht="17.399999999999999" x14ac:dyDescent="0.45">
      <c r="B154" s="35"/>
      <c r="C154" s="19"/>
      <c r="D154" s="30"/>
      <c r="E154" s="32"/>
      <c r="F154" s="32"/>
      <c r="G154" s="32"/>
    </row>
    <row r="155" spans="2:14" ht="18" thickBot="1" x14ac:dyDescent="0.5">
      <c r="B155" s="35"/>
      <c r="C155" s="36"/>
      <c r="D155" s="33"/>
      <c r="E155" s="34"/>
      <c r="F155" s="34"/>
      <c r="G155" s="34"/>
    </row>
    <row r="156" spans="2:14" ht="21.6" thickBot="1" x14ac:dyDescent="0.55000000000000004">
      <c r="B156" s="8">
        <f>+E130-F130</f>
        <v>0</v>
      </c>
      <c r="C156" s="69" t="str">
        <f>IF(E130&lt;=F130,"YA NO TIENE FERIADOS","PUEDE SOLICITAR DIAS FERIADOS")</f>
        <v>YA NO TIENE FERIADOS</v>
      </c>
      <c r="D156" s="70"/>
      <c r="E156" s="70"/>
      <c r="F156" s="70"/>
      <c r="G156" s="71"/>
    </row>
    <row r="157" spans="2:14" ht="19.2" thickBot="1" x14ac:dyDescent="0.5">
      <c r="C157" s="72" t="str">
        <f>IF(F130&gt;E130,"EXISTE UN ERROR","OK")</f>
        <v>OK</v>
      </c>
      <c r="D157" s="73"/>
      <c r="E157" s="73"/>
      <c r="F157" s="73"/>
      <c r="G157" s="74"/>
    </row>
    <row r="164" spans="2:14" ht="19.2" thickBot="1" x14ac:dyDescent="0.5">
      <c r="B164" s="16" t="s">
        <v>174</v>
      </c>
      <c r="I164" s="16" t="s">
        <v>174</v>
      </c>
    </row>
    <row r="165" spans="2:14" ht="18.600000000000001" thickBot="1" x14ac:dyDescent="0.4">
      <c r="B165" s="5" t="s">
        <v>0</v>
      </c>
      <c r="C165" s="5" t="s">
        <v>1</v>
      </c>
      <c r="D165" s="5" t="s">
        <v>224</v>
      </c>
      <c r="E165" s="5" t="s">
        <v>12</v>
      </c>
      <c r="F165" s="6" t="s">
        <v>2</v>
      </c>
      <c r="G165" s="6" t="s">
        <v>7</v>
      </c>
      <c r="I165" s="2" t="s">
        <v>3</v>
      </c>
      <c r="J165" s="3" t="s">
        <v>4</v>
      </c>
      <c r="K165" s="3" t="s">
        <v>5</v>
      </c>
      <c r="L165" s="3" t="s">
        <v>6</v>
      </c>
      <c r="M165" s="3" t="s">
        <v>7</v>
      </c>
      <c r="N165" s="4" t="s">
        <v>8</v>
      </c>
    </row>
    <row r="166" spans="2:14" ht="17.399999999999999" x14ac:dyDescent="0.45">
      <c r="B166" s="9">
        <v>0</v>
      </c>
      <c r="C166" s="9">
        <v>0</v>
      </c>
      <c r="D166" s="9">
        <v>0</v>
      </c>
      <c r="E166" s="11">
        <f>+B166+C166+D166</f>
        <v>0</v>
      </c>
      <c r="F166" s="11">
        <f>SUM(B167:B191)+SUM(D167:D191)</f>
        <v>0</v>
      </c>
      <c r="G166" s="19"/>
      <c r="I166" s="20"/>
      <c r="J166" s="21"/>
      <c r="K166" s="37"/>
      <c r="L166" s="37"/>
      <c r="M166" s="30"/>
      <c r="N166" s="38"/>
    </row>
    <row r="167" spans="2:14" ht="17.399999999999999" x14ac:dyDescent="0.45">
      <c r="B167" s="35"/>
      <c r="C167" s="19"/>
      <c r="D167" s="30"/>
      <c r="E167" s="31"/>
      <c r="F167" s="31"/>
      <c r="G167" s="30"/>
      <c r="I167" s="24"/>
      <c r="J167" s="21"/>
      <c r="K167" s="31"/>
      <c r="L167" s="31"/>
      <c r="M167" s="30"/>
      <c r="N167" s="30"/>
    </row>
    <row r="168" spans="2:14" ht="17.399999999999999" x14ac:dyDescent="0.45">
      <c r="B168" s="35"/>
      <c r="C168" s="19"/>
      <c r="D168" s="30"/>
      <c r="E168" s="30"/>
      <c r="F168" s="30"/>
      <c r="G168" s="30"/>
      <c r="I168" s="24"/>
      <c r="J168" s="21"/>
      <c r="K168" s="31"/>
      <c r="L168" s="31"/>
      <c r="M168" s="30"/>
      <c r="N168" s="30"/>
    </row>
    <row r="169" spans="2:14" ht="17.399999999999999" x14ac:dyDescent="0.45">
      <c r="B169" s="35"/>
      <c r="C169" s="19"/>
      <c r="D169" s="30"/>
      <c r="E169" s="30"/>
      <c r="F169" s="30"/>
      <c r="G169" s="30"/>
      <c r="I169" s="24"/>
      <c r="J169" s="21"/>
      <c r="K169" s="31"/>
      <c r="L169" s="31"/>
      <c r="M169" s="30"/>
      <c r="N169" s="30"/>
    </row>
    <row r="170" spans="2:14" ht="17.399999999999999" x14ac:dyDescent="0.45">
      <c r="B170" s="35"/>
      <c r="C170" s="19"/>
      <c r="D170" s="30"/>
      <c r="E170" s="30"/>
      <c r="F170" s="30"/>
      <c r="G170" s="30"/>
      <c r="I170" s="24"/>
      <c r="J170" s="21"/>
      <c r="K170" s="31"/>
      <c r="L170" s="31"/>
      <c r="M170" s="26"/>
      <c r="N170" s="30"/>
    </row>
    <row r="171" spans="2:14" ht="17.399999999999999" x14ac:dyDescent="0.45">
      <c r="B171" s="35"/>
      <c r="C171" s="19"/>
      <c r="D171" s="30"/>
      <c r="E171" s="30"/>
      <c r="F171" s="30"/>
      <c r="G171" s="30"/>
      <c r="I171" s="24"/>
      <c r="J171" s="21"/>
      <c r="K171" s="30"/>
      <c r="L171" s="30"/>
      <c r="M171" s="30"/>
      <c r="N171" s="30"/>
    </row>
    <row r="172" spans="2:14" ht="17.399999999999999" x14ac:dyDescent="0.45">
      <c r="B172" s="35"/>
      <c r="C172" s="19"/>
      <c r="D172" s="30"/>
      <c r="E172" s="30"/>
      <c r="F172" s="30"/>
      <c r="G172" s="30"/>
      <c r="I172" s="24"/>
      <c r="J172" s="21"/>
      <c r="K172" s="30"/>
      <c r="L172" s="30"/>
      <c r="M172" s="30"/>
      <c r="N172" s="30"/>
    </row>
    <row r="173" spans="2:14" ht="17.399999999999999" x14ac:dyDescent="0.45">
      <c r="B173" s="35"/>
      <c r="C173" s="19"/>
      <c r="D173" s="30"/>
      <c r="E173" s="30"/>
      <c r="F173" s="30"/>
      <c r="G173" s="30"/>
      <c r="I173" s="24"/>
      <c r="J173" s="21"/>
      <c r="K173" s="30"/>
      <c r="L173" s="30"/>
      <c r="M173" s="30"/>
      <c r="N173" s="30"/>
    </row>
    <row r="174" spans="2:14" ht="17.399999999999999" x14ac:dyDescent="0.45">
      <c r="B174" s="35"/>
      <c r="C174" s="19"/>
      <c r="D174" s="30"/>
      <c r="E174" s="30"/>
      <c r="F174" s="30"/>
      <c r="G174" s="30"/>
      <c r="I174" s="24"/>
      <c r="J174" s="21"/>
      <c r="K174" s="30"/>
      <c r="L174" s="30"/>
      <c r="M174" s="30"/>
      <c r="N174" s="30"/>
    </row>
    <row r="175" spans="2:14" ht="17.399999999999999" x14ac:dyDescent="0.45">
      <c r="B175" s="35"/>
      <c r="C175" s="19"/>
      <c r="D175" s="30"/>
      <c r="E175" s="30"/>
      <c r="F175" s="30"/>
      <c r="G175" s="30"/>
      <c r="I175" s="24"/>
      <c r="J175" s="21"/>
      <c r="K175" s="30"/>
      <c r="L175" s="30"/>
      <c r="M175" s="30"/>
      <c r="N175" s="30"/>
    </row>
    <row r="176" spans="2:14" ht="17.399999999999999" x14ac:dyDescent="0.45">
      <c r="B176" s="35"/>
      <c r="C176" s="19"/>
      <c r="D176" s="30"/>
      <c r="E176" s="30"/>
      <c r="F176" s="30"/>
      <c r="G176" s="30"/>
      <c r="I176" s="24"/>
      <c r="J176" s="21"/>
      <c r="K176" s="30"/>
      <c r="L176" s="30"/>
      <c r="M176" s="30"/>
      <c r="N176" s="30"/>
    </row>
    <row r="177" spans="2:14" ht="18" thickBot="1" x14ac:dyDescent="0.5">
      <c r="B177" s="35"/>
      <c r="C177" s="19"/>
      <c r="D177" s="30"/>
      <c r="E177" s="30"/>
      <c r="F177" s="30"/>
      <c r="G177" s="30"/>
      <c r="I177" s="27"/>
      <c r="J177" s="21"/>
      <c r="K177" s="33"/>
      <c r="L177" s="33"/>
      <c r="M177" s="33"/>
      <c r="N177" s="33"/>
    </row>
    <row r="178" spans="2:14" ht="21.6" thickBot="1" x14ac:dyDescent="0.55000000000000004">
      <c r="B178" s="35"/>
      <c r="C178" s="19"/>
      <c r="D178" s="30"/>
      <c r="E178" s="32"/>
      <c r="F178" s="32"/>
      <c r="G178" s="32"/>
      <c r="I178" s="15">
        <f>SUM(I166:I177)</f>
        <v>0</v>
      </c>
      <c r="J178" s="66" t="str">
        <f>IF(I178&gt;=6,"YA NO PUEDE SOLICITAR DIAS ADMINISTRATIVOS","PUEDE SOLICITAR DIAS ADMINISTRATIVOS")</f>
        <v>PUEDE SOLICITAR DIAS ADMINISTRATIVOS</v>
      </c>
      <c r="K178" s="67"/>
      <c r="L178" s="67"/>
      <c r="M178" s="67"/>
      <c r="N178" s="68"/>
    </row>
    <row r="179" spans="2:14" ht="21.6" thickBot="1" x14ac:dyDescent="0.55000000000000004">
      <c r="B179" s="35"/>
      <c r="C179" s="19"/>
      <c r="D179" s="30"/>
      <c r="E179" s="32"/>
      <c r="F179" s="32"/>
      <c r="G179" s="32"/>
      <c r="I179" s="17">
        <f>6-I178</f>
        <v>6</v>
      </c>
      <c r="J179" s="66" t="str">
        <f>IF(I178&gt;6,"EXISTE UN ERROR","OK")</f>
        <v>OK</v>
      </c>
      <c r="K179" s="67"/>
      <c r="L179" s="67"/>
      <c r="M179" s="67"/>
      <c r="N179" s="68"/>
    </row>
    <row r="180" spans="2:14" ht="18" thickBot="1" x14ac:dyDescent="0.5">
      <c r="B180" s="35"/>
      <c r="C180" s="19"/>
      <c r="D180" s="30"/>
      <c r="E180" s="32"/>
      <c r="F180" s="32"/>
      <c r="G180" s="32"/>
      <c r="I180" s="1"/>
    </row>
    <row r="181" spans="2:14" ht="19.8" thickBot="1" x14ac:dyDescent="0.5">
      <c r="B181" s="35"/>
      <c r="C181" s="19"/>
      <c r="D181" s="30"/>
      <c r="E181" s="32"/>
      <c r="F181" s="32"/>
      <c r="G181" s="32"/>
      <c r="I181" s="12" t="s">
        <v>3</v>
      </c>
      <c r="J181" s="13"/>
      <c r="K181" s="13" t="s">
        <v>5</v>
      </c>
      <c r="L181" s="13" t="s">
        <v>6</v>
      </c>
      <c r="M181" s="13" t="s">
        <v>7</v>
      </c>
      <c r="N181" s="14" t="s">
        <v>8</v>
      </c>
    </row>
    <row r="182" spans="2:14" ht="17.399999999999999" x14ac:dyDescent="0.45">
      <c r="B182" s="35"/>
      <c r="C182" s="19"/>
      <c r="D182" s="30"/>
      <c r="E182" s="32"/>
      <c r="F182" s="32"/>
      <c r="G182" s="32"/>
      <c r="I182" s="20"/>
      <c r="J182" s="29"/>
      <c r="K182" s="29"/>
      <c r="L182" s="29"/>
      <c r="M182" s="29"/>
      <c r="N182" s="29"/>
    </row>
    <row r="183" spans="2:14" ht="17.399999999999999" x14ac:dyDescent="0.45">
      <c r="B183" s="35"/>
      <c r="C183" s="19"/>
      <c r="D183" s="30"/>
      <c r="E183" s="32"/>
      <c r="F183" s="32"/>
      <c r="G183" s="32"/>
      <c r="I183" s="24"/>
      <c r="J183" s="29"/>
      <c r="K183" s="32"/>
      <c r="L183" s="32"/>
      <c r="M183" s="32"/>
      <c r="N183" s="32"/>
    </row>
    <row r="184" spans="2:14" ht="17.399999999999999" x14ac:dyDescent="0.45">
      <c r="B184" s="35"/>
      <c r="C184" s="19"/>
      <c r="D184" s="30"/>
      <c r="E184" s="32"/>
      <c r="F184" s="32"/>
      <c r="G184" s="32"/>
      <c r="I184" s="24"/>
      <c r="J184" s="29"/>
      <c r="K184" s="32"/>
      <c r="L184" s="32"/>
      <c r="M184" s="32"/>
      <c r="N184" s="32"/>
    </row>
    <row r="185" spans="2:14" ht="17.399999999999999" x14ac:dyDescent="0.45">
      <c r="B185" s="35"/>
      <c r="C185" s="19"/>
      <c r="D185" s="30"/>
      <c r="E185" s="32"/>
      <c r="F185" s="32"/>
      <c r="G185" s="32"/>
      <c r="I185" s="24"/>
      <c r="J185" s="29"/>
      <c r="K185" s="32"/>
      <c r="L185" s="32"/>
      <c r="M185" s="32"/>
      <c r="N185" s="32"/>
    </row>
    <row r="186" spans="2:14" ht="18" thickBot="1" x14ac:dyDescent="0.5">
      <c r="B186" s="35"/>
      <c r="C186" s="19"/>
      <c r="D186" s="30"/>
      <c r="E186" s="32"/>
      <c r="F186" s="32"/>
      <c r="G186" s="32"/>
      <c r="I186" s="24"/>
      <c r="J186" s="29"/>
      <c r="K186" s="32"/>
      <c r="L186" s="32"/>
      <c r="M186" s="32"/>
      <c r="N186" s="32"/>
    </row>
    <row r="187" spans="2:14" ht="21.6" thickBot="1" x14ac:dyDescent="0.55000000000000004">
      <c r="B187" s="35"/>
      <c r="C187" s="19"/>
      <c r="D187" s="30"/>
      <c r="E187" s="32"/>
      <c r="F187" s="32"/>
      <c r="G187" s="32"/>
      <c r="I187" s="15">
        <f>SUM(I182:I186)</f>
        <v>0</v>
      </c>
      <c r="J187" s="66" t="str">
        <f>IF(I187&gt;=5,"YA NO PUEDE SOLICITAR DIAS CAPACITACION","PUEDE SOLICITAR DIAS CAPACITACION")</f>
        <v>PUEDE SOLICITAR DIAS CAPACITACION</v>
      </c>
      <c r="K187" s="67"/>
      <c r="L187" s="67"/>
      <c r="M187" s="67"/>
      <c r="N187" s="68"/>
    </row>
    <row r="188" spans="2:14" ht="21.6" thickBot="1" x14ac:dyDescent="0.55000000000000004">
      <c r="B188" s="35"/>
      <c r="C188" s="19"/>
      <c r="D188" s="30"/>
      <c r="E188" s="32"/>
      <c r="F188" s="32"/>
      <c r="G188" s="32"/>
      <c r="I188" s="17">
        <f>5-I187</f>
        <v>5</v>
      </c>
      <c r="J188" s="66" t="str">
        <f>IF(I187&gt;5,"EXISTE UN ERROR","OK")</f>
        <v>OK</v>
      </c>
      <c r="K188" s="67"/>
      <c r="L188" s="67"/>
      <c r="M188" s="67"/>
      <c r="N188" s="68"/>
    </row>
    <row r="189" spans="2:14" ht="17.399999999999999" x14ac:dyDescent="0.45">
      <c r="B189" s="35"/>
      <c r="C189" s="19"/>
      <c r="D189" s="30"/>
      <c r="E189" s="32"/>
      <c r="F189" s="32"/>
      <c r="G189" s="32"/>
    </row>
    <row r="190" spans="2:14" ht="17.399999999999999" x14ac:dyDescent="0.45">
      <c r="B190" s="35"/>
      <c r="C190" s="19"/>
      <c r="D190" s="30"/>
      <c r="E190" s="32"/>
      <c r="F190" s="32"/>
      <c r="G190" s="32"/>
    </row>
    <row r="191" spans="2:14" ht="18" thickBot="1" x14ac:dyDescent="0.5">
      <c r="B191" s="35"/>
      <c r="C191" s="36"/>
      <c r="D191" s="33"/>
      <c r="E191" s="34"/>
      <c r="F191" s="34"/>
      <c r="G191" s="34"/>
    </row>
    <row r="192" spans="2:14" ht="21.6" thickBot="1" x14ac:dyDescent="0.55000000000000004">
      <c r="B192" s="8">
        <f>+E166-F166</f>
        <v>0</v>
      </c>
      <c r="C192" s="69" t="str">
        <f>IF(E166&lt;=F166,"YA NO TIENE FERIADOS","PUEDE SOLICITAR DIAS FERIADOS")</f>
        <v>YA NO TIENE FERIADOS</v>
      </c>
      <c r="D192" s="70"/>
      <c r="E192" s="70"/>
      <c r="F192" s="70"/>
      <c r="G192" s="71"/>
    </row>
    <row r="193" spans="2:14" ht="19.2" thickBot="1" x14ac:dyDescent="0.5">
      <c r="C193" s="72" t="str">
        <f>IF(F166&gt;E166,"EXISTE UN ERROR","OK")</f>
        <v>OK</v>
      </c>
      <c r="D193" s="73"/>
      <c r="E193" s="73"/>
      <c r="F193" s="73"/>
      <c r="G193" s="74"/>
    </row>
    <row r="198" spans="2:14" ht="19.2" thickBot="1" x14ac:dyDescent="0.5">
      <c r="B198" s="16" t="s">
        <v>125</v>
      </c>
      <c r="I198" s="16" t="s">
        <v>125</v>
      </c>
    </row>
    <row r="199" spans="2:14" ht="18.600000000000001" thickBot="1" x14ac:dyDescent="0.4">
      <c r="B199" s="5" t="s">
        <v>0</v>
      </c>
      <c r="C199" s="5" t="s">
        <v>1</v>
      </c>
      <c r="D199" s="5" t="s">
        <v>224</v>
      </c>
      <c r="E199" s="5" t="s">
        <v>12</v>
      </c>
      <c r="F199" s="6" t="s">
        <v>2</v>
      </c>
      <c r="G199" s="6" t="s">
        <v>7</v>
      </c>
      <c r="I199" s="2" t="s">
        <v>3</v>
      </c>
      <c r="J199" s="3" t="s">
        <v>4</v>
      </c>
      <c r="K199" s="3" t="s">
        <v>5</v>
      </c>
      <c r="L199" s="3" t="s">
        <v>6</v>
      </c>
      <c r="M199" s="3" t="s">
        <v>7</v>
      </c>
      <c r="N199" s="4" t="s">
        <v>8</v>
      </c>
    </row>
    <row r="200" spans="2:14" ht="17.399999999999999" x14ac:dyDescent="0.45">
      <c r="B200" s="9">
        <v>15</v>
      </c>
      <c r="C200" s="9">
        <v>15</v>
      </c>
      <c r="D200" s="9">
        <v>0</v>
      </c>
      <c r="E200" s="11">
        <f>+B200+C200+D200</f>
        <v>30</v>
      </c>
      <c r="F200" s="11">
        <f>SUM(B201:B225)+SUM(D201:D225)</f>
        <v>4</v>
      </c>
      <c r="G200" s="19"/>
      <c r="I200" s="20">
        <v>3</v>
      </c>
      <c r="J200" s="21"/>
      <c r="K200" s="37">
        <v>45796</v>
      </c>
      <c r="L200" s="37">
        <v>45799</v>
      </c>
      <c r="M200" s="56" t="s">
        <v>312</v>
      </c>
      <c r="N200" s="38"/>
    </row>
    <row r="201" spans="2:14" ht="17.399999999999999" x14ac:dyDescent="0.45">
      <c r="B201" s="35">
        <v>1</v>
      </c>
      <c r="C201" s="19"/>
      <c r="D201" s="30"/>
      <c r="E201" s="31">
        <v>45736</v>
      </c>
      <c r="F201" s="31">
        <v>45736</v>
      </c>
      <c r="G201" s="54" t="s">
        <v>278</v>
      </c>
      <c r="I201" s="24"/>
      <c r="J201" s="21"/>
      <c r="K201" s="31"/>
      <c r="L201" s="31"/>
      <c r="M201" s="30"/>
      <c r="N201" s="30"/>
    </row>
    <row r="202" spans="2:14" ht="17.399999999999999" x14ac:dyDescent="0.45">
      <c r="B202" s="35">
        <v>1</v>
      </c>
      <c r="C202" s="19"/>
      <c r="D202" s="30"/>
      <c r="E202" s="31">
        <v>45740</v>
      </c>
      <c r="F202" s="31">
        <v>45740</v>
      </c>
      <c r="G202" s="54" t="s">
        <v>278</v>
      </c>
      <c r="I202" s="24"/>
      <c r="J202" s="21"/>
      <c r="K202" s="31"/>
      <c r="L202" s="31"/>
      <c r="M202" s="38"/>
      <c r="N202" s="30"/>
    </row>
    <row r="203" spans="2:14" ht="17.399999999999999" x14ac:dyDescent="0.45">
      <c r="B203" s="35">
        <v>1</v>
      </c>
      <c r="C203" s="19"/>
      <c r="D203" s="30"/>
      <c r="E203" s="31">
        <v>45777</v>
      </c>
      <c r="F203" s="31">
        <v>45777</v>
      </c>
      <c r="G203" s="54" t="s">
        <v>289</v>
      </c>
      <c r="I203" s="24"/>
      <c r="J203" s="21"/>
      <c r="K203" s="31"/>
      <c r="L203" s="31"/>
      <c r="M203" s="26"/>
      <c r="N203" s="30"/>
    </row>
    <row r="204" spans="2:14" ht="17.399999999999999" x14ac:dyDescent="0.45">
      <c r="B204" s="35">
        <v>1</v>
      </c>
      <c r="C204" s="19"/>
      <c r="D204" s="30"/>
      <c r="E204" s="31">
        <v>45855</v>
      </c>
      <c r="F204" s="31">
        <v>45855</v>
      </c>
      <c r="G204" s="30"/>
      <c r="I204" s="24"/>
      <c r="J204" s="21"/>
      <c r="K204" s="31"/>
      <c r="L204" s="31"/>
      <c r="M204" s="30"/>
      <c r="N204" s="30"/>
    </row>
    <row r="205" spans="2:14" ht="17.399999999999999" x14ac:dyDescent="0.45">
      <c r="B205" s="35"/>
      <c r="C205" s="19"/>
      <c r="D205" s="30"/>
      <c r="E205" s="30"/>
      <c r="F205" s="30"/>
      <c r="G205" s="30"/>
      <c r="I205" s="24"/>
      <c r="J205" s="21"/>
      <c r="K205" s="31"/>
      <c r="L205" s="31"/>
      <c r="M205" s="30"/>
      <c r="N205" s="30"/>
    </row>
    <row r="206" spans="2:14" ht="17.399999999999999" x14ac:dyDescent="0.45">
      <c r="B206" s="35"/>
      <c r="C206" s="19"/>
      <c r="D206" s="30"/>
      <c r="E206" s="30"/>
      <c r="F206" s="30"/>
      <c r="G206" s="30"/>
      <c r="I206" s="24"/>
      <c r="J206" s="21"/>
      <c r="K206" s="30"/>
      <c r="L206" s="30"/>
      <c r="M206" s="30"/>
      <c r="N206" s="30"/>
    </row>
    <row r="207" spans="2:14" ht="17.399999999999999" x14ac:dyDescent="0.45">
      <c r="B207" s="35"/>
      <c r="C207" s="19"/>
      <c r="D207" s="30"/>
      <c r="E207" s="30"/>
      <c r="F207" s="30"/>
      <c r="G207" s="30"/>
      <c r="I207" s="24"/>
      <c r="J207" s="21"/>
      <c r="K207" s="30"/>
      <c r="L207" s="30"/>
      <c r="M207" s="30"/>
      <c r="N207" s="30"/>
    </row>
    <row r="208" spans="2:14" ht="17.399999999999999" x14ac:dyDescent="0.45">
      <c r="B208" s="35"/>
      <c r="C208" s="19"/>
      <c r="D208" s="30"/>
      <c r="E208" s="30"/>
      <c r="F208" s="30"/>
      <c r="G208" s="30"/>
      <c r="I208" s="24"/>
      <c r="J208" s="21"/>
      <c r="K208" s="30"/>
      <c r="L208" s="30"/>
      <c r="M208" s="30"/>
      <c r="N208" s="30"/>
    </row>
    <row r="209" spans="2:14" ht="17.399999999999999" x14ac:dyDescent="0.45">
      <c r="B209" s="35"/>
      <c r="C209" s="19"/>
      <c r="D209" s="30"/>
      <c r="E209" s="30"/>
      <c r="F209" s="30"/>
      <c r="G209" s="30"/>
      <c r="I209" s="24"/>
      <c r="J209" s="21"/>
      <c r="K209" s="30"/>
      <c r="L209" s="30"/>
      <c r="M209" s="30"/>
      <c r="N209" s="30"/>
    </row>
    <row r="210" spans="2:14" ht="17.399999999999999" x14ac:dyDescent="0.45">
      <c r="B210" s="35"/>
      <c r="C210" s="19"/>
      <c r="D210" s="30"/>
      <c r="E210" s="30"/>
      <c r="F210" s="30"/>
      <c r="G210" s="30"/>
      <c r="I210" s="24"/>
      <c r="J210" s="21"/>
      <c r="K210" s="30"/>
      <c r="L210" s="30"/>
      <c r="M210" s="30"/>
      <c r="N210" s="30"/>
    </row>
    <row r="211" spans="2:14" ht="18" thickBot="1" x14ac:dyDescent="0.5">
      <c r="B211" s="35"/>
      <c r="C211" s="19"/>
      <c r="D211" s="30"/>
      <c r="E211" s="30"/>
      <c r="F211" s="30"/>
      <c r="G211" s="30"/>
      <c r="I211" s="27"/>
      <c r="J211" s="21"/>
      <c r="K211" s="33"/>
      <c r="L211" s="33"/>
      <c r="M211" s="33"/>
      <c r="N211" s="33"/>
    </row>
    <row r="212" spans="2:14" ht="21.6" thickBot="1" x14ac:dyDescent="0.55000000000000004">
      <c r="B212" s="35"/>
      <c r="C212" s="19"/>
      <c r="D212" s="30"/>
      <c r="E212" s="32"/>
      <c r="F212" s="32"/>
      <c r="G212" s="32"/>
      <c r="I212" s="15">
        <f>SUM(I200:I211)</f>
        <v>3</v>
      </c>
      <c r="J212" s="66" t="str">
        <f>IF(I212&gt;=6,"YA NO PUEDE SOLICITAR DIAS ADMINISTRATIVOS","PUEDE SOLICITAR DIAS ADMINISTRATIVOS")</f>
        <v>PUEDE SOLICITAR DIAS ADMINISTRATIVOS</v>
      </c>
      <c r="K212" s="67"/>
      <c r="L212" s="67"/>
      <c r="M212" s="67"/>
      <c r="N212" s="68"/>
    </row>
    <row r="213" spans="2:14" ht="21.6" thickBot="1" x14ac:dyDescent="0.55000000000000004">
      <c r="B213" s="35"/>
      <c r="C213" s="19"/>
      <c r="D213" s="30"/>
      <c r="E213" s="32"/>
      <c r="F213" s="32"/>
      <c r="G213" s="32"/>
      <c r="I213" s="17">
        <f>6-I212</f>
        <v>3</v>
      </c>
      <c r="J213" s="66" t="str">
        <f>IF(I212&gt;6,"EXISTE UN ERROR","OK")</f>
        <v>OK</v>
      </c>
      <c r="K213" s="67"/>
      <c r="L213" s="67"/>
      <c r="M213" s="67"/>
      <c r="N213" s="68"/>
    </row>
    <row r="214" spans="2:14" ht="18" thickBot="1" x14ac:dyDescent="0.5">
      <c r="B214" s="35"/>
      <c r="C214" s="19"/>
      <c r="D214" s="30"/>
      <c r="E214" s="32"/>
      <c r="F214" s="32"/>
      <c r="G214" s="32"/>
      <c r="I214" s="1"/>
    </row>
    <row r="215" spans="2:14" ht="19.8" thickBot="1" x14ac:dyDescent="0.5">
      <c r="B215" s="35"/>
      <c r="C215" s="19"/>
      <c r="D215" s="30"/>
      <c r="E215" s="32"/>
      <c r="F215" s="32"/>
      <c r="G215" s="32"/>
      <c r="I215" s="12" t="s">
        <v>3</v>
      </c>
      <c r="J215" s="13"/>
      <c r="K215" s="13" t="s">
        <v>5</v>
      </c>
      <c r="L215" s="13" t="s">
        <v>6</v>
      </c>
      <c r="M215" s="13" t="s">
        <v>7</v>
      </c>
      <c r="N215" s="14" t="s">
        <v>8</v>
      </c>
    </row>
    <row r="216" spans="2:14" ht="17.399999999999999" x14ac:dyDescent="0.45">
      <c r="B216" s="35"/>
      <c r="C216" s="19"/>
      <c r="D216" s="30"/>
      <c r="E216" s="32"/>
      <c r="F216" s="32"/>
      <c r="G216" s="32"/>
      <c r="I216" s="20"/>
      <c r="J216" s="29"/>
      <c r="K216" s="29"/>
      <c r="L216" s="29"/>
      <c r="M216" s="29"/>
      <c r="N216" s="29"/>
    </row>
    <row r="217" spans="2:14" ht="17.399999999999999" x14ac:dyDescent="0.45">
      <c r="B217" s="35"/>
      <c r="C217" s="19"/>
      <c r="D217" s="30"/>
      <c r="E217" s="32"/>
      <c r="F217" s="32"/>
      <c r="G217" s="32"/>
      <c r="I217" s="24"/>
      <c r="J217" s="29"/>
      <c r="K217" s="32"/>
      <c r="L217" s="32"/>
      <c r="M217" s="32"/>
      <c r="N217" s="32"/>
    </row>
    <row r="218" spans="2:14" ht="17.399999999999999" x14ac:dyDescent="0.45">
      <c r="B218" s="35"/>
      <c r="C218" s="19"/>
      <c r="D218" s="30"/>
      <c r="E218" s="32"/>
      <c r="F218" s="32"/>
      <c r="G218" s="32"/>
      <c r="I218" s="24"/>
      <c r="J218" s="29"/>
      <c r="K218" s="32"/>
      <c r="L218" s="32"/>
      <c r="M218" s="32"/>
      <c r="N218" s="32"/>
    </row>
    <row r="219" spans="2:14" ht="17.399999999999999" x14ac:dyDescent="0.45">
      <c r="B219" s="35"/>
      <c r="C219" s="19"/>
      <c r="D219" s="30"/>
      <c r="E219" s="32"/>
      <c r="F219" s="32"/>
      <c r="G219" s="32"/>
      <c r="I219" s="24"/>
      <c r="J219" s="29"/>
      <c r="K219" s="32"/>
      <c r="L219" s="32"/>
      <c r="M219" s="32"/>
      <c r="N219" s="32"/>
    </row>
    <row r="220" spans="2:14" ht="18" thickBot="1" x14ac:dyDescent="0.5">
      <c r="B220" s="35"/>
      <c r="C220" s="19"/>
      <c r="D220" s="30"/>
      <c r="E220" s="32"/>
      <c r="F220" s="32"/>
      <c r="G220" s="32"/>
      <c r="I220" s="24"/>
      <c r="J220" s="29"/>
      <c r="K220" s="32"/>
      <c r="L220" s="32"/>
      <c r="M220" s="32"/>
      <c r="N220" s="32"/>
    </row>
    <row r="221" spans="2:14" ht="21.6" thickBot="1" x14ac:dyDescent="0.55000000000000004">
      <c r="B221" s="35"/>
      <c r="C221" s="19"/>
      <c r="D221" s="30"/>
      <c r="E221" s="32"/>
      <c r="F221" s="32"/>
      <c r="G221" s="32"/>
      <c r="I221" s="15">
        <f>SUM(I216:I220)</f>
        <v>0</v>
      </c>
      <c r="J221" s="66" t="str">
        <f>IF(I221&gt;=5,"YA NO PUEDE SOLICITAR DIAS CAPACITACION","PUEDE SOLICITAR DIAS CAPACITACION")</f>
        <v>PUEDE SOLICITAR DIAS CAPACITACION</v>
      </c>
      <c r="K221" s="67"/>
      <c r="L221" s="67"/>
      <c r="M221" s="67"/>
      <c r="N221" s="68"/>
    </row>
    <row r="222" spans="2:14" ht="21.6" thickBot="1" x14ac:dyDescent="0.55000000000000004">
      <c r="B222" s="35"/>
      <c r="C222" s="19"/>
      <c r="D222" s="30"/>
      <c r="E222" s="32"/>
      <c r="F222" s="32"/>
      <c r="G222" s="32"/>
      <c r="I222" s="17">
        <f>5-I221</f>
        <v>5</v>
      </c>
      <c r="J222" s="66" t="str">
        <f>IF(I221&gt;5,"EXISTE UN ERROR","OK")</f>
        <v>OK</v>
      </c>
      <c r="K222" s="67"/>
      <c r="L222" s="67"/>
      <c r="M222" s="67"/>
      <c r="N222" s="68"/>
    </row>
    <row r="223" spans="2:14" ht="17.399999999999999" x14ac:dyDescent="0.45">
      <c r="B223" s="35"/>
      <c r="C223" s="19"/>
      <c r="D223" s="30"/>
      <c r="E223" s="32"/>
      <c r="F223" s="32"/>
      <c r="G223" s="32"/>
    </row>
    <row r="224" spans="2:14" ht="17.399999999999999" x14ac:dyDescent="0.45">
      <c r="B224" s="35"/>
      <c r="C224" s="19"/>
      <c r="D224" s="30"/>
      <c r="E224" s="32"/>
      <c r="F224" s="32"/>
      <c r="G224" s="32"/>
    </row>
    <row r="225" spans="2:14" ht="18" thickBot="1" x14ac:dyDescent="0.5">
      <c r="B225" s="35"/>
      <c r="C225" s="40"/>
      <c r="D225" s="39"/>
      <c r="E225" s="34"/>
      <c r="F225" s="34"/>
      <c r="G225" s="34"/>
    </row>
    <row r="226" spans="2:14" ht="21.6" thickBot="1" x14ac:dyDescent="0.55000000000000004">
      <c r="B226" s="8">
        <f>+E200-F200</f>
        <v>26</v>
      </c>
      <c r="C226" s="69" t="str">
        <f>IF(E200&lt;=F200,"YA NO TIENE FERIADOS","PUEDE SOLICITAR DIAS FERIADOS")</f>
        <v>PUEDE SOLICITAR DIAS FERIADOS</v>
      </c>
      <c r="D226" s="70"/>
      <c r="E226" s="70"/>
      <c r="F226" s="70"/>
      <c r="G226" s="71"/>
    </row>
    <row r="227" spans="2:14" ht="19.2" thickBot="1" x14ac:dyDescent="0.5">
      <c r="C227" s="72" t="str">
        <f>IF(F200&gt;E200,"EXISTE UN ERROR","OK")</f>
        <v>OK</v>
      </c>
      <c r="D227" s="73"/>
      <c r="E227" s="73"/>
      <c r="F227" s="73"/>
      <c r="G227" s="74"/>
    </row>
    <row r="229" spans="2:14" ht="19.2" thickBot="1" x14ac:dyDescent="0.5">
      <c r="B229" s="16" t="s">
        <v>241</v>
      </c>
      <c r="I229" s="16" t="str">
        <f>+B229</f>
        <v>RODRIGUEZ LOBOS CONSTANZA DANIELA</v>
      </c>
    </row>
    <row r="230" spans="2:14" ht="18.600000000000001" thickBot="1" x14ac:dyDescent="0.4">
      <c r="B230" s="5" t="s">
        <v>0</v>
      </c>
      <c r="C230" s="5" t="s">
        <v>1</v>
      </c>
      <c r="D230" s="5" t="s">
        <v>224</v>
      </c>
      <c r="E230" s="5" t="s">
        <v>12</v>
      </c>
      <c r="F230" s="6" t="s">
        <v>2</v>
      </c>
      <c r="G230" s="6" t="s">
        <v>7</v>
      </c>
      <c r="I230" s="2" t="s">
        <v>3</v>
      </c>
      <c r="J230" s="3" t="s">
        <v>4</v>
      </c>
      <c r="K230" s="3" t="s">
        <v>5</v>
      </c>
      <c r="L230" s="3" t="s">
        <v>6</v>
      </c>
      <c r="M230" s="3" t="s">
        <v>7</v>
      </c>
      <c r="N230" s="4" t="s">
        <v>8</v>
      </c>
    </row>
    <row r="231" spans="2:14" ht="17.399999999999999" x14ac:dyDescent="0.45">
      <c r="B231" s="9">
        <v>0</v>
      </c>
      <c r="C231" s="9">
        <v>0</v>
      </c>
      <c r="D231" s="9">
        <v>0</v>
      </c>
      <c r="E231" s="11">
        <f>+B231+C231+D231</f>
        <v>0</v>
      </c>
      <c r="F231" s="11">
        <f>SUM(B232:B256)+SUM(D232:D256)</f>
        <v>0</v>
      </c>
      <c r="G231" s="19"/>
      <c r="I231" s="20">
        <v>0.5</v>
      </c>
      <c r="J231" s="21" t="s">
        <v>9</v>
      </c>
      <c r="K231" s="37">
        <v>45713</v>
      </c>
      <c r="L231" s="37">
        <v>45713</v>
      </c>
      <c r="M231" s="54" t="s">
        <v>257</v>
      </c>
      <c r="N231" s="38"/>
    </row>
    <row r="232" spans="2:14" ht="17.399999999999999" x14ac:dyDescent="0.45">
      <c r="B232" s="35"/>
      <c r="C232" s="19"/>
      <c r="D232" s="30"/>
      <c r="E232" s="30"/>
      <c r="F232" s="30"/>
      <c r="G232" s="30"/>
      <c r="I232" s="24">
        <v>0.5</v>
      </c>
      <c r="J232" s="21" t="s">
        <v>10</v>
      </c>
      <c r="K232" s="31">
        <v>45733</v>
      </c>
      <c r="L232" s="31">
        <v>45733</v>
      </c>
      <c r="M232" s="54" t="s">
        <v>273</v>
      </c>
      <c r="N232" s="30"/>
    </row>
    <row r="233" spans="2:14" ht="17.399999999999999" x14ac:dyDescent="0.45">
      <c r="B233" s="35"/>
      <c r="C233" s="19"/>
      <c r="D233" s="30"/>
      <c r="E233" s="30"/>
      <c r="F233" s="30"/>
      <c r="G233" s="30"/>
      <c r="I233" s="24"/>
      <c r="J233" s="21"/>
      <c r="K233" s="31"/>
      <c r="L233" s="31"/>
      <c r="M233" s="38"/>
      <c r="N233" s="30"/>
    </row>
    <row r="234" spans="2:14" ht="17.399999999999999" x14ac:dyDescent="0.45">
      <c r="B234" s="35"/>
      <c r="C234" s="19"/>
      <c r="D234" s="30"/>
      <c r="E234" s="30"/>
      <c r="F234" s="30"/>
      <c r="G234" s="30"/>
      <c r="I234" s="24"/>
      <c r="J234" s="21"/>
      <c r="K234" s="31"/>
      <c r="L234" s="31"/>
      <c r="M234" s="26"/>
      <c r="N234" s="30"/>
    </row>
    <row r="235" spans="2:14" ht="17.399999999999999" x14ac:dyDescent="0.45">
      <c r="B235" s="35"/>
      <c r="C235" s="19"/>
      <c r="D235" s="30"/>
      <c r="E235" s="30"/>
      <c r="F235" s="30"/>
      <c r="G235" s="30"/>
      <c r="I235" s="24"/>
      <c r="J235" s="21"/>
      <c r="K235" s="31"/>
      <c r="L235" s="31"/>
      <c r="M235" s="30"/>
      <c r="N235" s="30"/>
    </row>
    <row r="236" spans="2:14" ht="17.399999999999999" x14ac:dyDescent="0.45">
      <c r="B236" s="35"/>
      <c r="C236" s="19"/>
      <c r="D236" s="30"/>
      <c r="E236" s="30"/>
      <c r="F236" s="30"/>
      <c r="G236" s="30"/>
      <c r="I236" s="24"/>
      <c r="J236" s="21"/>
      <c r="K236" s="31"/>
      <c r="L236" s="31"/>
      <c r="M236" s="30"/>
      <c r="N236" s="30"/>
    </row>
    <row r="237" spans="2:14" ht="17.399999999999999" x14ac:dyDescent="0.45">
      <c r="B237" s="35"/>
      <c r="C237" s="19"/>
      <c r="D237" s="30"/>
      <c r="E237" s="30"/>
      <c r="F237" s="30"/>
      <c r="G237" s="30"/>
      <c r="I237" s="24"/>
      <c r="J237" s="21"/>
      <c r="K237" s="30"/>
      <c r="L237" s="30"/>
      <c r="M237" s="30"/>
      <c r="N237" s="30"/>
    </row>
    <row r="238" spans="2:14" ht="17.399999999999999" x14ac:dyDescent="0.45">
      <c r="B238" s="35"/>
      <c r="C238" s="19"/>
      <c r="D238" s="30"/>
      <c r="E238" s="30"/>
      <c r="F238" s="30"/>
      <c r="G238" s="30"/>
      <c r="I238" s="24"/>
      <c r="J238" s="21"/>
      <c r="K238" s="30"/>
      <c r="L238" s="30"/>
      <c r="M238" s="30"/>
      <c r="N238" s="30"/>
    </row>
    <row r="239" spans="2:14" ht="17.399999999999999" x14ac:dyDescent="0.45">
      <c r="B239" s="35"/>
      <c r="C239" s="19"/>
      <c r="D239" s="30"/>
      <c r="E239" s="30"/>
      <c r="F239" s="30"/>
      <c r="G239" s="30"/>
      <c r="I239" s="24"/>
      <c r="J239" s="21"/>
      <c r="K239" s="30"/>
      <c r="L239" s="30"/>
      <c r="M239" s="30"/>
      <c r="N239" s="30"/>
    </row>
    <row r="240" spans="2:14" ht="17.399999999999999" x14ac:dyDescent="0.45">
      <c r="B240" s="35"/>
      <c r="C240" s="19"/>
      <c r="D240" s="30"/>
      <c r="E240" s="30"/>
      <c r="F240" s="30"/>
      <c r="G240" s="30"/>
      <c r="I240" s="24"/>
      <c r="J240" s="21"/>
      <c r="K240" s="30"/>
      <c r="L240" s="30"/>
      <c r="M240" s="30"/>
      <c r="N240" s="30"/>
    </row>
    <row r="241" spans="2:14" ht="17.399999999999999" x14ac:dyDescent="0.45">
      <c r="B241" s="35"/>
      <c r="C241" s="19"/>
      <c r="D241" s="30"/>
      <c r="E241" s="30"/>
      <c r="F241" s="30"/>
      <c r="G241" s="30"/>
      <c r="I241" s="24"/>
      <c r="J241" s="21"/>
      <c r="K241" s="30"/>
      <c r="L241" s="30"/>
      <c r="M241" s="30"/>
      <c r="N241" s="30"/>
    </row>
    <row r="242" spans="2:14" ht="18" thickBot="1" x14ac:dyDescent="0.5">
      <c r="B242" s="35"/>
      <c r="C242" s="19"/>
      <c r="D242" s="30"/>
      <c r="E242" s="30"/>
      <c r="F242" s="30"/>
      <c r="G242" s="30"/>
      <c r="I242" s="27"/>
      <c r="J242" s="21"/>
      <c r="K242" s="33"/>
      <c r="L242" s="33"/>
      <c r="M242" s="33"/>
      <c r="N242" s="33"/>
    </row>
    <row r="243" spans="2:14" ht="21.6" thickBot="1" x14ac:dyDescent="0.55000000000000004">
      <c r="B243" s="35"/>
      <c r="C243" s="19"/>
      <c r="D243" s="30"/>
      <c r="E243" s="32"/>
      <c r="F243" s="32"/>
      <c r="G243" s="32"/>
      <c r="I243" s="15">
        <f>SUM(I231:I242)</f>
        <v>1</v>
      </c>
      <c r="J243" s="66" t="str">
        <f>IF(I243&gt;=6,"YA NO PUEDE SOLICITAR DIAS ADMINISTRATIVOS","PUEDE SOLICITAR DIAS ADMINISTRATIVOS")</f>
        <v>PUEDE SOLICITAR DIAS ADMINISTRATIVOS</v>
      </c>
      <c r="K243" s="67"/>
      <c r="L243" s="67"/>
      <c r="M243" s="67"/>
      <c r="N243" s="68"/>
    </row>
    <row r="244" spans="2:14" ht="21.6" thickBot="1" x14ac:dyDescent="0.55000000000000004">
      <c r="B244" s="35"/>
      <c r="C244" s="19"/>
      <c r="D244" s="30"/>
      <c r="E244" s="32"/>
      <c r="F244" s="32"/>
      <c r="G244" s="32"/>
      <c r="I244" s="17">
        <f>6-I243</f>
        <v>5</v>
      </c>
      <c r="J244" s="66" t="str">
        <f>IF(I243&gt;6,"EXISTE UN ERROR","OK")</f>
        <v>OK</v>
      </c>
      <c r="K244" s="67"/>
      <c r="L244" s="67"/>
      <c r="M244" s="67"/>
      <c r="N244" s="68"/>
    </row>
    <row r="245" spans="2:14" ht="18" thickBot="1" x14ac:dyDescent="0.5">
      <c r="B245" s="35"/>
      <c r="C245" s="19"/>
      <c r="D245" s="30"/>
      <c r="E245" s="32"/>
      <c r="F245" s="32"/>
      <c r="G245" s="32"/>
      <c r="I245" s="1"/>
    </row>
    <row r="246" spans="2:14" ht="19.8" thickBot="1" x14ac:dyDescent="0.5">
      <c r="B246" s="35"/>
      <c r="C246" s="19"/>
      <c r="D246" s="30"/>
      <c r="E246" s="32"/>
      <c r="F246" s="32"/>
      <c r="G246" s="32"/>
      <c r="I246" s="12" t="s">
        <v>3</v>
      </c>
      <c r="J246" s="13"/>
      <c r="K246" s="13" t="s">
        <v>5</v>
      </c>
      <c r="L246" s="13" t="s">
        <v>6</v>
      </c>
      <c r="M246" s="13" t="s">
        <v>7</v>
      </c>
      <c r="N246" s="14" t="s">
        <v>8</v>
      </c>
    </row>
    <row r="247" spans="2:14" ht="17.399999999999999" x14ac:dyDescent="0.45">
      <c r="B247" s="35"/>
      <c r="C247" s="19"/>
      <c r="D247" s="30"/>
      <c r="E247" s="32"/>
      <c r="F247" s="32"/>
      <c r="G247" s="32"/>
      <c r="I247" s="20"/>
      <c r="J247" s="29"/>
      <c r="K247" s="29"/>
      <c r="L247" s="29"/>
      <c r="M247" s="29"/>
      <c r="N247" s="29"/>
    </row>
    <row r="248" spans="2:14" ht="17.399999999999999" x14ac:dyDescent="0.45">
      <c r="B248" s="35"/>
      <c r="C248" s="19"/>
      <c r="D248" s="30"/>
      <c r="E248" s="32"/>
      <c r="F248" s="32"/>
      <c r="G248" s="32"/>
      <c r="I248" s="24"/>
      <c r="J248" s="29"/>
      <c r="K248" s="32"/>
      <c r="L248" s="32"/>
      <c r="M248" s="32"/>
      <c r="N248" s="32"/>
    </row>
    <row r="249" spans="2:14" ht="17.399999999999999" x14ac:dyDescent="0.45">
      <c r="B249" s="35"/>
      <c r="C249" s="19"/>
      <c r="D249" s="30"/>
      <c r="E249" s="32"/>
      <c r="F249" s="32"/>
      <c r="G249" s="32"/>
      <c r="I249" s="24"/>
      <c r="J249" s="29"/>
      <c r="K249" s="32"/>
      <c r="L249" s="32"/>
      <c r="M249" s="32"/>
      <c r="N249" s="32"/>
    </row>
    <row r="250" spans="2:14" ht="17.399999999999999" x14ac:dyDescent="0.45">
      <c r="B250" s="35"/>
      <c r="C250" s="19"/>
      <c r="D250" s="30"/>
      <c r="E250" s="32"/>
      <c r="F250" s="32"/>
      <c r="G250" s="32"/>
      <c r="I250" s="24"/>
      <c r="J250" s="29"/>
      <c r="K250" s="32"/>
      <c r="L250" s="32"/>
      <c r="M250" s="32"/>
      <c r="N250" s="32"/>
    </row>
    <row r="251" spans="2:14" ht="18" thickBot="1" x14ac:dyDescent="0.5">
      <c r="B251" s="35"/>
      <c r="C251" s="19"/>
      <c r="D251" s="30"/>
      <c r="E251" s="32"/>
      <c r="F251" s="32"/>
      <c r="G251" s="32"/>
      <c r="I251" s="24"/>
      <c r="J251" s="29"/>
      <c r="K251" s="32"/>
      <c r="L251" s="32"/>
      <c r="M251" s="32"/>
      <c r="N251" s="32"/>
    </row>
    <row r="252" spans="2:14" ht="21.6" thickBot="1" x14ac:dyDescent="0.55000000000000004">
      <c r="B252" s="35"/>
      <c r="C252" s="19"/>
      <c r="D252" s="30"/>
      <c r="E252" s="32"/>
      <c r="F252" s="32"/>
      <c r="G252" s="32"/>
      <c r="I252" s="15">
        <f>SUM(I247:I251)</f>
        <v>0</v>
      </c>
      <c r="J252" s="66" t="str">
        <f>IF(I252&gt;=5,"YA NO PUEDE SOLICITAR DIAS CAPACITACION","PUEDE SOLICITAR DIAS CAPACITACION")</f>
        <v>PUEDE SOLICITAR DIAS CAPACITACION</v>
      </c>
      <c r="K252" s="67"/>
      <c r="L252" s="67"/>
      <c r="M252" s="67"/>
      <c r="N252" s="68"/>
    </row>
    <row r="253" spans="2:14" ht="21.6" thickBot="1" x14ac:dyDescent="0.55000000000000004">
      <c r="B253" s="35"/>
      <c r="C253" s="19"/>
      <c r="D253" s="30"/>
      <c r="E253" s="32"/>
      <c r="F253" s="32"/>
      <c r="G253" s="32"/>
      <c r="I253" s="17">
        <f>5-I252</f>
        <v>5</v>
      </c>
      <c r="J253" s="66" t="str">
        <f>IF(I252&gt;5,"EXISTE UN ERROR","OK")</f>
        <v>OK</v>
      </c>
      <c r="K253" s="67"/>
      <c r="L253" s="67"/>
      <c r="M253" s="67"/>
      <c r="N253" s="68"/>
    </row>
    <row r="254" spans="2:14" ht="17.399999999999999" x14ac:dyDescent="0.45">
      <c r="B254" s="35"/>
      <c r="C254" s="19"/>
      <c r="D254" s="30"/>
      <c r="E254" s="32"/>
      <c r="F254" s="32"/>
      <c r="G254" s="32"/>
    </row>
    <row r="255" spans="2:14" ht="17.399999999999999" x14ac:dyDescent="0.45">
      <c r="B255" s="35"/>
      <c r="C255" s="19"/>
      <c r="D255" s="30"/>
      <c r="E255" s="32"/>
      <c r="F255" s="32"/>
      <c r="G255" s="32"/>
    </row>
    <row r="256" spans="2:14" ht="18" thickBot="1" x14ac:dyDescent="0.5">
      <c r="B256" s="35"/>
      <c r="C256" s="40"/>
      <c r="D256" s="39"/>
      <c r="E256" s="34"/>
      <c r="F256" s="34"/>
      <c r="G256" s="34"/>
    </row>
    <row r="257" spans="2:14" ht="21.6" thickBot="1" x14ac:dyDescent="0.55000000000000004">
      <c r="B257" s="8">
        <f>+E231-F231</f>
        <v>0</v>
      </c>
      <c r="C257" s="69" t="str">
        <f>IF(E231&lt;=F231,"YA NO TIENE FERIADOS","PUEDE SOLICITAR DIAS FERIADOS")</f>
        <v>YA NO TIENE FERIADOS</v>
      </c>
      <c r="D257" s="70"/>
      <c r="E257" s="70"/>
      <c r="F257" s="70"/>
      <c r="G257" s="71"/>
    </row>
    <row r="258" spans="2:14" ht="19.2" thickBot="1" x14ac:dyDescent="0.5">
      <c r="C258" s="72" t="str">
        <f>IF(F231&gt;E231,"EXISTE UN ERROR","OK")</f>
        <v>OK</v>
      </c>
      <c r="D258" s="73"/>
      <c r="E258" s="73"/>
      <c r="F258" s="73"/>
      <c r="G258" s="74"/>
    </row>
    <row r="262" spans="2:14" ht="19.2" thickBot="1" x14ac:dyDescent="0.5">
      <c r="B262" s="16" t="s">
        <v>126</v>
      </c>
      <c r="I262" s="16" t="s">
        <v>126</v>
      </c>
    </row>
    <row r="263" spans="2:14" ht="18.600000000000001" thickBot="1" x14ac:dyDescent="0.4">
      <c r="B263" s="5" t="s">
        <v>0</v>
      </c>
      <c r="C263" s="5" t="s">
        <v>1</v>
      </c>
      <c r="D263" s="5" t="s">
        <v>224</v>
      </c>
      <c r="E263" s="5" t="s">
        <v>12</v>
      </c>
      <c r="F263" s="6" t="s">
        <v>2</v>
      </c>
      <c r="G263" s="6" t="s">
        <v>7</v>
      </c>
      <c r="I263" s="2" t="s">
        <v>3</v>
      </c>
      <c r="J263" s="3" t="s">
        <v>4</v>
      </c>
      <c r="K263" s="3" t="s">
        <v>5</v>
      </c>
      <c r="L263" s="3" t="s">
        <v>6</v>
      </c>
      <c r="M263" s="3" t="s">
        <v>7</v>
      </c>
      <c r="N263" s="4" t="s">
        <v>8</v>
      </c>
    </row>
    <row r="264" spans="2:14" ht="17.399999999999999" x14ac:dyDescent="0.45">
      <c r="B264" s="9">
        <v>15</v>
      </c>
      <c r="C264" s="9">
        <v>0</v>
      </c>
      <c r="D264" s="9">
        <v>0</v>
      </c>
      <c r="E264" s="11">
        <f>+B264+C264+D264</f>
        <v>15</v>
      </c>
      <c r="F264" s="11">
        <f>SUM(B265:B289)+SUM(D265:D289)</f>
        <v>15</v>
      </c>
      <c r="G264" s="19"/>
      <c r="I264" s="20">
        <v>0.5</v>
      </c>
      <c r="J264" s="21" t="s">
        <v>10</v>
      </c>
      <c r="K264" s="22">
        <v>45735</v>
      </c>
      <c r="L264" s="22">
        <v>45735</v>
      </c>
      <c r="M264" s="54" t="s">
        <v>273</v>
      </c>
      <c r="N264" s="23"/>
    </row>
    <row r="265" spans="2:14" ht="17.399999999999999" x14ac:dyDescent="0.45">
      <c r="B265" s="35">
        <v>15</v>
      </c>
      <c r="C265" s="19"/>
      <c r="D265" s="30"/>
      <c r="E265" s="31">
        <v>45705</v>
      </c>
      <c r="F265" s="31">
        <v>45723</v>
      </c>
      <c r="G265" s="54" t="s">
        <v>262</v>
      </c>
      <c r="I265" s="24">
        <v>1</v>
      </c>
      <c r="J265" s="21"/>
      <c r="K265" s="25">
        <v>45779</v>
      </c>
      <c r="L265" s="25">
        <v>45779</v>
      </c>
      <c r="M265" s="54" t="s">
        <v>299</v>
      </c>
      <c r="N265" s="26"/>
    </row>
    <row r="266" spans="2:14" ht="17.399999999999999" x14ac:dyDescent="0.45">
      <c r="B266" s="35"/>
      <c r="C266" s="19"/>
      <c r="D266" s="30"/>
      <c r="E266" s="31"/>
      <c r="F266" s="31"/>
      <c r="G266" s="30"/>
      <c r="I266" s="24">
        <v>0.5</v>
      </c>
      <c r="J266" s="21" t="s">
        <v>10</v>
      </c>
      <c r="K266" s="25">
        <v>45797</v>
      </c>
      <c r="L266" s="25">
        <v>45797</v>
      </c>
      <c r="M266" s="56" t="s">
        <v>309</v>
      </c>
      <c r="N266" s="26"/>
    </row>
    <row r="267" spans="2:14" ht="17.399999999999999" x14ac:dyDescent="0.45">
      <c r="B267" s="35"/>
      <c r="C267" s="19"/>
      <c r="D267" s="30"/>
      <c r="E267" s="31"/>
      <c r="F267" s="31"/>
      <c r="G267" s="30"/>
      <c r="I267" s="24">
        <v>0.5</v>
      </c>
      <c r="J267" s="21" t="s">
        <v>10</v>
      </c>
      <c r="K267" s="25">
        <v>45839</v>
      </c>
      <c r="L267" s="25">
        <v>45839</v>
      </c>
      <c r="M267" s="26"/>
      <c r="N267" s="26"/>
    </row>
    <row r="268" spans="2:14" ht="17.399999999999999" x14ac:dyDescent="0.45">
      <c r="B268" s="35"/>
      <c r="C268" s="19"/>
      <c r="D268" s="30"/>
      <c r="E268" s="31"/>
      <c r="F268" s="31"/>
      <c r="G268" s="30"/>
      <c r="I268" s="24"/>
      <c r="J268" s="21"/>
      <c r="K268" s="25"/>
      <c r="L268" s="25"/>
      <c r="M268" s="30"/>
      <c r="N268" s="26"/>
    </row>
    <row r="269" spans="2:14" ht="17.399999999999999" x14ac:dyDescent="0.45">
      <c r="B269" s="35"/>
      <c r="C269" s="19"/>
      <c r="D269" s="30"/>
      <c r="E269" s="30"/>
      <c r="F269" s="30"/>
      <c r="G269" s="30"/>
      <c r="I269" s="24"/>
      <c r="J269" s="21"/>
      <c r="K269" s="25"/>
      <c r="L269" s="25"/>
      <c r="M269" s="30"/>
      <c r="N269" s="26"/>
    </row>
    <row r="270" spans="2:14" ht="17.399999999999999" x14ac:dyDescent="0.45">
      <c r="B270" s="35"/>
      <c r="C270" s="19"/>
      <c r="D270" s="30"/>
      <c r="E270" s="30"/>
      <c r="F270" s="30"/>
      <c r="G270" s="30"/>
      <c r="I270" s="24"/>
      <c r="J270" s="21"/>
      <c r="K270" s="25"/>
      <c r="L270" s="25"/>
      <c r="M270" s="26"/>
      <c r="N270" s="26"/>
    </row>
    <row r="271" spans="2:14" ht="17.399999999999999" x14ac:dyDescent="0.45">
      <c r="B271" s="35"/>
      <c r="C271" s="19"/>
      <c r="D271" s="30"/>
      <c r="E271" s="30"/>
      <c r="F271" s="30"/>
      <c r="G271" s="30"/>
      <c r="I271" s="24"/>
      <c r="J271" s="21"/>
      <c r="K271" s="25"/>
      <c r="L271" s="25"/>
      <c r="M271" s="26"/>
      <c r="N271" s="26"/>
    </row>
    <row r="272" spans="2:14" ht="17.399999999999999" x14ac:dyDescent="0.45">
      <c r="B272" s="35"/>
      <c r="C272" s="19"/>
      <c r="D272" s="30"/>
      <c r="E272" s="30"/>
      <c r="F272" s="30"/>
      <c r="G272" s="30"/>
      <c r="I272" s="24"/>
      <c r="J272" s="21"/>
      <c r="K272" s="25"/>
      <c r="L272" s="25"/>
      <c r="M272" s="30"/>
      <c r="N272" s="26"/>
    </row>
    <row r="273" spans="2:14" ht="17.399999999999999" x14ac:dyDescent="0.45">
      <c r="B273" s="35"/>
      <c r="C273" s="19"/>
      <c r="D273" s="30"/>
      <c r="E273" s="30"/>
      <c r="F273" s="30"/>
      <c r="G273" s="30"/>
      <c r="I273" s="24"/>
      <c r="J273" s="21"/>
      <c r="K273" s="25"/>
      <c r="L273" s="25"/>
      <c r="M273" s="26"/>
      <c r="N273" s="26"/>
    </row>
    <row r="274" spans="2:14" ht="17.399999999999999" x14ac:dyDescent="0.45">
      <c r="B274" s="35"/>
      <c r="C274" s="19"/>
      <c r="D274" s="30"/>
      <c r="E274" s="30"/>
      <c r="F274" s="30"/>
      <c r="G274" s="30"/>
      <c r="I274" s="24"/>
      <c r="J274" s="21"/>
      <c r="K274" s="25"/>
      <c r="L274" s="25"/>
      <c r="M274" s="26"/>
      <c r="N274" s="26"/>
    </row>
    <row r="275" spans="2:14" ht="18" thickBot="1" x14ac:dyDescent="0.5">
      <c r="B275" s="35"/>
      <c r="C275" s="19"/>
      <c r="D275" s="30"/>
      <c r="E275" s="30"/>
      <c r="F275" s="30"/>
      <c r="G275" s="30"/>
      <c r="I275" s="27"/>
      <c r="J275" s="21"/>
      <c r="K275" s="43"/>
      <c r="L275" s="43"/>
      <c r="M275" s="28"/>
      <c r="N275" s="28"/>
    </row>
    <row r="276" spans="2:14" ht="21.6" thickBot="1" x14ac:dyDescent="0.55000000000000004">
      <c r="B276" s="35"/>
      <c r="C276" s="19"/>
      <c r="D276" s="30"/>
      <c r="E276" s="32"/>
      <c r="F276" s="32"/>
      <c r="G276" s="32"/>
      <c r="I276" s="15">
        <f>SUM(I264:I275)</f>
        <v>2.5</v>
      </c>
      <c r="J276" s="66" t="str">
        <f>IF(I276&gt;=6,"YA NO PUEDE SOLICITAR DIAS ADMINISTRATIVOS","PUEDE SOLICITAR DIAS ADMINISTRATIVOS")</f>
        <v>PUEDE SOLICITAR DIAS ADMINISTRATIVOS</v>
      </c>
      <c r="K276" s="67"/>
      <c r="L276" s="67"/>
      <c r="M276" s="67"/>
      <c r="N276" s="68"/>
    </row>
    <row r="277" spans="2:14" ht="21.6" thickBot="1" x14ac:dyDescent="0.55000000000000004">
      <c r="B277" s="35"/>
      <c r="C277" s="19"/>
      <c r="D277" s="30"/>
      <c r="E277" s="32"/>
      <c r="F277" s="32"/>
      <c r="G277" s="32"/>
      <c r="I277" s="17">
        <f>6-I276</f>
        <v>3.5</v>
      </c>
      <c r="J277" s="66" t="str">
        <f>IF(I276&gt;6,"EXISTE UN ERROR","OK")</f>
        <v>OK</v>
      </c>
      <c r="K277" s="67"/>
      <c r="L277" s="67"/>
      <c r="M277" s="67"/>
      <c r="N277" s="68"/>
    </row>
    <row r="278" spans="2:14" ht="18" thickBot="1" x14ac:dyDescent="0.5">
      <c r="B278" s="35"/>
      <c r="C278" s="19"/>
      <c r="D278" s="30"/>
      <c r="E278" s="32"/>
      <c r="F278" s="32"/>
      <c r="G278" s="32"/>
      <c r="I278" s="1"/>
    </row>
    <row r="279" spans="2:14" ht="19.8" thickBot="1" x14ac:dyDescent="0.5">
      <c r="B279" s="35"/>
      <c r="C279" s="19"/>
      <c r="D279" s="30"/>
      <c r="E279" s="32"/>
      <c r="F279" s="32"/>
      <c r="G279" s="32"/>
      <c r="I279" s="12" t="s">
        <v>3</v>
      </c>
      <c r="J279" s="13"/>
      <c r="K279" s="13" t="s">
        <v>5</v>
      </c>
      <c r="L279" s="13" t="s">
        <v>6</v>
      </c>
      <c r="M279" s="13" t="s">
        <v>7</v>
      </c>
      <c r="N279" s="14" t="s">
        <v>8</v>
      </c>
    </row>
    <row r="280" spans="2:14" ht="17.399999999999999" x14ac:dyDescent="0.45">
      <c r="B280" s="35"/>
      <c r="C280" s="19"/>
      <c r="D280" s="30"/>
      <c r="E280" s="32"/>
      <c r="F280" s="32"/>
      <c r="G280" s="32"/>
      <c r="I280" s="20">
        <v>3</v>
      </c>
      <c r="J280" s="29"/>
      <c r="K280" s="22">
        <v>45831</v>
      </c>
      <c r="L280" s="22">
        <v>45833</v>
      </c>
      <c r="M280" s="23"/>
      <c r="N280" s="23"/>
    </row>
    <row r="281" spans="2:14" ht="17.399999999999999" x14ac:dyDescent="0.45">
      <c r="B281" s="35"/>
      <c r="C281" s="19"/>
      <c r="D281" s="30"/>
      <c r="E281" s="32"/>
      <c r="F281" s="32"/>
      <c r="G281" s="32"/>
      <c r="I281" s="24">
        <v>2</v>
      </c>
      <c r="J281" s="29"/>
      <c r="K281" s="25">
        <v>45834</v>
      </c>
      <c r="L281" s="25">
        <v>45835</v>
      </c>
      <c r="M281" s="26"/>
      <c r="N281" s="26"/>
    </row>
    <row r="282" spans="2:14" ht="17.399999999999999" x14ac:dyDescent="0.45">
      <c r="B282" s="35"/>
      <c r="C282" s="19"/>
      <c r="D282" s="30"/>
      <c r="E282" s="32"/>
      <c r="F282" s="32"/>
      <c r="G282" s="32"/>
      <c r="I282" s="24"/>
      <c r="J282" s="29"/>
      <c r="K282" s="25"/>
      <c r="L282" s="25"/>
      <c r="M282" s="26"/>
      <c r="N282" s="26"/>
    </row>
    <row r="283" spans="2:14" ht="17.399999999999999" x14ac:dyDescent="0.45">
      <c r="B283" s="35"/>
      <c r="C283" s="19"/>
      <c r="D283" s="30"/>
      <c r="E283" s="32"/>
      <c r="F283" s="32"/>
      <c r="G283" s="32"/>
      <c r="I283" s="24"/>
      <c r="J283" s="29"/>
      <c r="K283" s="26"/>
      <c r="L283" s="26"/>
      <c r="M283" s="26"/>
      <c r="N283" s="26"/>
    </row>
    <row r="284" spans="2:14" ht="18" thickBot="1" x14ac:dyDescent="0.5">
      <c r="B284" s="35"/>
      <c r="C284" s="19"/>
      <c r="D284" s="30"/>
      <c r="E284" s="32"/>
      <c r="F284" s="32"/>
      <c r="G284" s="32"/>
      <c r="I284" s="24"/>
      <c r="J284" s="29"/>
      <c r="K284" s="26"/>
      <c r="L284" s="26"/>
      <c r="M284" s="26"/>
      <c r="N284" s="26"/>
    </row>
    <row r="285" spans="2:14" ht="21.6" thickBot="1" x14ac:dyDescent="0.55000000000000004">
      <c r="B285" s="35"/>
      <c r="C285" s="19"/>
      <c r="D285" s="30"/>
      <c r="E285" s="32"/>
      <c r="F285" s="32"/>
      <c r="G285" s="32"/>
      <c r="I285" s="15">
        <f>SUM(I280:I284)</f>
        <v>5</v>
      </c>
      <c r="J285" s="66" t="str">
        <f>IF(I285&gt;=5,"YA NO PUEDE SOLICITAR DIAS CAPACITACION","PUEDE SOLICITAR DIAS CAPACITACION")</f>
        <v>YA NO PUEDE SOLICITAR DIAS CAPACITACION</v>
      </c>
      <c r="K285" s="67"/>
      <c r="L285" s="67"/>
      <c r="M285" s="67"/>
      <c r="N285" s="68"/>
    </row>
    <row r="286" spans="2:14" ht="21.6" thickBot="1" x14ac:dyDescent="0.55000000000000004">
      <c r="B286" s="35"/>
      <c r="C286" s="19"/>
      <c r="D286" s="30"/>
      <c r="E286" s="32"/>
      <c r="F286" s="32"/>
      <c r="G286" s="32"/>
      <c r="I286" s="17">
        <f>5-I285</f>
        <v>0</v>
      </c>
      <c r="J286" s="66" t="str">
        <f>IF(I285&gt;5,"EXISTE UN ERROR","OK")</f>
        <v>OK</v>
      </c>
      <c r="K286" s="67"/>
      <c r="L286" s="67"/>
      <c r="M286" s="67"/>
      <c r="N286" s="68"/>
    </row>
    <row r="287" spans="2:14" ht="17.399999999999999" x14ac:dyDescent="0.45">
      <c r="B287" s="35"/>
      <c r="C287" s="19"/>
      <c r="D287" s="30"/>
      <c r="E287" s="32"/>
      <c r="F287" s="32"/>
      <c r="G287" s="32"/>
    </row>
    <row r="288" spans="2:14" ht="17.399999999999999" x14ac:dyDescent="0.45">
      <c r="B288" s="35"/>
      <c r="C288" s="19"/>
      <c r="D288" s="30"/>
      <c r="E288" s="32"/>
      <c r="F288" s="32"/>
      <c r="G288" s="32"/>
    </row>
    <row r="289" spans="2:14" ht="18" thickBot="1" x14ac:dyDescent="0.5">
      <c r="B289" s="35"/>
      <c r="C289" s="36"/>
      <c r="D289" s="33"/>
      <c r="E289" s="34"/>
      <c r="F289" s="34"/>
      <c r="G289" s="34"/>
    </row>
    <row r="290" spans="2:14" ht="21.6" thickBot="1" x14ac:dyDescent="0.55000000000000004">
      <c r="B290" s="8">
        <f>+E264-F264</f>
        <v>0</v>
      </c>
      <c r="C290" s="69" t="str">
        <f>IF(E264&lt;=F264,"YA NO TIENE FERIADOS","PUEDE SOLICITAR DIAS FERIADOS")</f>
        <v>YA NO TIENE FERIADOS</v>
      </c>
      <c r="D290" s="70"/>
      <c r="E290" s="70"/>
      <c r="F290" s="70"/>
      <c r="G290" s="71"/>
    </row>
    <row r="291" spans="2:14" ht="19.2" thickBot="1" x14ac:dyDescent="0.5">
      <c r="C291" s="72" t="str">
        <f>IF(F264&gt;E264,"EXISTE UN ERROR","OK")</f>
        <v>OK</v>
      </c>
      <c r="D291" s="73"/>
      <c r="E291" s="73"/>
      <c r="F291" s="73"/>
      <c r="G291" s="74"/>
    </row>
    <row r="293" spans="2:14" ht="19.2" thickBot="1" x14ac:dyDescent="0.5">
      <c r="B293" s="16" t="s">
        <v>205</v>
      </c>
      <c r="I293" s="16" t="str">
        <f>+B293</f>
        <v>ROJAS PAVEZ JAVIERA CONSTANZA</v>
      </c>
    </row>
    <row r="294" spans="2:14" ht="18.600000000000001" thickBot="1" x14ac:dyDescent="0.4">
      <c r="B294" s="5" t="s">
        <v>0</v>
      </c>
      <c r="C294" s="5" t="s">
        <v>1</v>
      </c>
      <c r="D294" s="5" t="s">
        <v>224</v>
      </c>
      <c r="E294" s="5" t="s">
        <v>12</v>
      </c>
      <c r="F294" s="6" t="s">
        <v>2</v>
      </c>
      <c r="G294" s="6" t="s">
        <v>7</v>
      </c>
      <c r="I294" s="2" t="s">
        <v>3</v>
      </c>
      <c r="J294" s="3" t="s">
        <v>4</v>
      </c>
      <c r="K294" s="3" t="s">
        <v>5</v>
      </c>
      <c r="L294" s="3" t="s">
        <v>6</v>
      </c>
      <c r="M294" s="3" t="s">
        <v>7</v>
      </c>
      <c r="N294" s="4" t="s">
        <v>8</v>
      </c>
    </row>
    <row r="295" spans="2:14" ht="17.399999999999999" x14ac:dyDescent="0.45">
      <c r="B295" s="9">
        <v>15</v>
      </c>
      <c r="C295" s="9">
        <v>5</v>
      </c>
      <c r="D295" s="9">
        <v>0</v>
      </c>
      <c r="E295" s="11">
        <f>+B295+C295+D295</f>
        <v>20</v>
      </c>
      <c r="F295" s="11">
        <f>SUM(B296:B320)+SUM(D296:D320)</f>
        <v>10</v>
      </c>
      <c r="G295" s="19"/>
      <c r="I295" s="20">
        <v>1</v>
      </c>
      <c r="J295" s="21"/>
      <c r="K295" s="22">
        <v>45659</v>
      </c>
      <c r="L295" s="22">
        <v>45659</v>
      </c>
      <c r="M295" s="57" t="s">
        <v>237</v>
      </c>
      <c r="N295" s="23"/>
    </row>
    <row r="296" spans="2:14" ht="17.399999999999999" x14ac:dyDescent="0.45">
      <c r="B296" s="35">
        <v>5</v>
      </c>
      <c r="C296" s="19"/>
      <c r="D296" s="30"/>
      <c r="E296" s="31">
        <v>45691</v>
      </c>
      <c r="F296" s="31">
        <v>45695</v>
      </c>
      <c r="G296" s="54" t="s">
        <v>259</v>
      </c>
      <c r="I296" s="24">
        <v>2</v>
      </c>
      <c r="J296" s="21"/>
      <c r="K296" s="25">
        <v>45684</v>
      </c>
      <c r="L296" s="25">
        <v>45685</v>
      </c>
      <c r="M296" s="57" t="s">
        <v>247</v>
      </c>
      <c r="N296" s="26"/>
    </row>
    <row r="297" spans="2:14" ht="17.399999999999999" x14ac:dyDescent="0.45">
      <c r="B297" s="35">
        <v>3</v>
      </c>
      <c r="C297" s="19"/>
      <c r="D297" s="30"/>
      <c r="E297" s="31">
        <v>45722</v>
      </c>
      <c r="F297" s="31">
        <v>45726</v>
      </c>
      <c r="G297" s="54" t="s">
        <v>279</v>
      </c>
      <c r="I297" s="24">
        <v>3</v>
      </c>
      <c r="J297" s="21"/>
      <c r="K297" s="25">
        <v>45702</v>
      </c>
      <c r="L297" s="25">
        <v>45706</v>
      </c>
      <c r="M297" s="54" t="s">
        <v>254</v>
      </c>
      <c r="N297" s="26"/>
    </row>
    <row r="298" spans="2:14" ht="17.399999999999999" x14ac:dyDescent="0.45">
      <c r="B298" s="35">
        <v>1</v>
      </c>
      <c r="C298" s="19"/>
      <c r="D298" s="30"/>
      <c r="E298" s="31">
        <v>45811</v>
      </c>
      <c r="F298" s="31">
        <v>45811</v>
      </c>
      <c r="G298" s="54" t="s">
        <v>319</v>
      </c>
      <c r="I298" s="24"/>
      <c r="J298" s="21"/>
      <c r="K298" s="26"/>
      <c r="L298" s="26"/>
      <c r="M298" s="26"/>
      <c r="N298" s="26"/>
    </row>
    <row r="299" spans="2:14" ht="17.399999999999999" x14ac:dyDescent="0.45">
      <c r="B299" s="35">
        <v>1</v>
      </c>
      <c r="C299" s="19"/>
      <c r="D299" s="30"/>
      <c r="E299" s="31">
        <v>45820</v>
      </c>
      <c r="F299" s="31">
        <v>45820</v>
      </c>
      <c r="G299" s="54" t="s">
        <v>315</v>
      </c>
      <c r="I299" s="24"/>
      <c r="J299" s="21"/>
      <c r="K299" s="26"/>
      <c r="L299" s="26"/>
      <c r="M299" s="26"/>
      <c r="N299" s="26"/>
    </row>
    <row r="300" spans="2:14" ht="17.399999999999999" x14ac:dyDescent="0.45">
      <c r="B300" s="35"/>
      <c r="C300" s="19"/>
      <c r="D300" s="30"/>
      <c r="E300" s="30"/>
      <c r="F300" s="30"/>
      <c r="G300" s="30"/>
      <c r="I300" s="24"/>
      <c r="J300" s="21"/>
      <c r="K300" s="26"/>
      <c r="L300" s="26"/>
      <c r="M300" s="26"/>
      <c r="N300" s="26"/>
    </row>
    <row r="301" spans="2:14" ht="17.399999999999999" x14ac:dyDescent="0.45">
      <c r="B301" s="35"/>
      <c r="C301" s="19"/>
      <c r="D301" s="30"/>
      <c r="E301" s="30"/>
      <c r="F301" s="30"/>
      <c r="G301" s="30"/>
      <c r="I301" s="24"/>
      <c r="J301" s="21"/>
      <c r="K301" s="26"/>
      <c r="L301" s="26"/>
      <c r="M301" s="26"/>
      <c r="N301" s="26"/>
    </row>
    <row r="302" spans="2:14" ht="17.399999999999999" x14ac:dyDescent="0.45">
      <c r="B302" s="35"/>
      <c r="C302" s="19"/>
      <c r="D302" s="30"/>
      <c r="E302" s="30"/>
      <c r="F302" s="30"/>
      <c r="G302" s="30"/>
      <c r="I302" s="24"/>
      <c r="J302" s="21"/>
      <c r="K302" s="26"/>
      <c r="L302" s="26"/>
      <c r="M302" s="26"/>
      <c r="N302" s="26"/>
    </row>
    <row r="303" spans="2:14" ht="17.399999999999999" x14ac:dyDescent="0.45">
      <c r="B303" s="35"/>
      <c r="C303" s="19"/>
      <c r="D303" s="30"/>
      <c r="E303" s="30"/>
      <c r="F303" s="30"/>
      <c r="G303" s="30"/>
      <c r="I303" s="24"/>
      <c r="J303" s="21"/>
      <c r="K303" s="26"/>
      <c r="L303" s="26"/>
      <c r="M303" s="26"/>
      <c r="N303" s="26"/>
    </row>
    <row r="304" spans="2:14" ht="17.399999999999999" x14ac:dyDescent="0.45">
      <c r="B304" s="35"/>
      <c r="C304" s="19"/>
      <c r="D304" s="30"/>
      <c r="E304" s="30"/>
      <c r="F304" s="30"/>
      <c r="G304" s="30"/>
      <c r="I304" s="24"/>
      <c r="J304" s="21"/>
      <c r="K304" s="26"/>
      <c r="L304" s="26"/>
      <c r="M304" s="26"/>
      <c r="N304" s="26"/>
    </row>
    <row r="305" spans="2:14" ht="17.399999999999999" x14ac:dyDescent="0.45">
      <c r="B305" s="35"/>
      <c r="C305" s="19"/>
      <c r="D305" s="30"/>
      <c r="E305" s="30"/>
      <c r="F305" s="30"/>
      <c r="G305" s="30"/>
      <c r="I305" s="24"/>
      <c r="J305" s="21"/>
      <c r="K305" s="26"/>
      <c r="L305" s="26"/>
      <c r="M305" s="26"/>
      <c r="N305" s="26"/>
    </row>
    <row r="306" spans="2:14" ht="18" thickBot="1" x14ac:dyDescent="0.5">
      <c r="B306" s="35"/>
      <c r="C306" s="19"/>
      <c r="D306" s="30"/>
      <c r="E306" s="30"/>
      <c r="F306" s="30"/>
      <c r="G306" s="30"/>
      <c r="I306" s="27"/>
      <c r="J306" s="21"/>
      <c r="K306" s="28"/>
      <c r="L306" s="28"/>
      <c r="M306" s="28"/>
      <c r="N306" s="28"/>
    </row>
    <row r="307" spans="2:14" ht="21.6" thickBot="1" x14ac:dyDescent="0.55000000000000004">
      <c r="B307" s="35"/>
      <c r="C307" s="19"/>
      <c r="D307" s="30"/>
      <c r="E307" s="32"/>
      <c r="F307" s="32"/>
      <c r="G307" s="32"/>
      <c r="I307" s="15">
        <f>SUM(I295:I306)</f>
        <v>6</v>
      </c>
      <c r="J307" s="66" t="str">
        <f>IF(I307&gt;=6,"YA NO PUEDE SOLICITAR DIAS ADMINISTRATIVOS","PUEDE SOLICITAR DIAS ADMINISTRATIVOS")</f>
        <v>YA NO PUEDE SOLICITAR DIAS ADMINISTRATIVOS</v>
      </c>
      <c r="K307" s="67"/>
      <c r="L307" s="67"/>
      <c r="M307" s="67"/>
      <c r="N307" s="68"/>
    </row>
    <row r="308" spans="2:14" ht="21.6" thickBot="1" x14ac:dyDescent="0.55000000000000004">
      <c r="B308" s="35"/>
      <c r="C308" s="19"/>
      <c r="D308" s="30"/>
      <c r="E308" s="32"/>
      <c r="F308" s="32"/>
      <c r="G308" s="32"/>
      <c r="I308" s="17">
        <f>6-I307</f>
        <v>0</v>
      </c>
      <c r="J308" s="66" t="str">
        <f>IF(I307&gt;6,"EXISTE UN ERROR","OK")</f>
        <v>OK</v>
      </c>
      <c r="K308" s="67"/>
      <c r="L308" s="67"/>
      <c r="M308" s="67"/>
      <c r="N308" s="68"/>
    </row>
    <row r="309" spans="2:14" ht="18" thickBot="1" x14ac:dyDescent="0.5">
      <c r="B309" s="35"/>
      <c r="C309" s="19"/>
      <c r="D309" s="30"/>
      <c r="E309" s="32"/>
      <c r="F309" s="32"/>
      <c r="G309" s="32"/>
      <c r="I309" s="1"/>
    </row>
    <row r="310" spans="2:14" ht="19.8" thickBot="1" x14ac:dyDescent="0.5">
      <c r="B310" s="35"/>
      <c r="C310" s="19"/>
      <c r="D310" s="30"/>
      <c r="E310" s="32"/>
      <c r="F310" s="32"/>
      <c r="G310" s="32"/>
      <c r="I310" s="12" t="s">
        <v>3</v>
      </c>
      <c r="J310" s="13"/>
      <c r="K310" s="13" t="s">
        <v>5</v>
      </c>
      <c r="L310" s="13" t="s">
        <v>6</v>
      </c>
      <c r="M310" s="13" t="s">
        <v>7</v>
      </c>
      <c r="N310" s="14" t="s">
        <v>8</v>
      </c>
    </row>
    <row r="311" spans="2:14" ht="17.399999999999999" x14ac:dyDescent="0.45">
      <c r="B311" s="35"/>
      <c r="C311" s="19"/>
      <c r="D311" s="30"/>
      <c r="E311" s="32"/>
      <c r="F311" s="32"/>
      <c r="G311" s="32"/>
      <c r="I311" s="20"/>
      <c r="J311" s="29"/>
      <c r="K311" s="29"/>
      <c r="L311" s="29"/>
      <c r="M311" s="29"/>
      <c r="N311" s="29"/>
    </row>
    <row r="312" spans="2:14" ht="17.399999999999999" x14ac:dyDescent="0.45">
      <c r="B312" s="35"/>
      <c r="C312" s="19"/>
      <c r="D312" s="30"/>
      <c r="E312" s="32"/>
      <c r="F312" s="32"/>
      <c r="G312" s="32"/>
      <c r="I312" s="24"/>
      <c r="J312" s="29"/>
      <c r="K312" s="32"/>
      <c r="L312" s="32"/>
      <c r="M312" s="32"/>
      <c r="N312" s="32"/>
    </row>
    <row r="313" spans="2:14" ht="17.399999999999999" x14ac:dyDescent="0.45">
      <c r="B313" s="35"/>
      <c r="C313" s="19"/>
      <c r="D313" s="30"/>
      <c r="E313" s="32"/>
      <c r="F313" s="32"/>
      <c r="G313" s="32"/>
      <c r="I313" s="24"/>
      <c r="J313" s="29"/>
      <c r="K313" s="32"/>
      <c r="L313" s="32"/>
      <c r="M313" s="32"/>
      <c r="N313" s="32"/>
    </row>
    <row r="314" spans="2:14" ht="17.399999999999999" x14ac:dyDescent="0.45">
      <c r="B314" s="35"/>
      <c r="C314" s="19"/>
      <c r="D314" s="30"/>
      <c r="E314" s="32"/>
      <c r="F314" s="32"/>
      <c r="G314" s="32"/>
      <c r="I314" s="24"/>
      <c r="J314" s="29"/>
      <c r="K314" s="32"/>
      <c r="L314" s="32"/>
      <c r="M314" s="32"/>
      <c r="N314" s="32"/>
    </row>
    <row r="315" spans="2:14" ht="18" thickBot="1" x14ac:dyDescent="0.5">
      <c r="B315" s="35"/>
      <c r="C315" s="19"/>
      <c r="D315" s="30"/>
      <c r="E315" s="32"/>
      <c r="F315" s="32"/>
      <c r="G315" s="32"/>
      <c r="I315" s="24"/>
      <c r="J315" s="29"/>
      <c r="K315" s="32"/>
      <c r="L315" s="32"/>
      <c r="M315" s="32"/>
      <c r="N315" s="32"/>
    </row>
    <row r="316" spans="2:14" ht="21.6" thickBot="1" x14ac:dyDescent="0.55000000000000004">
      <c r="B316" s="35"/>
      <c r="C316" s="19"/>
      <c r="D316" s="30"/>
      <c r="E316" s="32"/>
      <c r="F316" s="32"/>
      <c r="G316" s="32"/>
      <c r="I316" s="15">
        <f>SUM(I311:I315)</f>
        <v>0</v>
      </c>
      <c r="J316" s="66" t="str">
        <f>IF(I316&gt;=5,"YA NO PUEDE SOLICITAR DIAS CAPACITACION","PUEDE SOLICITAR DIAS CAPACITACION")</f>
        <v>PUEDE SOLICITAR DIAS CAPACITACION</v>
      </c>
      <c r="K316" s="67"/>
      <c r="L316" s="67"/>
      <c r="M316" s="67"/>
      <c r="N316" s="68"/>
    </row>
    <row r="317" spans="2:14" ht="21.6" thickBot="1" x14ac:dyDescent="0.55000000000000004">
      <c r="B317" s="35"/>
      <c r="C317" s="19"/>
      <c r="D317" s="30"/>
      <c r="E317" s="32"/>
      <c r="F317" s="32"/>
      <c r="G317" s="32"/>
      <c r="I317" s="17">
        <f>5-I316</f>
        <v>5</v>
      </c>
      <c r="J317" s="66" t="str">
        <f>IF(I316&gt;5,"EXISTE UN ERROR","OK")</f>
        <v>OK</v>
      </c>
      <c r="K317" s="67"/>
      <c r="L317" s="67"/>
      <c r="M317" s="67"/>
      <c r="N317" s="68"/>
    </row>
    <row r="318" spans="2:14" ht="17.399999999999999" x14ac:dyDescent="0.45">
      <c r="B318" s="35"/>
      <c r="C318" s="19"/>
      <c r="D318" s="30"/>
      <c r="E318" s="32"/>
      <c r="F318" s="32"/>
      <c r="G318" s="32"/>
    </row>
    <row r="319" spans="2:14" ht="17.399999999999999" x14ac:dyDescent="0.45">
      <c r="B319" s="35"/>
      <c r="C319" s="19"/>
      <c r="D319" s="30"/>
      <c r="E319" s="32"/>
      <c r="F319" s="32"/>
      <c r="G319" s="32"/>
    </row>
    <row r="320" spans="2:14" ht="18" thickBot="1" x14ac:dyDescent="0.5">
      <c r="B320" s="35"/>
      <c r="C320" s="40"/>
      <c r="D320" s="39"/>
      <c r="E320" s="34"/>
      <c r="F320" s="34"/>
      <c r="G320" s="34"/>
    </row>
    <row r="321" spans="2:14" ht="21.6" thickBot="1" x14ac:dyDescent="0.55000000000000004">
      <c r="B321" s="8">
        <f>+E295-F295</f>
        <v>10</v>
      </c>
      <c r="C321" s="69" t="str">
        <f>IF(E295&lt;=F295,"YA NO TIENE FERIADOS","PUEDE SOLICITAR DIAS FERIADOS")</f>
        <v>PUEDE SOLICITAR DIAS FERIADOS</v>
      </c>
      <c r="D321" s="70"/>
      <c r="E321" s="70"/>
      <c r="F321" s="70"/>
      <c r="G321" s="71"/>
    </row>
    <row r="322" spans="2:14" ht="19.2" thickBot="1" x14ac:dyDescent="0.5">
      <c r="C322" s="72" t="str">
        <f>IF(F295&gt;E295,"EXISTE UN ERROR","OK")</f>
        <v>OK</v>
      </c>
      <c r="D322" s="73"/>
      <c r="E322" s="73"/>
      <c r="F322" s="73"/>
      <c r="G322" s="74"/>
    </row>
    <row r="328" spans="2:14" ht="19.2" thickBot="1" x14ac:dyDescent="0.5">
      <c r="B328" s="16" t="s">
        <v>179</v>
      </c>
      <c r="I328" s="16" t="s">
        <v>179</v>
      </c>
    </row>
    <row r="329" spans="2:14" ht="18.600000000000001" thickBot="1" x14ac:dyDescent="0.4">
      <c r="B329" s="5" t="s">
        <v>0</v>
      </c>
      <c r="C329" s="5" t="s">
        <v>1</v>
      </c>
      <c r="D329" s="5" t="s">
        <v>224</v>
      </c>
      <c r="E329" s="5" t="s">
        <v>12</v>
      </c>
      <c r="F329" s="6" t="s">
        <v>2</v>
      </c>
      <c r="G329" s="6" t="s">
        <v>7</v>
      </c>
      <c r="I329" s="2" t="s">
        <v>3</v>
      </c>
      <c r="J329" s="3" t="s">
        <v>4</v>
      </c>
      <c r="K329" s="3" t="s">
        <v>5</v>
      </c>
      <c r="L329" s="3" t="s">
        <v>6</v>
      </c>
      <c r="M329" s="3" t="s">
        <v>7</v>
      </c>
      <c r="N329" s="4" t="s">
        <v>8</v>
      </c>
    </row>
    <row r="330" spans="2:14" ht="17.399999999999999" x14ac:dyDescent="0.45">
      <c r="B330" s="9">
        <v>0</v>
      </c>
      <c r="C330" s="9">
        <v>0</v>
      </c>
      <c r="D330" s="9">
        <v>0</v>
      </c>
      <c r="E330" s="11">
        <f>+B330+C330+D330</f>
        <v>0</v>
      </c>
      <c r="F330" s="11">
        <f>SUM(B331:B355)+SUM(D331:D355)</f>
        <v>0</v>
      </c>
      <c r="G330" s="19"/>
      <c r="I330" s="20"/>
      <c r="J330" s="21"/>
      <c r="K330" s="22"/>
      <c r="L330" s="22"/>
      <c r="M330" s="30"/>
      <c r="N330" s="23"/>
    </row>
    <row r="331" spans="2:14" ht="17.399999999999999" x14ac:dyDescent="0.45">
      <c r="B331" s="35"/>
      <c r="C331" s="19"/>
      <c r="D331" s="30"/>
      <c r="E331" s="31"/>
      <c r="F331" s="31"/>
      <c r="G331" s="30"/>
      <c r="I331" s="24"/>
      <c r="J331" s="21"/>
      <c r="K331" s="25"/>
      <c r="L331" s="25"/>
      <c r="M331" s="26"/>
      <c r="N331" s="26"/>
    </row>
    <row r="332" spans="2:14" ht="17.399999999999999" x14ac:dyDescent="0.45">
      <c r="B332" s="35"/>
      <c r="C332" s="19"/>
      <c r="D332" s="30"/>
      <c r="E332" s="31"/>
      <c r="F332" s="31"/>
      <c r="G332" s="30"/>
      <c r="I332" s="24"/>
      <c r="J332" s="21"/>
      <c r="K332" s="26"/>
      <c r="L332" s="26"/>
      <c r="M332" s="26"/>
      <c r="N332" s="26"/>
    </row>
    <row r="333" spans="2:14" ht="17.399999999999999" x14ac:dyDescent="0.45">
      <c r="B333" s="35"/>
      <c r="C333" s="19"/>
      <c r="D333" s="30"/>
      <c r="E333" s="30"/>
      <c r="F333" s="30"/>
      <c r="G333" s="30"/>
      <c r="I333" s="24"/>
      <c r="J333" s="21"/>
      <c r="K333" s="26"/>
      <c r="L333" s="26"/>
      <c r="M333" s="26"/>
      <c r="N333" s="26"/>
    </row>
    <row r="334" spans="2:14" ht="17.399999999999999" x14ac:dyDescent="0.45">
      <c r="B334" s="35"/>
      <c r="C334" s="19"/>
      <c r="D334" s="30"/>
      <c r="E334" s="30"/>
      <c r="F334" s="30"/>
      <c r="G334" s="30"/>
      <c r="I334" s="24"/>
      <c r="J334" s="21"/>
      <c r="K334" s="26"/>
      <c r="L334" s="26"/>
      <c r="M334" s="26"/>
      <c r="N334" s="26"/>
    </row>
    <row r="335" spans="2:14" ht="17.399999999999999" x14ac:dyDescent="0.45">
      <c r="B335" s="35"/>
      <c r="C335" s="19"/>
      <c r="D335" s="30"/>
      <c r="E335" s="30"/>
      <c r="F335" s="30"/>
      <c r="G335" s="30"/>
      <c r="I335" s="24"/>
      <c r="J335" s="21"/>
      <c r="K335" s="26"/>
      <c r="L335" s="26"/>
      <c r="M335" s="26"/>
      <c r="N335" s="26"/>
    </row>
    <row r="336" spans="2:14" ht="17.399999999999999" x14ac:dyDescent="0.45">
      <c r="B336" s="35"/>
      <c r="C336" s="19"/>
      <c r="D336" s="30"/>
      <c r="E336" s="30"/>
      <c r="F336" s="30"/>
      <c r="G336" s="30"/>
      <c r="I336" s="24"/>
      <c r="J336" s="21"/>
      <c r="K336" s="26"/>
      <c r="L336" s="26"/>
      <c r="M336" s="26"/>
      <c r="N336" s="26"/>
    </row>
    <row r="337" spans="2:14" ht="17.399999999999999" x14ac:dyDescent="0.45">
      <c r="B337" s="35"/>
      <c r="C337" s="19"/>
      <c r="D337" s="30"/>
      <c r="E337" s="30"/>
      <c r="F337" s="30"/>
      <c r="G337" s="30"/>
      <c r="I337" s="24"/>
      <c r="J337" s="21"/>
      <c r="K337" s="26"/>
      <c r="L337" s="26"/>
      <c r="M337" s="26"/>
      <c r="N337" s="26"/>
    </row>
    <row r="338" spans="2:14" ht="17.399999999999999" x14ac:dyDescent="0.45">
      <c r="B338" s="35"/>
      <c r="C338" s="19"/>
      <c r="D338" s="30"/>
      <c r="E338" s="30"/>
      <c r="F338" s="30"/>
      <c r="G338" s="30"/>
      <c r="I338" s="24"/>
      <c r="J338" s="21"/>
      <c r="K338" s="26"/>
      <c r="L338" s="26"/>
      <c r="M338" s="26"/>
      <c r="N338" s="26"/>
    </row>
    <row r="339" spans="2:14" ht="17.399999999999999" x14ac:dyDescent="0.45">
      <c r="B339" s="35"/>
      <c r="C339" s="19"/>
      <c r="D339" s="30"/>
      <c r="E339" s="30"/>
      <c r="F339" s="30"/>
      <c r="G339" s="30"/>
      <c r="I339" s="24"/>
      <c r="J339" s="21"/>
      <c r="K339" s="26"/>
      <c r="L339" s="26"/>
      <c r="M339" s="26"/>
      <c r="N339" s="26"/>
    </row>
    <row r="340" spans="2:14" ht="17.399999999999999" x14ac:dyDescent="0.45">
      <c r="B340" s="35"/>
      <c r="C340" s="19"/>
      <c r="D340" s="30"/>
      <c r="E340" s="30"/>
      <c r="F340" s="30"/>
      <c r="G340" s="30"/>
      <c r="I340" s="24"/>
      <c r="J340" s="21"/>
      <c r="K340" s="26"/>
      <c r="L340" s="26"/>
      <c r="M340" s="26"/>
      <c r="N340" s="26"/>
    </row>
    <row r="341" spans="2:14" ht="18" thickBot="1" x14ac:dyDescent="0.5">
      <c r="B341" s="35"/>
      <c r="C341" s="19"/>
      <c r="D341" s="30"/>
      <c r="E341" s="30"/>
      <c r="F341" s="30"/>
      <c r="G341" s="30"/>
      <c r="I341" s="27"/>
      <c r="J341" s="21"/>
      <c r="K341" s="28"/>
      <c r="L341" s="28"/>
      <c r="M341" s="28"/>
      <c r="N341" s="28"/>
    </row>
    <row r="342" spans="2:14" ht="21.6" thickBot="1" x14ac:dyDescent="0.55000000000000004">
      <c r="B342" s="35"/>
      <c r="C342" s="19"/>
      <c r="D342" s="30"/>
      <c r="E342" s="32"/>
      <c r="F342" s="32"/>
      <c r="G342" s="32"/>
      <c r="I342" s="15">
        <f>SUM(I330:I341)</f>
        <v>0</v>
      </c>
      <c r="J342" s="66" t="str">
        <f>IF(I342&gt;=6,"YA NO PUEDE SOLICITAR DIAS ADMINISTRATIVOS","PUEDE SOLICITAR DIAS ADMINISTRATIVOS")</f>
        <v>PUEDE SOLICITAR DIAS ADMINISTRATIVOS</v>
      </c>
      <c r="K342" s="67"/>
      <c r="L342" s="67"/>
      <c r="M342" s="67"/>
      <c r="N342" s="68"/>
    </row>
    <row r="343" spans="2:14" ht="21.6" thickBot="1" x14ac:dyDescent="0.55000000000000004">
      <c r="B343" s="35"/>
      <c r="C343" s="19"/>
      <c r="D343" s="30"/>
      <c r="E343" s="32"/>
      <c r="F343" s="32"/>
      <c r="G343" s="32"/>
      <c r="I343" s="17">
        <f>6-I342</f>
        <v>6</v>
      </c>
      <c r="J343" s="66" t="str">
        <f>IF(I342&gt;6,"EXISTE UN ERROR","OK")</f>
        <v>OK</v>
      </c>
      <c r="K343" s="67"/>
      <c r="L343" s="67"/>
      <c r="M343" s="67"/>
      <c r="N343" s="68"/>
    </row>
    <row r="344" spans="2:14" ht="18" thickBot="1" x14ac:dyDescent="0.5">
      <c r="B344" s="35"/>
      <c r="C344" s="19"/>
      <c r="D344" s="30"/>
      <c r="E344" s="32"/>
      <c r="F344" s="32"/>
      <c r="G344" s="32"/>
      <c r="I344" s="1"/>
    </row>
    <row r="345" spans="2:14" ht="19.8" thickBot="1" x14ac:dyDescent="0.5">
      <c r="B345" s="35"/>
      <c r="C345" s="19"/>
      <c r="D345" s="30"/>
      <c r="E345" s="32"/>
      <c r="F345" s="32"/>
      <c r="G345" s="32"/>
      <c r="I345" s="12" t="s">
        <v>3</v>
      </c>
      <c r="J345" s="13"/>
      <c r="K345" s="13" t="s">
        <v>5</v>
      </c>
      <c r="L345" s="13" t="s">
        <v>6</v>
      </c>
      <c r="M345" s="13" t="s">
        <v>7</v>
      </c>
      <c r="N345" s="14" t="s">
        <v>8</v>
      </c>
    </row>
    <row r="346" spans="2:14" ht="17.399999999999999" x14ac:dyDescent="0.45">
      <c r="B346" s="35"/>
      <c r="C346" s="19"/>
      <c r="D346" s="30"/>
      <c r="E346" s="32"/>
      <c r="F346" s="32"/>
      <c r="G346" s="32"/>
      <c r="I346" s="20"/>
      <c r="J346" s="29"/>
      <c r="K346" s="29"/>
      <c r="L346" s="29"/>
      <c r="M346" s="29"/>
      <c r="N346" s="29"/>
    </row>
    <row r="347" spans="2:14" ht="17.399999999999999" x14ac:dyDescent="0.45">
      <c r="B347" s="35"/>
      <c r="C347" s="19"/>
      <c r="D347" s="30"/>
      <c r="E347" s="32"/>
      <c r="F347" s="32"/>
      <c r="G347" s="32"/>
      <c r="I347" s="24"/>
      <c r="J347" s="29"/>
      <c r="K347" s="32"/>
      <c r="L347" s="32"/>
      <c r="M347" s="32"/>
      <c r="N347" s="32"/>
    </row>
    <row r="348" spans="2:14" ht="17.399999999999999" x14ac:dyDescent="0.45">
      <c r="B348" s="35"/>
      <c r="C348" s="19"/>
      <c r="D348" s="30"/>
      <c r="E348" s="32"/>
      <c r="F348" s="32"/>
      <c r="G348" s="32"/>
      <c r="I348" s="24"/>
      <c r="J348" s="29"/>
      <c r="K348" s="32"/>
      <c r="L348" s="32"/>
      <c r="M348" s="32"/>
      <c r="N348" s="32"/>
    </row>
    <row r="349" spans="2:14" ht="17.399999999999999" x14ac:dyDescent="0.45">
      <c r="B349" s="35"/>
      <c r="C349" s="19"/>
      <c r="D349" s="30"/>
      <c r="E349" s="32"/>
      <c r="F349" s="32"/>
      <c r="G349" s="32"/>
      <c r="I349" s="24"/>
      <c r="J349" s="29"/>
      <c r="K349" s="32"/>
      <c r="L349" s="32"/>
      <c r="M349" s="32"/>
      <c r="N349" s="32"/>
    </row>
    <row r="350" spans="2:14" ht="18" thickBot="1" x14ac:dyDescent="0.5">
      <c r="B350" s="35"/>
      <c r="C350" s="19"/>
      <c r="D350" s="30"/>
      <c r="E350" s="32"/>
      <c r="F350" s="32"/>
      <c r="G350" s="32"/>
      <c r="I350" s="24"/>
      <c r="J350" s="29"/>
      <c r="K350" s="32"/>
      <c r="L350" s="32"/>
      <c r="M350" s="32"/>
      <c r="N350" s="32"/>
    </row>
    <row r="351" spans="2:14" ht="21.6" thickBot="1" x14ac:dyDescent="0.55000000000000004">
      <c r="B351" s="35"/>
      <c r="C351" s="19"/>
      <c r="D351" s="30"/>
      <c r="E351" s="32"/>
      <c r="F351" s="32"/>
      <c r="G351" s="32"/>
      <c r="I351" s="15">
        <f>SUM(I346:I350)</f>
        <v>0</v>
      </c>
      <c r="J351" s="66" t="str">
        <f>IF(I351&gt;=5,"YA NO PUEDE SOLICITAR DIAS CAPACITACION","PUEDE SOLICITAR DIAS CAPACITACION")</f>
        <v>PUEDE SOLICITAR DIAS CAPACITACION</v>
      </c>
      <c r="K351" s="67"/>
      <c r="L351" s="67"/>
      <c r="M351" s="67"/>
      <c r="N351" s="68"/>
    </row>
    <row r="352" spans="2:14" ht="21.6" thickBot="1" x14ac:dyDescent="0.55000000000000004">
      <c r="B352" s="35"/>
      <c r="C352" s="19"/>
      <c r="D352" s="30"/>
      <c r="E352" s="32"/>
      <c r="F352" s="32"/>
      <c r="G352" s="32"/>
      <c r="I352" s="17">
        <f>5-I351</f>
        <v>5</v>
      </c>
      <c r="J352" s="66" t="str">
        <f>IF(I351&gt;5,"EXISTE UN ERROR","OK")</f>
        <v>OK</v>
      </c>
      <c r="K352" s="67"/>
      <c r="L352" s="67"/>
      <c r="M352" s="67"/>
      <c r="N352" s="68"/>
    </row>
    <row r="353" spans="2:14" ht="17.399999999999999" x14ac:dyDescent="0.45">
      <c r="B353" s="35"/>
      <c r="C353" s="19"/>
      <c r="D353" s="30"/>
      <c r="E353" s="32"/>
      <c r="F353" s="32"/>
      <c r="G353" s="32"/>
    </row>
    <row r="354" spans="2:14" ht="17.399999999999999" x14ac:dyDescent="0.45">
      <c r="B354" s="35"/>
      <c r="C354" s="19"/>
      <c r="D354" s="30"/>
      <c r="E354" s="32"/>
      <c r="F354" s="32"/>
      <c r="G354" s="32"/>
    </row>
    <row r="355" spans="2:14" ht="18" thickBot="1" x14ac:dyDescent="0.5">
      <c r="B355" s="35"/>
      <c r="C355" s="36"/>
      <c r="D355" s="33"/>
      <c r="E355" s="34"/>
      <c r="F355" s="34"/>
      <c r="G355" s="34"/>
    </row>
    <row r="356" spans="2:14" ht="21.6" thickBot="1" x14ac:dyDescent="0.55000000000000004">
      <c r="B356" s="8">
        <f>+E330-F330</f>
        <v>0</v>
      </c>
      <c r="C356" s="69" t="str">
        <f>IF(E330&lt;=F330,"YA NO TIENE FERIADOS","PUEDE SOLICITAR DIAS FERIADOS")</f>
        <v>YA NO TIENE FERIADOS</v>
      </c>
      <c r="D356" s="70"/>
      <c r="E356" s="70"/>
      <c r="F356" s="70"/>
      <c r="G356" s="71"/>
    </row>
    <row r="357" spans="2:14" ht="19.2" thickBot="1" x14ac:dyDescent="0.5">
      <c r="C357" s="72" t="str">
        <f>IF(F330&gt;E330,"EXISTE UN ERROR","OK")</f>
        <v>OK</v>
      </c>
      <c r="D357" s="73"/>
      <c r="E357" s="73"/>
      <c r="F357" s="73"/>
      <c r="G357" s="74"/>
    </row>
    <row r="362" spans="2:14" ht="19.2" thickBot="1" x14ac:dyDescent="0.5">
      <c r="B362" s="16" t="s">
        <v>181</v>
      </c>
      <c r="I362" s="16" t="s">
        <v>181</v>
      </c>
    </row>
    <row r="363" spans="2:14" ht="18.600000000000001" thickBot="1" x14ac:dyDescent="0.4">
      <c r="B363" s="5" t="s">
        <v>0</v>
      </c>
      <c r="C363" s="5" t="s">
        <v>1</v>
      </c>
      <c r="D363" s="5" t="s">
        <v>224</v>
      </c>
      <c r="E363" s="5" t="s">
        <v>12</v>
      </c>
      <c r="F363" s="6" t="s">
        <v>2</v>
      </c>
      <c r="G363" s="6" t="s">
        <v>7</v>
      </c>
      <c r="I363" s="2" t="s">
        <v>3</v>
      </c>
      <c r="J363" s="3" t="s">
        <v>4</v>
      </c>
      <c r="K363" s="3" t="s">
        <v>5</v>
      </c>
      <c r="L363" s="3" t="s">
        <v>6</v>
      </c>
      <c r="M363" s="3" t="s">
        <v>7</v>
      </c>
      <c r="N363" s="4" t="s">
        <v>8</v>
      </c>
    </row>
    <row r="364" spans="2:14" ht="17.399999999999999" x14ac:dyDescent="0.45">
      <c r="B364" s="9">
        <v>15</v>
      </c>
      <c r="C364" s="9">
        <v>10</v>
      </c>
      <c r="D364" s="9">
        <v>0</v>
      </c>
      <c r="E364" s="11">
        <f>+B364+C364+D364</f>
        <v>25</v>
      </c>
      <c r="F364" s="11">
        <f>SUM(B365:B389)+SUM(D365:D389)</f>
        <v>0</v>
      </c>
      <c r="G364" s="19"/>
      <c r="I364" s="20">
        <v>1</v>
      </c>
      <c r="J364" s="21"/>
      <c r="K364" s="22">
        <v>45779</v>
      </c>
      <c r="L364" s="22">
        <v>45779</v>
      </c>
      <c r="M364" s="23"/>
      <c r="N364" s="23"/>
    </row>
    <row r="365" spans="2:14" ht="17.399999999999999" x14ac:dyDescent="0.45">
      <c r="B365" s="35"/>
      <c r="C365" s="19"/>
      <c r="D365" s="30"/>
      <c r="E365" s="31"/>
      <c r="F365" s="31"/>
      <c r="G365" s="30"/>
      <c r="I365" s="24">
        <v>0.5</v>
      </c>
      <c r="J365" s="21" t="s">
        <v>9</v>
      </c>
      <c r="K365" s="25">
        <v>45859</v>
      </c>
      <c r="L365" s="25">
        <v>45859</v>
      </c>
      <c r="M365" s="26"/>
      <c r="N365" s="26"/>
    </row>
    <row r="366" spans="2:14" ht="17.399999999999999" x14ac:dyDescent="0.45">
      <c r="B366" s="35"/>
      <c r="C366" s="19"/>
      <c r="D366" s="30"/>
      <c r="E366" s="30"/>
      <c r="F366" s="30"/>
      <c r="G366" s="30"/>
      <c r="I366" s="24"/>
      <c r="J366" s="21"/>
      <c r="K366" s="25"/>
      <c r="L366" s="25"/>
      <c r="M366" s="30"/>
      <c r="N366" s="26"/>
    </row>
    <row r="367" spans="2:14" ht="17.399999999999999" x14ac:dyDescent="0.45">
      <c r="B367" s="35"/>
      <c r="C367" s="19"/>
      <c r="D367" s="30"/>
      <c r="E367" s="30"/>
      <c r="F367" s="30"/>
      <c r="G367" s="30"/>
      <c r="I367" s="24"/>
      <c r="J367" s="21"/>
      <c r="K367" s="25"/>
      <c r="L367" s="25"/>
      <c r="M367" s="26"/>
      <c r="N367" s="26"/>
    </row>
    <row r="368" spans="2:14" ht="17.399999999999999" x14ac:dyDescent="0.45">
      <c r="B368" s="35"/>
      <c r="C368" s="19"/>
      <c r="D368" s="30"/>
      <c r="E368" s="30"/>
      <c r="F368" s="30"/>
      <c r="G368" s="30"/>
      <c r="I368" s="24"/>
      <c r="J368" s="21"/>
      <c r="K368" s="25"/>
      <c r="L368" s="25"/>
      <c r="M368" s="26"/>
      <c r="N368" s="26"/>
    </row>
    <row r="369" spans="2:14" ht="17.399999999999999" x14ac:dyDescent="0.45">
      <c r="B369" s="35"/>
      <c r="C369" s="19"/>
      <c r="D369" s="30"/>
      <c r="E369" s="30"/>
      <c r="F369" s="30"/>
      <c r="G369" s="30"/>
      <c r="I369" s="24"/>
      <c r="J369" s="21"/>
      <c r="K369" s="25"/>
      <c r="L369" s="25"/>
      <c r="M369" s="26"/>
      <c r="N369" s="26"/>
    </row>
    <row r="370" spans="2:14" ht="17.399999999999999" x14ac:dyDescent="0.45">
      <c r="B370" s="35"/>
      <c r="C370" s="19"/>
      <c r="D370" s="30"/>
      <c r="E370" s="30"/>
      <c r="F370" s="30"/>
      <c r="G370" s="30"/>
      <c r="I370" s="24"/>
      <c r="J370" s="21"/>
      <c r="K370" s="26"/>
      <c r="L370" s="26"/>
      <c r="M370" s="26"/>
      <c r="N370" s="26"/>
    </row>
    <row r="371" spans="2:14" ht="17.399999999999999" x14ac:dyDescent="0.45">
      <c r="B371" s="35"/>
      <c r="C371" s="19"/>
      <c r="D371" s="30"/>
      <c r="E371" s="30"/>
      <c r="F371" s="30"/>
      <c r="G371" s="30"/>
      <c r="I371" s="24"/>
      <c r="J371" s="21"/>
      <c r="K371" s="26"/>
      <c r="L371" s="26"/>
      <c r="M371" s="26"/>
      <c r="N371" s="26"/>
    </row>
    <row r="372" spans="2:14" ht="17.399999999999999" x14ac:dyDescent="0.45">
      <c r="B372" s="35"/>
      <c r="C372" s="19"/>
      <c r="D372" s="30"/>
      <c r="E372" s="30"/>
      <c r="F372" s="30"/>
      <c r="G372" s="30"/>
      <c r="I372" s="24"/>
      <c r="J372" s="21"/>
      <c r="K372" s="26"/>
      <c r="L372" s="26"/>
      <c r="M372" s="26"/>
      <c r="N372" s="26"/>
    </row>
    <row r="373" spans="2:14" ht="17.399999999999999" x14ac:dyDescent="0.45">
      <c r="B373" s="35"/>
      <c r="C373" s="19"/>
      <c r="D373" s="30"/>
      <c r="E373" s="30"/>
      <c r="F373" s="30"/>
      <c r="G373" s="30"/>
      <c r="I373" s="24"/>
      <c r="J373" s="21"/>
      <c r="K373" s="26"/>
      <c r="L373" s="26"/>
      <c r="M373" s="26"/>
      <c r="N373" s="26"/>
    </row>
    <row r="374" spans="2:14" ht="17.399999999999999" x14ac:dyDescent="0.45">
      <c r="B374" s="35"/>
      <c r="C374" s="19"/>
      <c r="D374" s="30"/>
      <c r="E374" s="30"/>
      <c r="F374" s="30"/>
      <c r="G374" s="30"/>
      <c r="I374" s="24"/>
      <c r="J374" s="21"/>
      <c r="K374" s="26"/>
      <c r="L374" s="26"/>
      <c r="M374" s="26"/>
      <c r="N374" s="26"/>
    </row>
    <row r="375" spans="2:14" ht="18" thickBot="1" x14ac:dyDescent="0.5">
      <c r="B375" s="35"/>
      <c r="C375" s="19"/>
      <c r="D375" s="30"/>
      <c r="E375" s="30"/>
      <c r="F375" s="30"/>
      <c r="G375" s="30"/>
      <c r="I375" s="27"/>
      <c r="J375" s="21"/>
      <c r="K375" s="28"/>
      <c r="L375" s="28"/>
      <c r="M375" s="28"/>
      <c r="N375" s="28"/>
    </row>
    <row r="376" spans="2:14" ht="21.6" thickBot="1" x14ac:dyDescent="0.55000000000000004">
      <c r="B376" s="35"/>
      <c r="C376" s="19"/>
      <c r="D376" s="30"/>
      <c r="E376" s="32"/>
      <c r="F376" s="32"/>
      <c r="G376" s="32"/>
      <c r="I376" s="15">
        <f>SUM(I364:I375)</f>
        <v>1.5</v>
      </c>
      <c r="J376" s="66" t="str">
        <f>IF(I376&gt;=6,"YA NO PUEDE SOLICITAR DIAS ADMINISTRATIVOS","PUEDE SOLICITAR DIAS ADMINISTRATIVOS")</f>
        <v>PUEDE SOLICITAR DIAS ADMINISTRATIVOS</v>
      </c>
      <c r="K376" s="67"/>
      <c r="L376" s="67"/>
      <c r="M376" s="67"/>
      <c r="N376" s="68"/>
    </row>
    <row r="377" spans="2:14" ht="21.6" thickBot="1" x14ac:dyDescent="0.55000000000000004">
      <c r="B377" s="35"/>
      <c r="C377" s="19"/>
      <c r="D377" s="30"/>
      <c r="E377" s="32"/>
      <c r="F377" s="32"/>
      <c r="G377" s="32"/>
      <c r="I377" s="17">
        <f>6-I376</f>
        <v>4.5</v>
      </c>
      <c r="J377" s="66" t="str">
        <f>IF(I376&gt;6,"EXISTE UN ERROR","OK")</f>
        <v>OK</v>
      </c>
      <c r="K377" s="67"/>
      <c r="L377" s="67"/>
      <c r="M377" s="67"/>
      <c r="N377" s="68"/>
    </row>
    <row r="378" spans="2:14" ht="18" thickBot="1" x14ac:dyDescent="0.5">
      <c r="B378" s="35"/>
      <c r="C378" s="19"/>
      <c r="D378" s="30"/>
      <c r="E378" s="32"/>
      <c r="F378" s="32"/>
      <c r="G378" s="32"/>
      <c r="I378" s="1"/>
    </row>
    <row r="379" spans="2:14" ht="19.8" thickBot="1" x14ac:dyDescent="0.5">
      <c r="B379" s="35"/>
      <c r="C379" s="19"/>
      <c r="D379" s="30"/>
      <c r="E379" s="32"/>
      <c r="F379" s="32"/>
      <c r="G379" s="32"/>
      <c r="I379" s="12" t="s">
        <v>3</v>
      </c>
      <c r="J379" s="13"/>
      <c r="K379" s="13" t="s">
        <v>5</v>
      </c>
      <c r="L379" s="13" t="s">
        <v>6</v>
      </c>
      <c r="M379" s="13" t="s">
        <v>7</v>
      </c>
      <c r="N379" s="14" t="s">
        <v>8</v>
      </c>
    </row>
    <row r="380" spans="2:14" ht="17.399999999999999" x14ac:dyDescent="0.45">
      <c r="B380" s="35"/>
      <c r="C380" s="19"/>
      <c r="D380" s="30"/>
      <c r="E380" s="32"/>
      <c r="F380" s="32"/>
      <c r="G380" s="32"/>
      <c r="I380" s="20"/>
      <c r="J380" s="29"/>
      <c r="K380" s="29"/>
      <c r="L380" s="29"/>
      <c r="M380" s="29"/>
      <c r="N380" s="29"/>
    </row>
    <row r="381" spans="2:14" ht="17.399999999999999" x14ac:dyDescent="0.45">
      <c r="B381" s="35"/>
      <c r="C381" s="19"/>
      <c r="D381" s="30"/>
      <c r="E381" s="32"/>
      <c r="F381" s="32"/>
      <c r="G381" s="32"/>
      <c r="I381" s="24"/>
      <c r="J381" s="29"/>
      <c r="K381" s="32"/>
      <c r="L381" s="32"/>
      <c r="M381" s="32"/>
      <c r="N381" s="32"/>
    </row>
    <row r="382" spans="2:14" ht="17.399999999999999" x14ac:dyDescent="0.45">
      <c r="B382" s="35"/>
      <c r="C382" s="19"/>
      <c r="D382" s="30"/>
      <c r="E382" s="32"/>
      <c r="F382" s="32"/>
      <c r="G382" s="32"/>
      <c r="I382" s="24"/>
      <c r="J382" s="29"/>
      <c r="K382" s="32"/>
      <c r="L382" s="32"/>
      <c r="M382" s="32"/>
      <c r="N382" s="32"/>
    </row>
    <row r="383" spans="2:14" ht="17.399999999999999" x14ac:dyDescent="0.45">
      <c r="B383" s="35"/>
      <c r="C383" s="19"/>
      <c r="D383" s="30"/>
      <c r="E383" s="32"/>
      <c r="F383" s="32"/>
      <c r="G383" s="32"/>
      <c r="I383" s="24"/>
      <c r="J383" s="29"/>
      <c r="K383" s="32"/>
      <c r="L383" s="32"/>
      <c r="M383" s="32"/>
      <c r="N383" s="32"/>
    </row>
    <row r="384" spans="2:14" ht="18" thickBot="1" x14ac:dyDescent="0.5">
      <c r="B384" s="35"/>
      <c r="C384" s="19"/>
      <c r="D384" s="30"/>
      <c r="E384" s="32"/>
      <c r="F384" s="32"/>
      <c r="G384" s="32"/>
      <c r="I384" s="24"/>
      <c r="J384" s="29"/>
      <c r="K384" s="32"/>
      <c r="L384" s="32"/>
      <c r="M384" s="32"/>
      <c r="N384" s="32"/>
    </row>
    <row r="385" spans="2:14" ht="21.6" thickBot="1" x14ac:dyDescent="0.55000000000000004">
      <c r="B385" s="35"/>
      <c r="C385" s="19"/>
      <c r="D385" s="30"/>
      <c r="E385" s="32"/>
      <c r="F385" s="32"/>
      <c r="G385" s="32"/>
      <c r="I385" s="15">
        <f>SUM(I380:I384)</f>
        <v>0</v>
      </c>
      <c r="J385" s="66" t="str">
        <f>IF(I385&gt;=5,"YA NO PUEDE SOLICITAR DIAS CAPACITACION","PUEDE SOLICITAR DIAS CAPACITACION")</f>
        <v>PUEDE SOLICITAR DIAS CAPACITACION</v>
      </c>
      <c r="K385" s="67"/>
      <c r="L385" s="67"/>
      <c r="M385" s="67"/>
      <c r="N385" s="68"/>
    </row>
    <row r="386" spans="2:14" ht="21.6" thickBot="1" x14ac:dyDescent="0.55000000000000004">
      <c r="B386" s="35"/>
      <c r="C386" s="19"/>
      <c r="D386" s="30"/>
      <c r="E386" s="32"/>
      <c r="F386" s="32"/>
      <c r="G386" s="32"/>
      <c r="I386" s="17">
        <f>5-I385</f>
        <v>5</v>
      </c>
      <c r="J386" s="66" t="str">
        <f>IF(I385&gt;5,"EXISTE UN ERROR","OK")</f>
        <v>OK</v>
      </c>
      <c r="K386" s="67"/>
      <c r="L386" s="67"/>
      <c r="M386" s="67"/>
      <c r="N386" s="68"/>
    </row>
    <row r="387" spans="2:14" ht="17.399999999999999" x14ac:dyDescent="0.45">
      <c r="B387" s="35"/>
      <c r="C387" s="19"/>
      <c r="D387" s="30"/>
      <c r="E387" s="32"/>
      <c r="F387" s="32"/>
      <c r="G387" s="32"/>
    </row>
    <row r="388" spans="2:14" ht="17.399999999999999" x14ac:dyDescent="0.45">
      <c r="B388" s="35"/>
      <c r="C388" s="19"/>
      <c r="D388" s="30"/>
      <c r="E388" s="32"/>
      <c r="F388" s="32"/>
      <c r="G388" s="32"/>
    </row>
    <row r="389" spans="2:14" ht="18" thickBot="1" x14ac:dyDescent="0.5">
      <c r="B389" s="35"/>
      <c r="C389" s="40"/>
      <c r="D389" s="39"/>
      <c r="E389" s="34"/>
      <c r="F389" s="34"/>
      <c r="G389" s="34"/>
    </row>
    <row r="390" spans="2:14" ht="21.6" thickBot="1" x14ac:dyDescent="0.55000000000000004">
      <c r="B390" s="8">
        <f>+E364-F364</f>
        <v>25</v>
      </c>
      <c r="C390" s="69" t="str">
        <f>IF(E364&lt;=F364,"YA NO TIENE FERIADOS","PUEDE SOLICITAR DIAS FERIADOS")</f>
        <v>PUEDE SOLICITAR DIAS FERIADOS</v>
      </c>
      <c r="D390" s="70"/>
      <c r="E390" s="70"/>
      <c r="F390" s="70"/>
      <c r="G390" s="71"/>
    </row>
    <row r="391" spans="2:14" ht="19.2" thickBot="1" x14ac:dyDescent="0.5">
      <c r="C391" s="72" t="str">
        <f>IF(F364&gt;E364,"EXISTE UN ERROR","OK")</f>
        <v>OK</v>
      </c>
      <c r="D391" s="73"/>
      <c r="E391" s="73"/>
      <c r="F391" s="73"/>
      <c r="G391" s="74"/>
    </row>
    <row r="393" spans="2:14" ht="19.2" thickBot="1" x14ac:dyDescent="0.5">
      <c r="B393" s="16" t="s">
        <v>239</v>
      </c>
      <c r="I393" s="16" t="str">
        <f>+B393</f>
        <v>ROZAS GONZALEZ LEONEL ANDRES</v>
      </c>
    </row>
    <row r="394" spans="2:14" ht="18.600000000000001" thickBot="1" x14ac:dyDescent="0.4">
      <c r="B394" s="5" t="s">
        <v>0</v>
      </c>
      <c r="C394" s="5" t="s">
        <v>1</v>
      </c>
      <c r="D394" s="5" t="s">
        <v>224</v>
      </c>
      <c r="E394" s="5" t="s">
        <v>12</v>
      </c>
      <c r="F394" s="6" t="s">
        <v>2</v>
      </c>
      <c r="G394" s="6" t="s">
        <v>7</v>
      </c>
      <c r="I394" s="2" t="s">
        <v>3</v>
      </c>
      <c r="J394" s="3" t="s">
        <v>4</v>
      </c>
      <c r="K394" s="3" t="s">
        <v>5</v>
      </c>
      <c r="L394" s="3" t="s">
        <v>6</v>
      </c>
      <c r="M394" s="3" t="s">
        <v>7</v>
      </c>
      <c r="N394" s="4" t="s">
        <v>8</v>
      </c>
    </row>
    <row r="395" spans="2:14" ht="17.399999999999999" x14ac:dyDescent="0.45">
      <c r="B395" s="9">
        <v>15</v>
      </c>
      <c r="C395" s="9">
        <v>0</v>
      </c>
      <c r="D395" s="9">
        <v>0</v>
      </c>
      <c r="E395" s="11">
        <f>+B395+C395+D395</f>
        <v>15</v>
      </c>
      <c r="F395" s="11">
        <f>SUM(B396:B420)+SUM(D396:D420)</f>
        <v>5</v>
      </c>
      <c r="G395" s="19"/>
      <c r="I395" s="35">
        <v>2</v>
      </c>
      <c r="J395" s="21"/>
      <c r="K395" s="59"/>
      <c r="L395" s="59"/>
      <c r="M395" s="60"/>
      <c r="N395" s="60"/>
    </row>
    <row r="396" spans="2:14" ht="17.399999999999999" x14ac:dyDescent="0.45">
      <c r="B396" s="35">
        <v>5</v>
      </c>
      <c r="C396" s="19"/>
      <c r="D396" s="19"/>
      <c r="E396" s="58"/>
      <c r="F396" s="58"/>
      <c r="G396" s="19"/>
      <c r="I396" s="20">
        <v>1</v>
      </c>
      <c r="J396" s="21"/>
      <c r="K396" s="22">
        <v>45719</v>
      </c>
      <c r="L396" s="22">
        <v>45719</v>
      </c>
      <c r="M396" s="54" t="s">
        <v>256</v>
      </c>
      <c r="N396" s="26"/>
    </row>
    <row r="397" spans="2:14" ht="17.399999999999999" x14ac:dyDescent="0.45">
      <c r="B397" s="35"/>
      <c r="C397" s="19"/>
      <c r="D397" s="30"/>
      <c r="E397" s="30"/>
      <c r="F397" s="30"/>
      <c r="G397" s="30"/>
      <c r="I397" s="24">
        <v>0.5</v>
      </c>
      <c r="J397" s="21" t="s">
        <v>9</v>
      </c>
      <c r="K397" s="25">
        <v>45908</v>
      </c>
      <c r="L397" s="25">
        <v>45908</v>
      </c>
      <c r="M397" s="30"/>
      <c r="N397" s="26"/>
    </row>
    <row r="398" spans="2:14" ht="17.399999999999999" x14ac:dyDescent="0.45">
      <c r="B398" s="35"/>
      <c r="C398" s="19"/>
      <c r="D398" s="30"/>
      <c r="E398" s="30"/>
      <c r="F398" s="30"/>
      <c r="G398" s="30"/>
      <c r="I398" s="24">
        <v>1</v>
      </c>
      <c r="J398" s="21"/>
      <c r="K398" s="25">
        <v>45909</v>
      </c>
      <c r="L398" s="25">
        <v>45909</v>
      </c>
      <c r="M398" s="26"/>
      <c r="N398" s="26"/>
    </row>
    <row r="399" spans="2:14" ht="17.399999999999999" x14ac:dyDescent="0.45">
      <c r="B399" s="35"/>
      <c r="C399" s="19"/>
      <c r="D399" s="30"/>
      <c r="E399" s="30"/>
      <c r="F399" s="30"/>
      <c r="G399" s="30"/>
      <c r="I399" s="24"/>
      <c r="J399" s="21"/>
      <c r="K399" s="25"/>
      <c r="L399" s="25"/>
      <c r="M399" s="26"/>
      <c r="N399" s="26"/>
    </row>
    <row r="400" spans="2:14" ht="17.399999999999999" x14ac:dyDescent="0.45">
      <c r="B400" s="35"/>
      <c r="C400" s="19"/>
      <c r="D400" s="30"/>
      <c r="E400" s="30"/>
      <c r="F400" s="30"/>
      <c r="G400" s="30"/>
      <c r="I400" s="24"/>
      <c r="J400" s="21"/>
      <c r="K400" s="25"/>
      <c r="L400" s="25"/>
      <c r="M400" s="26"/>
      <c r="N400" s="26"/>
    </row>
    <row r="401" spans="2:14" ht="17.399999999999999" x14ac:dyDescent="0.45">
      <c r="B401" s="35"/>
      <c r="C401" s="19"/>
      <c r="D401" s="30"/>
      <c r="E401" s="30"/>
      <c r="F401" s="30"/>
      <c r="G401" s="30"/>
      <c r="I401" s="24"/>
      <c r="J401" s="21"/>
      <c r="K401" s="26"/>
      <c r="L401" s="26"/>
      <c r="M401" s="26"/>
      <c r="N401" s="26"/>
    </row>
    <row r="402" spans="2:14" ht="17.399999999999999" x14ac:dyDescent="0.45">
      <c r="B402" s="35"/>
      <c r="C402" s="19"/>
      <c r="D402" s="30"/>
      <c r="E402" s="30"/>
      <c r="F402" s="30"/>
      <c r="G402" s="30"/>
      <c r="I402" s="24"/>
      <c r="J402" s="21"/>
      <c r="K402" s="26"/>
      <c r="L402" s="26"/>
      <c r="M402" s="26"/>
      <c r="N402" s="26"/>
    </row>
    <row r="403" spans="2:14" ht="17.399999999999999" x14ac:dyDescent="0.45">
      <c r="B403" s="35"/>
      <c r="C403" s="19"/>
      <c r="D403" s="30"/>
      <c r="E403" s="30"/>
      <c r="F403" s="30"/>
      <c r="G403" s="30"/>
      <c r="I403" s="24"/>
      <c r="J403" s="21"/>
      <c r="K403" s="26"/>
      <c r="L403" s="26"/>
      <c r="M403" s="26"/>
      <c r="N403" s="26"/>
    </row>
    <row r="404" spans="2:14" ht="17.399999999999999" x14ac:dyDescent="0.45">
      <c r="B404" s="35"/>
      <c r="C404" s="19"/>
      <c r="D404" s="30"/>
      <c r="E404" s="30"/>
      <c r="F404" s="30"/>
      <c r="G404" s="30"/>
      <c r="I404" s="24"/>
      <c r="J404" s="21"/>
      <c r="K404" s="26"/>
      <c r="L404" s="26"/>
      <c r="M404" s="26"/>
      <c r="N404" s="26"/>
    </row>
    <row r="405" spans="2:14" ht="17.399999999999999" x14ac:dyDescent="0.45">
      <c r="B405" s="35"/>
      <c r="C405" s="19"/>
      <c r="D405" s="30"/>
      <c r="E405" s="30"/>
      <c r="F405" s="30"/>
      <c r="G405" s="30"/>
      <c r="I405" s="24"/>
      <c r="J405" s="21"/>
      <c r="K405" s="26"/>
      <c r="L405" s="26"/>
      <c r="M405" s="26"/>
      <c r="N405" s="26"/>
    </row>
    <row r="406" spans="2:14" ht="18" thickBot="1" x14ac:dyDescent="0.5">
      <c r="B406" s="35"/>
      <c r="C406" s="19"/>
      <c r="D406" s="30"/>
      <c r="E406" s="30"/>
      <c r="F406" s="30"/>
      <c r="G406" s="30"/>
      <c r="I406" s="27"/>
      <c r="J406" s="21"/>
      <c r="K406" s="28"/>
      <c r="L406" s="28"/>
      <c r="M406" s="28"/>
      <c r="N406" s="28"/>
    </row>
    <row r="407" spans="2:14" ht="21.6" thickBot="1" x14ac:dyDescent="0.55000000000000004">
      <c r="B407" s="35"/>
      <c r="C407" s="19"/>
      <c r="D407" s="30"/>
      <c r="E407" s="32"/>
      <c r="F407" s="32"/>
      <c r="G407" s="32"/>
      <c r="I407" s="15">
        <f>SUM(I395:I406)</f>
        <v>4.5</v>
      </c>
      <c r="J407" s="66" t="str">
        <f>IF(I407&gt;=6,"YA NO PUEDE SOLICITAR DIAS ADMINISTRATIVOS","PUEDE SOLICITAR DIAS ADMINISTRATIVOS")</f>
        <v>PUEDE SOLICITAR DIAS ADMINISTRATIVOS</v>
      </c>
      <c r="K407" s="67"/>
      <c r="L407" s="67"/>
      <c r="M407" s="67"/>
      <c r="N407" s="68"/>
    </row>
    <row r="408" spans="2:14" ht="21.6" thickBot="1" x14ac:dyDescent="0.55000000000000004">
      <c r="B408" s="35"/>
      <c r="C408" s="19"/>
      <c r="D408" s="30"/>
      <c r="E408" s="32"/>
      <c r="F408" s="32"/>
      <c r="G408" s="32"/>
      <c r="I408" s="17">
        <f>6-I407</f>
        <v>1.5</v>
      </c>
      <c r="J408" s="66" t="str">
        <f>IF(I407&gt;6,"EXISTE UN ERROR","OK")</f>
        <v>OK</v>
      </c>
      <c r="K408" s="67"/>
      <c r="L408" s="67"/>
      <c r="M408" s="67"/>
      <c r="N408" s="68"/>
    </row>
    <row r="409" spans="2:14" ht="18" thickBot="1" x14ac:dyDescent="0.5">
      <c r="B409" s="35"/>
      <c r="C409" s="19"/>
      <c r="D409" s="30"/>
      <c r="E409" s="32"/>
      <c r="F409" s="32"/>
      <c r="G409" s="32"/>
      <c r="I409" s="1"/>
    </row>
    <row r="410" spans="2:14" ht="19.8" thickBot="1" x14ac:dyDescent="0.5">
      <c r="B410" s="35"/>
      <c r="C410" s="19"/>
      <c r="D410" s="30"/>
      <c r="E410" s="32"/>
      <c r="F410" s="32"/>
      <c r="G410" s="32"/>
      <c r="I410" s="12" t="s">
        <v>3</v>
      </c>
      <c r="J410" s="13"/>
      <c r="K410" s="13" t="s">
        <v>5</v>
      </c>
      <c r="L410" s="13" t="s">
        <v>6</v>
      </c>
      <c r="M410" s="13" t="s">
        <v>7</v>
      </c>
      <c r="N410" s="14" t="s">
        <v>8</v>
      </c>
    </row>
    <row r="411" spans="2:14" ht="17.399999999999999" x14ac:dyDescent="0.45">
      <c r="B411" s="35"/>
      <c r="C411" s="19"/>
      <c r="D411" s="30"/>
      <c r="E411" s="32"/>
      <c r="F411" s="32"/>
      <c r="G411" s="32"/>
      <c r="I411" s="20">
        <v>1</v>
      </c>
      <c r="J411" s="29"/>
      <c r="K411" s="22">
        <v>45793</v>
      </c>
      <c r="L411" s="22">
        <v>45793</v>
      </c>
      <c r="M411" s="23"/>
      <c r="N411" s="23"/>
    </row>
    <row r="412" spans="2:14" ht="17.399999999999999" x14ac:dyDescent="0.45">
      <c r="B412" s="35"/>
      <c r="C412" s="19"/>
      <c r="D412" s="30"/>
      <c r="E412" s="32"/>
      <c r="F412" s="32"/>
      <c r="G412" s="32"/>
      <c r="I412" s="24">
        <v>1</v>
      </c>
      <c r="J412" s="29"/>
      <c r="K412" s="25">
        <v>45905</v>
      </c>
      <c r="L412" s="25">
        <v>45905</v>
      </c>
      <c r="M412" s="26"/>
      <c r="N412" s="26"/>
    </row>
    <row r="413" spans="2:14" ht="17.399999999999999" x14ac:dyDescent="0.45">
      <c r="B413" s="35"/>
      <c r="C413" s="19"/>
      <c r="D413" s="30"/>
      <c r="E413" s="32"/>
      <c r="F413" s="32"/>
      <c r="G413" s="32"/>
      <c r="I413" s="24">
        <v>2</v>
      </c>
      <c r="J413" s="29"/>
      <c r="K413" s="25">
        <v>45953</v>
      </c>
      <c r="L413" s="25">
        <v>45954</v>
      </c>
      <c r="M413" s="26"/>
      <c r="N413" s="26"/>
    </row>
    <row r="414" spans="2:14" ht="17.399999999999999" x14ac:dyDescent="0.45">
      <c r="B414" s="35"/>
      <c r="C414" s="19"/>
      <c r="D414" s="30"/>
      <c r="E414" s="32"/>
      <c r="F414" s="32"/>
      <c r="G414" s="32"/>
      <c r="I414" s="24"/>
      <c r="J414" s="29"/>
      <c r="K414" s="26"/>
      <c r="L414" s="26"/>
      <c r="M414" s="26"/>
      <c r="N414" s="26"/>
    </row>
    <row r="415" spans="2:14" ht="18" thickBot="1" x14ac:dyDescent="0.5">
      <c r="B415" s="35"/>
      <c r="C415" s="19"/>
      <c r="D415" s="30"/>
      <c r="E415" s="32"/>
      <c r="F415" s="32"/>
      <c r="G415" s="32"/>
      <c r="I415" s="24"/>
      <c r="J415" s="29"/>
      <c r="K415" s="26"/>
      <c r="L415" s="26"/>
      <c r="M415" s="26"/>
      <c r="N415" s="26"/>
    </row>
    <row r="416" spans="2:14" ht="21.6" thickBot="1" x14ac:dyDescent="0.55000000000000004">
      <c r="B416" s="35"/>
      <c r="C416" s="19"/>
      <c r="D416" s="30"/>
      <c r="E416" s="32"/>
      <c r="F416" s="32"/>
      <c r="G416" s="32"/>
      <c r="I416" s="15">
        <f>SUM(I411:I415)</f>
        <v>4</v>
      </c>
      <c r="J416" s="66" t="str">
        <f>IF(I416&gt;=5,"YA NO PUEDE SOLICITAR DIAS CAPACITACION","PUEDE SOLICITAR DIAS CAPACITACION")</f>
        <v>PUEDE SOLICITAR DIAS CAPACITACION</v>
      </c>
      <c r="K416" s="67"/>
      <c r="L416" s="67"/>
      <c r="M416" s="67"/>
      <c r="N416" s="68"/>
    </row>
    <row r="417" spans="2:14" ht="21.6" thickBot="1" x14ac:dyDescent="0.55000000000000004">
      <c r="B417" s="35"/>
      <c r="C417" s="19"/>
      <c r="D417" s="30"/>
      <c r="E417" s="32"/>
      <c r="F417" s="32"/>
      <c r="G417" s="32"/>
      <c r="I417" s="17">
        <f>5-I416</f>
        <v>1</v>
      </c>
      <c r="J417" s="66" t="str">
        <f>IF(I416&gt;5,"EXISTE UN ERROR","OK")</f>
        <v>OK</v>
      </c>
      <c r="K417" s="67"/>
      <c r="L417" s="67"/>
      <c r="M417" s="67"/>
      <c r="N417" s="68"/>
    </row>
    <row r="418" spans="2:14" ht="17.399999999999999" x14ac:dyDescent="0.45">
      <c r="B418" s="35"/>
      <c r="C418" s="19"/>
      <c r="D418" s="30"/>
      <c r="E418" s="32"/>
      <c r="F418" s="32"/>
      <c r="G418" s="32"/>
    </row>
    <row r="419" spans="2:14" ht="17.399999999999999" x14ac:dyDescent="0.45">
      <c r="B419" s="35"/>
      <c r="C419" s="19"/>
      <c r="D419" s="30"/>
      <c r="E419" s="32"/>
      <c r="F419" s="32"/>
      <c r="G419" s="32"/>
    </row>
    <row r="420" spans="2:14" ht="18" thickBot="1" x14ac:dyDescent="0.5">
      <c r="B420" s="35"/>
      <c r="C420" s="40"/>
      <c r="D420" s="39"/>
      <c r="E420" s="34"/>
      <c r="F420" s="34"/>
      <c r="G420" s="34"/>
    </row>
    <row r="421" spans="2:14" ht="21.6" thickBot="1" x14ac:dyDescent="0.55000000000000004">
      <c r="B421" s="8">
        <f>+E395-F395</f>
        <v>10</v>
      </c>
      <c r="C421" s="69" t="str">
        <f>IF(E395&lt;=F395,"YA NO TIENE FERIADOS","PUEDE SOLICITAR DIAS FERIADOS")</f>
        <v>PUEDE SOLICITAR DIAS FERIADOS</v>
      </c>
      <c r="D421" s="70"/>
      <c r="E421" s="70"/>
      <c r="F421" s="70"/>
      <c r="G421" s="71"/>
    </row>
    <row r="422" spans="2:14" ht="19.2" thickBot="1" x14ac:dyDescent="0.5">
      <c r="C422" s="72" t="str">
        <f>IF(F395&gt;E395,"EXISTE UN ERROR","OK")</f>
        <v>OK</v>
      </c>
      <c r="D422" s="73"/>
      <c r="E422" s="73"/>
      <c r="F422" s="73"/>
      <c r="G422" s="74"/>
    </row>
    <row r="428" spans="2:14" ht="19.2" thickBot="1" x14ac:dyDescent="0.5">
      <c r="B428" s="16" t="s">
        <v>127</v>
      </c>
      <c r="I428" s="16" t="s">
        <v>127</v>
      </c>
    </row>
    <row r="429" spans="2:14" ht="18.600000000000001" thickBot="1" x14ac:dyDescent="0.4">
      <c r="B429" s="5" t="s">
        <v>0</v>
      </c>
      <c r="C429" s="5" t="s">
        <v>1</v>
      </c>
      <c r="D429" s="5" t="s">
        <v>224</v>
      </c>
      <c r="E429" s="5" t="s">
        <v>12</v>
      </c>
      <c r="F429" s="6" t="s">
        <v>2</v>
      </c>
      <c r="G429" s="6" t="s">
        <v>7</v>
      </c>
      <c r="I429" s="2" t="s">
        <v>3</v>
      </c>
      <c r="J429" s="3" t="s">
        <v>4</v>
      </c>
      <c r="K429" s="3" t="s">
        <v>5</v>
      </c>
      <c r="L429" s="3" t="s">
        <v>6</v>
      </c>
      <c r="M429" s="3" t="s">
        <v>7</v>
      </c>
      <c r="N429" s="4" t="s">
        <v>8</v>
      </c>
    </row>
    <row r="430" spans="2:14" ht="17.399999999999999" x14ac:dyDescent="0.45">
      <c r="B430" s="9">
        <v>20</v>
      </c>
      <c r="C430" s="9">
        <v>3</v>
      </c>
      <c r="D430" s="9">
        <v>0</v>
      </c>
      <c r="E430" s="11">
        <f>+B430+C430+D430</f>
        <v>23</v>
      </c>
      <c r="F430" s="11">
        <f>SUM(B431:B455)+SUM(D431:D455)</f>
        <v>21</v>
      </c>
      <c r="G430" s="19"/>
      <c r="I430" s="20">
        <v>1</v>
      </c>
      <c r="J430" s="21"/>
      <c r="K430" s="37">
        <v>45722</v>
      </c>
      <c r="L430" s="37">
        <v>45722</v>
      </c>
      <c r="M430" s="56" t="s">
        <v>275</v>
      </c>
      <c r="N430" s="38"/>
    </row>
    <row r="431" spans="2:14" ht="17.399999999999999" x14ac:dyDescent="0.45">
      <c r="B431" s="35">
        <v>15</v>
      </c>
      <c r="C431" s="19"/>
      <c r="D431" s="30"/>
      <c r="E431" s="31">
        <v>45692</v>
      </c>
      <c r="F431" s="31">
        <v>45712</v>
      </c>
      <c r="G431" s="54" t="s">
        <v>260</v>
      </c>
      <c r="I431" s="24">
        <v>1</v>
      </c>
      <c r="J431" s="21"/>
      <c r="K431" s="31">
        <v>45741</v>
      </c>
      <c r="L431" s="31">
        <v>45741</v>
      </c>
      <c r="M431" s="56" t="s">
        <v>274</v>
      </c>
      <c r="N431" s="30"/>
    </row>
    <row r="432" spans="2:14" ht="17.399999999999999" x14ac:dyDescent="0.45">
      <c r="B432" s="35">
        <v>3</v>
      </c>
      <c r="C432" s="19"/>
      <c r="D432" s="30"/>
      <c r="E432" s="31">
        <v>45812</v>
      </c>
      <c r="F432" s="31">
        <v>45814</v>
      </c>
      <c r="G432" s="54" t="s">
        <v>315</v>
      </c>
      <c r="I432" s="24">
        <v>1</v>
      </c>
      <c r="J432" s="21"/>
      <c r="K432" s="31">
        <v>45750</v>
      </c>
      <c r="L432" s="31">
        <v>45750</v>
      </c>
      <c r="M432" s="54" t="s">
        <v>285</v>
      </c>
      <c r="N432" s="30"/>
    </row>
    <row r="433" spans="2:14" ht="17.399999999999999" x14ac:dyDescent="0.45">
      <c r="B433" s="35">
        <v>1</v>
      </c>
      <c r="C433" s="19"/>
      <c r="D433" s="30"/>
      <c r="E433" s="31">
        <v>45819</v>
      </c>
      <c r="F433" s="31">
        <v>45819</v>
      </c>
      <c r="G433" s="54" t="s">
        <v>318</v>
      </c>
      <c r="I433" s="24">
        <v>1</v>
      </c>
      <c r="J433" s="21"/>
      <c r="K433" s="31">
        <v>45777</v>
      </c>
      <c r="L433" s="31">
        <v>45777</v>
      </c>
      <c r="M433" s="56" t="s">
        <v>310</v>
      </c>
      <c r="N433" s="30"/>
    </row>
    <row r="434" spans="2:14" ht="17.399999999999999" x14ac:dyDescent="0.45">
      <c r="B434" s="35">
        <v>1</v>
      </c>
      <c r="C434" s="19"/>
      <c r="D434" s="30"/>
      <c r="E434" s="31">
        <v>45826</v>
      </c>
      <c r="F434" s="31">
        <v>45826</v>
      </c>
      <c r="G434" s="54" t="s">
        <v>316</v>
      </c>
      <c r="I434" s="24">
        <v>1</v>
      </c>
      <c r="J434" s="21"/>
      <c r="K434" s="31">
        <v>45796</v>
      </c>
      <c r="L434" s="31">
        <v>45796</v>
      </c>
      <c r="M434" s="56" t="s">
        <v>312</v>
      </c>
      <c r="N434" s="30"/>
    </row>
    <row r="435" spans="2:14" ht="17.399999999999999" x14ac:dyDescent="0.45">
      <c r="B435" s="35">
        <v>1</v>
      </c>
      <c r="C435" s="19"/>
      <c r="D435" s="30"/>
      <c r="E435" s="31">
        <v>45849</v>
      </c>
      <c r="F435" s="31">
        <v>45849</v>
      </c>
      <c r="G435" s="30"/>
      <c r="I435" s="24">
        <v>1</v>
      </c>
      <c r="J435" s="21"/>
      <c r="K435" s="31">
        <v>45811</v>
      </c>
      <c r="L435" s="31">
        <v>45811</v>
      </c>
      <c r="M435" s="56" t="s">
        <v>324</v>
      </c>
      <c r="N435" s="30"/>
    </row>
    <row r="436" spans="2:14" ht="17.399999999999999" x14ac:dyDescent="0.45">
      <c r="B436" s="35"/>
      <c r="C436" s="19"/>
      <c r="D436" s="30"/>
      <c r="E436" s="30"/>
      <c r="F436" s="30"/>
      <c r="G436" s="30"/>
      <c r="I436" s="24"/>
      <c r="J436" s="21"/>
      <c r="K436" s="30"/>
      <c r="L436" s="30"/>
      <c r="M436" s="30"/>
      <c r="N436" s="30"/>
    </row>
    <row r="437" spans="2:14" ht="17.399999999999999" x14ac:dyDescent="0.45">
      <c r="B437" s="35"/>
      <c r="C437" s="19"/>
      <c r="D437" s="30"/>
      <c r="E437" s="30"/>
      <c r="F437" s="30"/>
      <c r="G437" s="30"/>
      <c r="I437" s="24"/>
      <c r="J437" s="21"/>
      <c r="K437" s="30"/>
      <c r="L437" s="30"/>
      <c r="M437" s="30"/>
      <c r="N437" s="30"/>
    </row>
    <row r="438" spans="2:14" ht="17.399999999999999" x14ac:dyDescent="0.45">
      <c r="B438" s="35"/>
      <c r="C438" s="19"/>
      <c r="D438" s="30"/>
      <c r="E438" s="30"/>
      <c r="F438" s="30"/>
      <c r="G438" s="30"/>
      <c r="I438" s="24"/>
      <c r="J438" s="21"/>
      <c r="K438" s="30"/>
      <c r="L438" s="30"/>
      <c r="M438" s="30"/>
      <c r="N438" s="30"/>
    </row>
    <row r="439" spans="2:14" ht="17.399999999999999" x14ac:dyDescent="0.45">
      <c r="B439" s="35"/>
      <c r="C439" s="19"/>
      <c r="D439" s="30"/>
      <c r="E439" s="30"/>
      <c r="F439" s="30"/>
      <c r="G439" s="30"/>
      <c r="I439" s="24"/>
      <c r="J439" s="21"/>
      <c r="K439" s="30"/>
      <c r="L439" s="30"/>
      <c r="M439" s="30"/>
      <c r="N439" s="30"/>
    </row>
    <row r="440" spans="2:14" ht="17.399999999999999" x14ac:dyDescent="0.45">
      <c r="B440" s="35"/>
      <c r="C440" s="19"/>
      <c r="D440" s="30"/>
      <c r="E440" s="30"/>
      <c r="F440" s="30"/>
      <c r="G440" s="30"/>
      <c r="I440" s="24"/>
      <c r="J440" s="21"/>
      <c r="K440" s="30"/>
      <c r="L440" s="30"/>
      <c r="M440" s="30"/>
      <c r="N440" s="30"/>
    </row>
    <row r="441" spans="2:14" ht="18" thickBot="1" x14ac:dyDescent="0.5">
      <c r="B441" s="35"/>
      <c r="C441" s="19"/>
      <c r="D441" s="30"/>
      <c r="E441" s="30"/>
      <c r="F441" s="30"/>
      <c r="G441" s="30"/>
      <c r="I441" s="27"/>
      <c r="J441" s="21"/>
      <c r="K441" s="33"/>
      <c r="L441" s="33"/>
      <c r="M441" s="33"/>
      <c r="N441" s="33"/>
    </row>
    <row r="442" spans="2:14" ht="21.6" thickBot="1" x14ac:dyDescent="0.55000000000000004">
      <c r="B442" s="35"/>
      <c r="C442" s="19"/>
      <c r="D442" s="30"/>
      <c r="E442" s="32"/>
      <c r="F442" s="32"/>
      <c r="G442" s="32"/>
      <c r="I442" s="15">
        <f>SUM(I430:I441)</f>
        <v>6</v>
      </c>
      <c r="J442" s="66" t="str">
        <f>IF(I442&gt;=6,"YA NO PUEDE SOLICITAR DIAS ADMINISTRATIVOS","PUEDE SOLICITAR DIAS ADMINISTRATIVOS")</f>
        <v>YA NO PUEDE SOLICITAR DIAS ADMINISTRATIVOS</v>
      </c>
      <c r="K442" s="67"/>
      <c r="L442" s="67"/>
      <c r="M442" s="67"/>
      <c r="N442" s="68"/>
    </row>
    <row r="443" spans="2:14" ht="21.6" thickBot="1" x14ac:dyDescent="0.55000000000000004">
      <c r="B443" s="35"/>
      <c r="C443" s="19"/>
      <c r="D443" s="30"/>
      <c r="E443" s="32"/>
      <c r="F443" s="32"/>
      <c r="G443" s="32"/>
      <c r="I443" s="17">
        <f>6-I442</f>
        <v>0</v>
      </c>
      <c r="J443" s="66" t="str">
        <f>IF(I442&gt;6,"EXISTE UN ERROR","OK")</f>
        <v>OK</v>
      </c>
      <c r="K443" s="67"/>
      <c r="L443" s="67"/>
      <c r="M443" s="67"/>
      <c r="N443" s="68"/>
    </row>
    <row r="444" spans="2:14" ht="18" thickBot="1" x14ac:dyDescent="0.5">
      <c r="B444" s="35"/>
      <c r="C444" s="19"/>
      <c r="D444" s="30"/>
      <c r="E444" s="32"/>
      <c r="F444" s="32"/>
      <c r="G444" s="32"/>
      <c r="I444" s="1"/>
    </row>
    <row r="445" spans="2:14" ht="19.8" thickBot="1" x14ac:dyDescent="0.5">
      <c r="B445" s="35"/>
      <c r="C445" s="19"/>
      <c r="D445" s="30"/>
      <c r="E445" s="32"/>
      <c r="F445" s="32"/>
      <c r="G445" s="32"/>
      <c r="I445" s="12" t="s">
        <v>3</v>
      </c>
      <c r="J445" s="13"/>
      <c r="K445" s="13" t="s">
        <v>5</v>
      </c>
      <c r="L445" s="13" t="s">
        <v>6</v>
      </c>
      <c r="M445" s="13" t="s">
        <v>7</v>
      </c>
      <c r="N445" s="14" t="s">
        <v>8</v>
      </c>
    </row>
    <row r="446" spans="2:14" ht="17.399999999999999" x14ac:dyDescent="0.45">
      <c r="B446" s="35"/>
      <c r="C446" s="19"/>
      <c r="D446" s="30"/>
      <c r="E446" s="32"/>
      <c r="F446" s="32"/>
      <c r="G446" s="32"/>
      <c r="I446" s="20"/>
      <c r="J446" s="29"/>
      <c r="K446" s="22"/>
      <c r="L446" s="22"/>
      <c r="M446" s="23"/>
      <c r="N446" s="23"/>
    </row>
    <row r="447" spans="2:14" ht="17.399999999999999" x14ac:dyDescent="0.45">
      <c r="B447" s="35"/>
      <c r="C447" s="19"/>
      <c r="D447" s="30"/>
      <c r="E447" s="32"/>
      <c r="F447" s="32"/>
      <c r="G447" s="32"/>
      <c r="I447" s="24"/>
      <c r="J447" s="29"/>
      <c r="K447" s="26"/>
      <c r="L447" s="26"/>
      <c r="M447" s="26"/>
      <c r="N447" s="26"/>
    </row>
    <row r="448" spans="2:14" ht="17.399999999999999" x14ac:dyDescent="0.45">
      <c r="B448" s="35"/>
      <c r="C448" s="19"/>
      <c r="D448" s="30"/>
      <c r="E448" s="32"/>
      <c r="F448" s="32"/>
      <c r="G448" s="32"/>
      <c r="I448" s="24"/>
      <c r="J448" s="29"/>
      <c r="K448" s="26"/>
      <c r="L448" s="26"/>
      <c r="M448" s="26"/>
      <c r="N448" s="26"/>
    </row>
    <row r="449" spans="2:14" ht="17.399999999999999" x14ac:dyDescent="0.45">
      <c r="B449" s="35"/>
      <c r="C449" s="19"/>
      <c r="D449" s="30"/>
      <c r="E449" s="32"/>
      <c r="F449" s="32"/>
      <c r="G449" s="32"/>
      <c r="I449" s="24"/>
      <c r="J449" s="29"/>
      <c r="K449" s="26"/>
      <c r="L449" s="26"/>
      <c r="M449" s="26"/>
      <c r="N449" s="26"/>
    </row>
    <row r="450" spans="2:14" ht="18" thickBot="1" x14ac:dyDescent="0.5">
      <c r="B450" s="35"/>
      <c r="C450" s="19"/>
      <c r="D450" s="30"/>
      <c r="E450" s="32"/>
      <c r="F450" s="32"/>
      <c r="G450" s="32"/>
      <c r="I450" s="24"/>
      <c r="J450" s="29"/>
      <c r="K450" s="26"/>
      <c r="L450" s="26"/>
      <c r="M450" s="26"/>
      <c r="N450" s="26"/>
    </row>
    <row r="451" spans="2:14" ht="21.6" thickBot="1" x14ac:dyDescent="0.55000000000000004">
      <c r="B451" s="35"/>
      <c r="C451" s="19"/>
      <c r="D451" s="30"/>
      <c r="E451" s="32"/>
      <c r="F451" s="32"/>
      <c r="G451" s="32"/>
      <c r="I451" s="15">
        <f>SUM(I446:I450)</f>
        <v>0</v>
      </c>
      <c r="J451" s="66" t="str">
        <f>IF(I451&gt;=5,"YA NO PUEDE SOLICITAR DIAS CAPACITACION","PUEDE SOLICITAR DIAS CAPACITACION")</f>
        <v>PUEDE SOLICITAR DIAS CAPACITACION</v>
      </c>
      <c r="K451" s="67"/>
      <c r="L451" s="67"/>
      <c r="M451" s="67"/>
      <c r="N451" s="68"/>
    </row>
    <row r="452" spans="2:14" ht="21.6" thickBot="1" x14ac:dyDescent="0.55000000000000004">
      <c r="B452" s="35"/>
      <c r="C452" s="19"/>
      <c r="D452" s="30"/>
      <c r="E452" s="32"/>
      <c r="F452" s="32"/>
      <c r="G452" s="32"/>
      <c r="I452" s="17">
        <f>5-I451</f>
        <v>5</v>
      </c>
      <c r="J452" s="66" t="str">
        <f>IF(I451&gt;5,"EXISTE UN ERROR","OK")</f>
        <v>OK</v>
      </c>
      <c r="K452" s="67"/>
      <c r="L452" s="67"/>
      <c r="M452" s="67"/>
      <c r="N452" s="68"/>
    </row>
    <row r="453" spans="2:14" ht="17.399999999999999" x14ac:dyDescent="0.45">
      <c r="B453" s="35"/>
      <c r="C453" s="19"/>
      <c r="D453" s="30"/>
      <c r="E453" s="32"/>
      <c r="F453" s="32"/>
      <c r="G453" s="32"/>
    </row>
    <row r="454" spans="2:14" ht="17.399999999999999" x14ac:dyDescent="0.45">
      <c r="B454" s="35"/>
      <c r="C454" s="19"/>
      <c r="D454" s="30"/>
      <c r="E454" s="32"/>
      <c r="F454" s="32"/>
      <c r="G454" s="32"/>
    </row>
    <row r="455" spans="2:14" ht="18" thickBot="1" x14ac:dyDescent="0.5">
      <c r="B455" s="35"/>
      <c r="C455" s="40"/>
      <c r="D455" s="39"/>
      <c r="E455" s="34"/>
      <c r="F455" s="34"/>
      <c r="G455" s="34"/>
    </row>
    <row r="456" spans="2:14" ht="21.6" thickBot="1" x14ac:dyDescent="0.55000000000000004">
      <c r="B456" s="8">
        <f>+E430-F430</f>
        <v>2</v>
      </c>
      <c r="C456" s="69" t="str">
        <f>IF(E430&lt;=F430,"YA NO TIENE FERIADOS","PUEDE SOLICITAR DIAS FERIADOS")</f>
        <v>PUEDE SOLICITAR DIAS FERIADOS</v>
      </c>
      <c r="D456" s="70"/>
      <c r="E456" s="70"/>
      <c r="F456" s="70"/>
      <c r="G456" s="71"/>
    </row>
    <row r="457" spans="2:14" ht="19.2" thickBot="1" x14ac:dyDescent="0.5">
      <c r="C457" s="72" t="str">
        <f>IF(F430&gt;E430,"EXISTE UN ERROR","OK")</f>
        <v>OK</v>
      </c>
      <c r="D457" s="73"/>
      <c r="E457" s="73"/>
      <c r="F457" s="73"/>
      <c r="G457" s="74"/>
    </row>
    <row r="459" spans="2:14" ht="19.2" thickBot="1" x14ac:dyDescent="0.5">
      <c r="B459" s="16" t="s">
        <v>158</v>
      </c>
      <c r="I459" s="16" t="s">
        <v>158</v>
      </c>
    </row>
    <row r="460" spans="2:14" ht="18.600000000000001" thickBot="1" x14ac:dyDescent="0.4">
      <c r="B460" s="5" t="s">
        <v>0</v>
      </c>
      <c r="C460" s="5" t="s">
        <v>1</v>
      </c>
      <c r="D460" s="5" t="s">
        <v>224</v>
      </c>
      <c r="E460" s="5" t="s">
        <v>12</v>
      </c>
      <c r="F460" s="6" t="s">
        <v>2</v>
      </c>
      <c r="G460" s="6" t="s">
        <v>7</v>
      </c>
      <c r="I460" s="2" t="s">
        <v>3</v>
      </c>
      <c r="J460" s="3" t="s">
        <v>4</v>
      </c>
      <c r="K460" s="3" t="s">
        <v>5</v>
      </c>
      <c r="L460" s="3" t="s">
        <v>6</v>
      </c>
      <c r="M460" s="3" t="s">
        <v>7</v>
      </c>
      <c r="N460" s="4" t="s">
        <v>8</v>
      </c>
    </row>
    <row r="461" spans="2:14" ht="17.399999999999999" x14ac:dyDescent="0.45">
      <c r="B461" s="9">
        <v>15</v>
      </c>
      <c r="C461" s="9">
        <v>0</v>
      </c>
      <c r="D461" s="9">
        <v>0</v>
      </c>
      <c r="E461" s="11">
        <f>+B461+C461+D461</f>
        <v>15</v>
      </c>
      <c r="F461" s="11">
        <f>SUM(B462:B486)+SUM(D462:D486)</f>
        <v>15</v>
      </c>
      <c r="G461" s="19"/>
      <c r="I461" s="20">
        <v>2</v>
      </c>
      <c r="J461" s="21"/>
      <c r="K461" s="37">
        <v>45659</v>
      </c>
      <c r="L461" s="37">
        <v>45660</v>
      </c>
      <c r="M461" s="57" t="s">
        <v>237</v>
      </c>
      <c r="N461" s="38"/>
    </row>
    <row r="462" spans="2:14" ht="17.399999999999999" x14ac:dyDescent="0.45">
      <c r="B462" s="35">
        <v>10</v>
      </c>
      <c r="C462" s="19"/>
      <c r="D462" s="30"/>
      <c r="E462" s="31">
        <v>45719</v>
      </c>
      <c r="F462" s="31">
        <v>45730</v>
      </c>
      <c r="G462" s="54" t="s">
        <v>279</v>
      </c>
      <c r="I462" s="24">
        <v>0.5</v>
      </c>
      <c r="J462" s="21" t="s">
        <v>10</v>
      </c>
      <c r="K462" s="31">
        <v>45744</v>
      </c>
      <c r="L462" s="31">
        <v>45744</v>
      </c>
      <c r="M462" s="55" t="s">
        <v>280</v>
      </c>
      <c r="N462" s="30"/>
    </row>
    <row r="463" spans="2:14" ht="17.399999999999999" x14ac:dyDescent="0.45">
      <c r="B463" s="35">
        <v>5</v>
      </c>
      <c r="C463" s="19"/>
      <c r="D463" s="30"/>
      <c r="E463" s="31">
        <v>38526</v>
      </c>
      <c r="F463" s="31">
        <v>45835</v>
      </c>
      <c r="G463" s="54" t="s">
        <v>317</v>
      </c>
      <c r="I463" s="24">
        <v>0.5</v>
      </c>
      <c r="J463" s="21" t="s">
        <v>9</v>
      </c>
      <c r="K463" s="31">
        <v>45849</v>
      </c>
      <c r="L463" s="31">
        <v>45849</v>
      </c>
      <c r="M463" s="30"/>
      <c r="N463" s="30"/>
    </row>
    <row r="464" spans="2:14" ht="17.399999999999999" x14ac:dyDescent="0.45">
      <c r="B464" s="35"/>
      <c r="C464" s="19"/>
      <c r="D464" s="30"/>
      <c r="E464" s="31"/>
      <c r="F464" s="31"/>
      <c r="G464" s="30"/>
      <c r="I464" s="24"/>
      <c r="J464" s="21"/>
      <c r="K464" s="31"/>
      <c r="L464" s="31"/>
      <c r="M464" s="30"/>
      <c r="N464" s="30"/>
    </row>
    <row r="465" spans="2:14" ht="17.399999999999999" x14ac:dyDescent="0.45">
      <c r="B465" s="35"/>
      <c r="C465" s="19"/>
      <c r="D465" s="30"/>
      <c r="E465" s="30"/>
      <c r="F465" s="30"/>
      <c r="G465" s="30"/>
      <c r="I465" s="24"/>
      <c r="J465" s="21"/>
      <c r="K465" s="31"/>
      <c r="L465" s="31"/>
      <c r="M465" s="30"/>
      <c r="N465" s="30"/>
    </row>
    <row r="466" spans="2:14" ht="17.399999999999999" x14ac:dyDescent="0.45">
      <c r="B466" s="35"/>
      <c r="C466" s="19"/>
      <c r="D466" s="30"/>
      <c r="E466" s="30"/>
      <c r="F466" s="30"/>
      <c r="G466" s="30"/>
      <c r="I466" s="24"/>
      <c r="J466" s="21"/>
      <c r="K466" s="31"/>
      <c r="L466" s="31"/>
      <c r="M466" s="26"/>
      <c r="N466" s="30"/>
    </row>
    <row r="467" spans="2:14" ht="17.399999999999999" x14ac:dyDescent="0.45">
      <c r="B467" s="35"/>
      <c r="C467" s="19"/>
      <c r="D467" s="30"/>
      <c r="E467" s="30"/>
      <c r="F467" s="30"/>
      <c r="G467" s="30"/>
      <c r="I467" s="24"/>
      <c r="J467" s="21"/>
      <c r="K467" s="30"/>
      <c r="L467" s="30"/>
      <c r="M467" s="30"/>
      <c r="N467" s="30"/>
    </row>
    <row r="468" spans="2:14" ht="17.399999999999999" x14ac:dyDescent="0.45">
      <c r="B468" s="35"/>
      <c r="C468" s="19"/>
      <c r="D468" s="30"/>
      <c r="E468" s="30"/>
      <c r="F468" s="30"/>
      <c r="G468" s="30"/>
      <c r="I468" s="24"/>
      <c r="J468" s="21"/>
      <c r="K468" s="30"/>
      <c r="L468" s="30"/>
      <c r="M468" s="30"/>
      <c r="N468" s="30"/>
    </row>
    <row r="469" spans="2:14" ht="17.399999999999999" x14ac:dyDescent="0.45">
      <c r="B469" s="35"/>
      <c r="C469" s="19"/>
      <c r="D469" s="30"/>
      <c r="E469" s="30"/>
      <c r="F469" s="30"/>
      <c r="G469" s="30"/>
      <c r="I469" s="24"/>
      <c r="J469" s="21"/>
      <c r="K469" s="30"/>
      <c r="L469" s="30"/>
      <c r="M469" s="30"/>
      <c r="N469" s="30"/>
    </row>
    <row r="470" spans="2:14" ht="17.399999999999999" x14ac:dyDescent="0.45">
      <c r="B470" s="35"/>
      <c r="C470" s="19"/>
      <c r="D470" s="30"/>
      <c r="E470" s="30"/>
      <c r="F470" s="30"/>
      <c r="G470" s="30"/>
      <c r="I470" s="24"/>
      <c r="J470" s="21"/>
      <c r="K470" s="30"/>
      <c r="L470" s="30"/>
      <c r="M470" s="30"/>
      <c r="N470" s="30"/>
    </row>
    <row r="471" spans="2:14" ht="17.399999999999999" x14ac:dyDescent="0.45">
      <c r="B471" s="35"/>
      <c r="C471" s="19"/>
      <c r="D471" s="30"/>
      <c r="E471" s="30"/>
      <c r="F471" s="30"/>
      <c r="G471" s="30"/>
      <c r="I471" s="24"/>
      <c r="J471" s="21"/>
      <c r="K471" s="30"/>
      <c r="L471" s="30"/>
      <c r="M471" s="30"/>
      <c r="N471" s="30"/>
    </row>
    <row r="472" spans="2:14" ht="18" thickBot="1" x14ac:dyDescent="0.5">
      <c r="B472" s="35"/>
      <c r="C472" s="19"/>
      <c r="D472" s="30"/>
      <c r="E472" s="30"/>
      <c r="F472" s="30"/>
      <c r="G472" s="30"/>
      <c r="I472" s="27"/>
      <c r="J472" s="21"/>
      <c r="K472" s="33"/>
      <c r="L472" s="33"/>
      <c r="M472" s="33"/>
      <c r="N472" s="33"/>
    </row>
    <row r="473" spans="2:14" ht="21.6" thickBot="1" x14ac:dyDescent="0.55000000000000004">
      <c r="B473" s="35"/>
      <c r="C473" s="19"/>
      <c r="D473" s="30"/>
      <c r="E473" s="32"/>
      <c r="F473" s="32"/>
      <c r="G473" s="32"/>
      <c r="I473" s="15">
        <f>SUM(I461:I472)</f>
        <v>3</v>
      </c>
      <c r="J473" s="66" t="str">
        <f>IF(I473&gt;=6,"YA NO PUEDE SOLICITAR DIAS ADMINISTRATIVOS","PUEDE SOLICITAR DIAS ADMINISTRATIVOS")</f>
        <v>PUEDE SOLICITAR DIAS ADMINISTRATIVOS</v>
      </c>
      <c r="K473" s="67"/>
      <c r="L473" s="67"/>
      <c r="M473" s="67"/>
      <c r="N473" s="68"/>
    </row>
    <row r="474" spans="2:14" ht="21.6" thickBot="1" x14ac:dyDescent="0.55000000000000004">
      <c r="B474" s="35"/>
      <c r="C474" s="19"/>
      <c r="D474" s="30"/>
      <c r="E474" s="32"/>
      <c r="F474" s="32"/>
      <c r="G474" s="32"/>
      <c r="I474" s="17">
        <f>6-I473</f>
        <v>3</v>
      </c>
      <c r="J474" s="66" t="str">
        <f>IF(I473&gt;6,"EXISTE UN ERROR","OK")</f>
        <v>OK</v>
      </c>
      <c r="K474" s="67"/>
      <c r="L474" s="67"/>
      <c r="M474" s="67"/>
      <c r="N474" s="68"/>
    </row>
    <row r="475" spans="2:14" ht="18" thickBot="1" x14ac:dyDescent="0.5">
      <c r="B475" s="35"/>
      <c r="C475" s="19"/>
      <c r="D475" s="30"/>
      <c r="E475" s="32"/>
      <c r="F475" s="32"/>
      <c r="G475" s="32"/>
      <c r="I475" s="1"/>
    </row>
    <row r="476" spans="2:14" ht="19.8" thickBot="1" x14ac:dyDescent="0.5">
      <c r="B476" s="35"/>
      <c r="C476" s="19"/>
      <c r="D476" s="30"/>
      <c r="E476" s="32"/>
      <c r="F476" s="32"/>
      <c r="G476" s="32"/>
      <c r="I476" s="12" t="s">
        <v>3</v>
      </c>
      <c r="J476" s="13"/>
      <c r="K476" s="13" t="s">
        <v>5</v>
      </c>
      <c r="L476" s="13" t="s">
        <v>6</v>
      </c>
      <c r="M476" s="13" t="s">
        <v>7</v>
      </c>
      <c r="N476" s="14" t="s">
        <v>8</v>
      </c>
    </row>
    <row r="477" spans="2:14" ht="17.399999999999999" x14ac:dyDescent="0.45">
      <c r="B477" s="35"/>
      <c r="C477" s="19"/>
      <c r="D477" s="30"/>
      <c r="E477" s="32"/>
      <c r="F477" s="32"/>
      <c r="G477" s="32"/>
      <c r="I477" s="20"/>
      <c r="J477" s="29"/>
      <c r="K477" s="22"/>
      <c r="L477" s="22"/>
      <c r="M477" s="23"/>
      <c r="N477" s="23"/>
    </row>
    <row r="478" spans="2:14" ht="17.399999999999999" x14ac:dyDescent="0.45">
      <c r="B478" s="35"/>
      <c r="C478" s="19"/>
      <c r="D478" s="30"/>
      <c r="E478" s="32"/>
      <c r="F478" s="32"/>
      <c r="G478" s="32"/>
      <c r="I478" s="24"/>
      <c r="J478" s="29"/>
      <c r="K478" s="26"/>
      <c r="L478" s="26"/>
      <c r="M478" s="26"/>
      <c r="N478" s="26"/>
    </row>
    <row r="479" spans="2:14" ht="17.399999999999999" x14ac:dyDescent="0.45">
      <c r="B479" s="35"/>
      <c r="C479" s="19"/>
      <c r="D479" s="30"/>
      <c r="E479" s="32"/>
      <c r="F479" s="32"/>
      <c r="G479" s="32"/>
      <c r="I479" s="24"/>
      <c r="J479" s="29"/>
      <c r="K479" s="26"/>
      <c r="L479" s="26"/>
      <c r="M479" s="26"/>
      <c r="N479" s="26"/>
    </row>
    <row r="480" spans="2:14" ht="17.399999999999999" x14ac:dyDescent="0.45">
      <c r="B480" s="35"/>
      <c r="C480" s="19"/>
      <c r="D480" s="30"/>
      <c r="E480" s="32"/>
      <c r="F480" s="32"/>
      <c r="G480" s="32"/>
      <c r="I480" s="24"/>
      <c r="J480" s="29"/>
      <c r="K480" s="26"/>
      <c r="L480" s="26"/>
      <c r="M480" s="26"/>
      <c r="N480" s="26"/>
    </row>
    <row r="481" spans="2:14" ht="18" thickBot="1" x14ac:dyDescent="0.5">
      <c r="B481" s="35"/>
      <c r="C481" s="19"/>
      <c r="D481" s="30"/>
      <c r="E481" s="32"/>
      <c r="F481" s="32"/>
      <c r="G481" s="32"/>
      <c r="I481" s="24"/>
      <c r="J481" s="29"/>
      <c r="K481" s="26"/>
      <c r="L481" s="26"/>
      <c r="M481" s="26"/>
      <c r="N481" s="26"/>
    </row>
    <row r="482" spans="2:14" ht="21.6" thickBot="1" x14ac:dyDescent="0.55000000000000004">
      <c r="B482" s="35"/>
      <c r="C482" s="19"/>
      <c r="D482" s="30"/>
      <c r="E482" s="32"/>
      <c r="F482" s="32"/>
      <c r="G482" s="32"/>
      <c r="I482" s="15">
        <f>SUM(I477:I481)</f>
        <v>0</v>
      </c>
      <c r="J482" s="66" t="str">
        <f>IF(I482&gt;=5,"YA NO PUEDE SOLICITAR DIAS CAPACITACION","PUEDE SOLICITAR DIAS CAPACITACION")</f>
        <v>PUEDE SOLICITAR DIAS CAPACITACION</v>
      </c>
      <c r="K482" s="67"/>
      <c r="L482" s="67"/>
      <c r="M482" s="67"/>
      <c r="N482" s="68"/>
    </row>
    <row r="483" spans="2:14" ht="21.6" thickBot="1" x14ac:dyDescent="0.55000000000000004">
      <c r="B483" s="35"/>
      <c r="C483" s="19"/>
      <c r="D483" s="30"/>
      <c r="E483" s="32"/>
      <c r="F483" s="32"/>
      <c r="G483" s="32"/>
      <c r="I483" s="17">
        <f>5-I482</f>
        <v>5</v>
      </c>
      <c r="J483" s="66" t="str">
        <f>IF(I482&gt;5,"EXISTE UN ERROR","OK")</f>
        <v>OK</v>
      </c>
      <c r="K483" s="67"/>
      <c r="L483" s="67"/>
      <c r="M483" s="67"/>
      <c r="N483" s="68"/>
    </row>
    <row r="484" spans="2:14" ht="17.399999999999999" x14ac:dyDescent="0.45">
      <c r="B484" s="35"/>
      <c r="C484" s="19"/>
      <c r="D484" s="30"/>
      <c r="E484" s="32"/>
      <c r="F484" s="32"/>
      <c r="G484" s="32"/>
    </row>
    <row r="485" spans="2:14" ht="17.399999999999999" x14ac:dyDescent="0.45">
      <c r="B485" s="35"/>
      <c r="C485" s="19"/>
      <c r="D485" s="30"/>
      <c r="E485" s="32"/>
      <c r="F485" s="32"/>
      <c r="G485" s="32"/>
    </row>
    <row r="486" spans="2:14" ht="18" thickBot="1" x14ac:dyDescent="0.5">
      <c r="B486" s="35"/>
      <c r="C486" s="36"/>
      <c r="D486" s="33"/>
      <c r="E486" s="34"/>
      <c r="F486" s="34"/>
      <c r="G486" s="34"/>
    </row>
    <row r="487" spans="2:14" ht="21.6" thickBot="1" x14ac:dyDescent="0.55000000000000004">
      <c r="B487" s="8">
        <f>+E461-F461</f>
        <v>0</v>
      </c>
      <c r="C487" s="69" t="str">
        <f>IF(E461&lt;=F461,"YA NO TIENE FERIADOS","PUEDE SOLICITAR DIAS FERIADOS")</f>
        <v>YA NO TIENE FERIADOS</v>
      </c>
      <c r="D487" s="70"/>
      <c r="E487" s="70"/>
      <c r="F487" s="70"/>
      <c r="G487" s="71"/>
    </row>
    <row r="488" spans="2:14" ht="19.2" thickBot="1" x14ac:dyDescent="0.5">
      <c r="C488" s="72" t="str">
        <f>IF(F461&gt;E461,"EXISTE UN ERROR","OK")</f>
        <v>OK</v>
      </c>
      <c r="D488" s="73"/>
      <c r="E488" s="73"/>
      <c r="F488" s="73"/>
      <c r="G488" s="74"/>
    </row>
    <row r="490" spans="2:14" ht="19.2" thickBot="1" x14ac:dyDescent="0.5">
      <c r="B490" s="16" t="s">
        <v>170</v>
      </c>
      <c r="I490" s="16" t="s">
        <v>170</v>
      </c>
    </row>
    <row r="491" spans="2:14" ht="18.600000000000001" thickBot="1" x14ac:dyDescent="0.4">
      <c r="B491" s="5" t="s">
        <v>0</v>
      </c>
      <c r="C491" s="5" t="s">
        <v>1</v>
      </c>
      <c r="D491" s="5" t="s">
        <v>224</v>
      </c>
      <c r="E491" s="5" t="s">
        <v>12</v>
      </c>
      <c r="F491" s="6" t="s">
        <v>2</v>
      </c>
      <c r="G491" s="6" t="s">
        <v>7</v>
      </c>
      <c r="I491" s="2" t="s">
        <v>3</v>
      </c>
      <c r="J491" s="3" t="s">
        <v>4</v>
      </c>
      <c r="K491" s="3" t="s">
        <v>5</v>
      </c>
      <c r="L491" s="3" t="s">
        <v>6</v>
      </c>
      <c r="M491" s="3" t="s">
        <v>7</v>
      </c>
      <c r="N491" s="4" t="s">
        <v>8</v>
      </c>
    </row>
    <row r="492" spans="2:14" ht="17.399999999999999" x14ac:dyDescent="0.45">
      <c r="B492" s="9">
        <v>15</v>
      </c>
      <c r="C492" s="9">
        <v>3</v>
      </c>
      <c r="D492" s="9">
        <v>0</v>
      </c>
      <c r="E492" s="11">
        <f>+B492+C492+D492</f>
        <v>18</v>
      </c>
      <c r="F492" s="11">
        <f>SUM(B493:B517)+SUM(D493:D517)</f>
        <v>17</v>
      </c>
      <c r="G492" s="19"/>
      <c r="I492" s="20"/>
      <c r="J492" s="21"/>
      <c r="K492" s="37"/>
      <c r="L492" s="37"/>
      <c r="M492" s="23"/>
      <c r="N492" s="38"/>
    </row>
    <row r="493" spans="2:14" ht="17.399999999999999" x14ac:dyDescent="0.45">
      <c r="B493" s="35">
        <v>15</v>
      </c>
      <c r="C493" s="19"/>
      <c r="D493" s="30"/>
      <c r="E493" s="31">
        <v>45684</v>
      </c>
      <c r="F493" s="31">
        <v>45702</v>
      </c>
      <c r="G493" s="54" t="s">
        <v>248</v>
      </c>
      <c r="I493" s="24"/>
      <c r="J493" s="21"/>
      <c r="K493" s="31"/>
      <c r="L493" s="31"/>
      <c r="M493" s="26"/>
      <c r="N493" s="30"/>
    </row>
    <row r="494" spans="2:14" ht="17.399999999999999" x14ac:dyDescent="0.45">
      <c r="B494" s="35">
        <v>2</v>
      </c>
      <c r="C494" s="19"/>
      <c r="D494" s="30"/>
      <c r="E494" s="31">
        <v>45777</v>
      </c>
      <c r="F494" s="31">
        <v>45779</v>
      </c>
      <c r="G494" s="54" t="s">
        <v>289</v>
      </c>
      <c r="I494" s="24"/>
      <c r="J494" s="21"/>
      <c r="K494" s="31"/>
      <c r="L494" s="31"/>
      <c r="M494" s="26"/>
      <c r="N494" s="30"/>
    </row>
    <row r="495" spans="2:14" ht="17.399999999999999" x14ac:dyDescent="0.45">
      <c r="B495" s="35"/>
      <c r="C495" s="19"/>
      <c r="D495" s="30"/>
      <c r="E495" s="30"/>
      <c r="F495" s="30"/>
      <c r="G495" s="30"/>
      <c r="I495" s="24"/>
      <c r="J495" s="21"/>
      <c r="K495" s="31"/>
      <c r="L495" s="31"/>
      <c r="M495" s="30"/>
      <c r="N495" s="30"/>
    </row>
    <row r="496" spans="2:14" ht="17.399999999999999" x14ac:dyDescent="0.45">
      <c r="B496" s="35"/>
      <c r="C496" s="19"/>
      <c r="D496" s="30"/>
      <c r="E496" s="30"/>
      <c r="F496" s="30"/>
      <c r="G496" s="30"/>
      <c r="I496" s="24"/>
      <c r="J496" s="21"/>
      <c r="K496" s="31"/>
      <c r="L496" s="31"/>
      <c r="M496" s="30"/>
      <c r="N496" s="30"/>
    </row>
    <row r="497" spans="2:14" ht="17.399999999999999" x14ac:dyDescent="0.45">
      <c r="B497" s="35"/>
      <c r="C497" s="19"/>
      <c r="D497" s="30"/>
      <c r="E497" s="30"/>
      <c r="F497" s="30"/>
      <c r="G497" s="30"/>
      <c r="I497" s="24"/>
      <c r="J497" s="21"/>
      <c r="K497" s="31"/>
      <c r="L497" s="31"/>
      <c r="M497" s="30"/>
      <c r="N497" s="30"/>
    </row>
    <row r="498" spans="2:14" ht="17.399999999999999" x14ac:dyDescent="0.45">
      <c r="B498" s="35"/>
      <c r="C498" s="19"/>
      <c r="D498" s="30"/>
      <c r="E498" s="30"/>
      <c r="F498" s="30"/>
      <c r="G498" s="30"/>
      <c r="I498" s="24"/>
      <c r="J498" s="21"/>
      <c r="K498" s="31"/>
      <c r="L498" s="31"/>
      <c r="M498" s="30"/>
      <c r="N498" s="30"/>
    </row>
    <row r="499" spans="2:14" ht="17.399999999999999" x14ac:dyDescent="0.45">
      <c r="B499" s="35"/>
      <c r="C499" s="19"/>
      <c r="D499" s="30"/>
      <c r="E499" s="30"/>
      <c r="F499" s="30"/>
      <c r="G499" s="30"/>
      <c r="I499" s="24"/>
      <c r="J499" s="21"/>
      <c r="K499" s="30"/>
      <c r="L499" s="30"/>
      <c r="M499" s="30"/>
      <c r="N499" s="30"/>
    </row>
    <row r="500" spans="2:14" ht="17.399999999999999" x14ac:dyDescent="0.45">
      <c r="B500" s="35"/>
      <c r="C500" s="19"/>
      <c r="D500" s="30"/>
      <c r="E500" s="30"/>
      <c r="F500" s="30"/>
      <c r="G500" s="30"/>
      <c r="I500" s="24"/>
      <c r="J500" s="21"/>
      <c r="K500" s="30"/>
      <c r="L500" s="30"/>
      <c r="M500" s="30"/>
      <c r="N500" s="30"/>
    </row>
    <row r="501" spans="2:14" ht="17.399999999999999" x14ac:dyDescent="0.45">
      <c r="B501" s="35"/>
      <c r="C501" s="19"/>
      <c r="D501" s="30"/>
      <c r="E501" s="30"/>
      <c r="F501" s="30"/>
      <c r="G501" s="30"/>
      <c r="I501" s="24"/>
      <c r="J501" s="21"/>
      <c r="K501" s="30"/>
      <c r="L501" s="30"/>
      <c r="M501" s="30"/>
      <c r="N501" s="30"/>
    </row>
    <row r="502" spans="2:14" ht="17.399999999999999" x14ac:dyDescent="0.45">
      <c r="B502" s="35"/>
      <c r="C502" s="19"/>
      <c r="D502" s="30"/>
      <c r="E502" s="30"/>
      <c r="F502" s="30"/>
      <c r="G502" s="30"/>
      <c r="I502" s="24"/>
      <c r="J502" s="21"/>
      <c r="K502" s="30"/>
      <c r="L502" s="30"/>
      <c r="M502" s="30"/>
      <c r="N502" s="30"/>
    </row>
    <row r="503" spans="2:14" ht="18" thickBot="1" x14ac:dyDescent="0.5">
      <c r="B503" s="35"/>
      <c r="C503" s="19"/>
      <c r="D503" s="30"/>
      <c r="E503" s="30"/>
      <c r="F503" s="30"/>
      <c r="G503" s="30"/>
      <c r="I503" s="27"/>
      <c r="J503" s="21"/>
      <c r="K503" s="33"/>
      <c r="L503" s="33"/>
      <c r="M503" s="33"/>
      <c r="N503" s="33"/>
    </row>
    <row r="504" spans="2:14" ht="21.6" thickBot="1" x14ac:dyDescent="0.55000000000000004">
      <c r="B504" s="35"/>
      <c r="C504" s="19"/>
      <c r="D504" s="30"/>
      <c r="E504" s="32"/>
      <c r="F504" s="32"/>
      <c r="G504" s="32"/>
      <c r="I504" s="15">
        <f>SUM(I492:I503)</f>
        <v>0</v>
      </c>
      <c r="J504" s="66" t="str">
        <f>IF(I504&gt;=6,"YA NO PUEDE SOLICITAR DIAS ADMINISTRATIVOS","PUEDE SOLICITAR DIAS ADMINISTRATIVOS")</f>
        <v>PUEDE SOLICITAR DIAS ADMINISTRATIVOS</v>
      </c>
      <c r="K504" s="67"/>
      <c r="L504" s="67"/>
      <c r="M504" s="67"/>
      <c r="N504" s="68"/>
    </row>
    <row r="505" spans="2:14" ht="21.6" thickBot="1" x14ac:dyDescent="0.55000000000000004">
      <c r="B505" s="35"/>
      <c r="C505" s="19"/>
      <c r="D505" s="30"/>
      <c r="E505" s="32"/>
      <c r="F505" s="32"/>
      <c r="G505" s="32"/>
      <c r="I505" s="17">
        <f>6-I504</f>
        <v>6</v>
      </c>
      <c r="J505" s="66" t="str">
        <f>IF(I504&gt;6,"EXISTE UN ERROR","OK")</f>
        <v>OK</v>
      </c>
      <c r="K505" s="67"/>
      <c r="L505" s="67"/>
      <c r="M505" s="67"/>
      <c r="N505" s="68"/>
    </row>
    <row r="506" spans="2:14" ht="18" thickBot="1" x14ac:dyDescent="0.5">
      <c r="B506" s="35"/>
      <c r="C506" s="19"/>
      <c r="D506" s="30"/>
      <c r="E506" s="32"/>
      <c r="F506" s="32"/>
      <c r="G506" s="32"/>
      <c r="I506" s="1"/>
    </row>
    <row r="507" spans="2:14" ht="19.8" thickBot="1" x14ac:dyDescent="0.5">
      <c r="B507" s="35"/>
      <c r="C507" s="19"/>
      <c r="D507" s="30"/>
      <c r="E507" s="32"/>
      <c r="F507" s="32"/>
      <c r="G507" s="32"/>
      <c r="I507" s="12" t="s">
        <v>3</v>
      </c>
      <c r="J507" s="13"/>
      <c r="K507" s="13" t="s">
        <v>5</v>
      </c>
      <c r="L507" s="13" t="s">
        <v>6</v>
      </c>
      <c r="M507" s="13" t="s">
        <v>7</v>
      </c>
      <c r="N507" s="14" t="s">
        <v>8</v>
      </c>
    </row>
    <row r="508" spans="2:14" ht="17.399999999999999" x14ac:dyDescent="0.45">
      <c r="B508" s="35"/>
      <c r="C508" s="19"/>
      <c r="D508" s="30"/>
      <c r="E508" s="32"/>
      <c r="F508" s="32"/>
      <c r="G508" s="32"/>
      <c r="I508" s="20">
        <v>5</v>
      </c>
      <c r="J508" s="29"/>
      <c r="K508" s="22">
        <v>45831</v>
      </c>
      <c r="L508" s="22">
        <v>45835</v>
      </c>
      <c r="M508" s="23"/>
      <c r="N508" s="23"/>
    </row>
    <row r="509" spans="2:14" ht="17.399999999999999" x14ac:dyDescent="0.45">
      <c r="B509" s="35"/>
      <c r="C509" s="19"/>
      <c r="D509" s="30"/>
      <c r="E509" s="32"/>
      <c r="F509" s="32"/>
      <c r="G509" s="32"/>
      <c r="I509" s="24"/>
      <c r="J509" s="29"/>
      <c r="K509" s="25"/>
      <c r="L509" s="25"/>
      <c r="M509" s="26"/>
      <c r="N509" s="26"/>
    </row>
    <row r="510" spans="2:14" ht="17.399999999999999" x14ac:dyDescent="0.45">
      <c r="B510" s="35"/>
      <c r="C510" s="19"/>
      <c r="D510" s="30"/>
      <c r="E510" s="32"/>
      <c r="F510" s="32"/>
      <c r="G510" s="32"/>
      <c r="I510" s="24"/>
      <c r="J510" s="29"/>
      <c r="K510" s="25"/>
      <c r="L510" s="25"/>
      <c r="M510" s="26"/>
      <c r="N510" s="26"/>
    </row>
    <row r="511" spans="2:14" ht="17.399999999999999" x14ac:dyDescent="0.45">
      <c r="B511" s="35"/>
      <c r="C511" s="19"/>
      <c r="D511" s="30"/>
      <c r="E511" s="32"/>
      <c r="F511" s="32"/>
      <c r="G511" s="32"/>
      <c r="I511" s="24"/>
      <c r="J511" s="29"/>
      <c r="K511" s="25"/>
      <c r="L511" s="25"/>
      <c r="M511" s="26"/>
      <c r="N511" s="26"/>
    </row>
    <row r="512" spans="2:14" ht="18" thickBot="1" x14ac:dyDescent="0.5">
      <c r="B512" s="35"/>
      <c r="C512" s="19"/>
      <c r="D512" s="30"/>
      <c r="E512" s="32"/>
      <c r="F512" s="32"/>
      <c r="G512" s="32"/>
      <c r="I512" s="24"/>
      <c r="J512" s="29"/>
      <c r="K512" s="25"/>
      <c r="L512" s="25"/>
      <c r="M512" s="26"/>
      <c r="N512" s="26"/>
    </row>
    <row r="513" spans="2:14" ht="21.6" thickBot="1" x14ac:dyDescent="0.55000000000000004">
      <c r="B513" s="35"/>
      <c r="C513" s="19"/>
      <c r="D513" s="30"/>
      <c r="E513" s="32"/>
      <c r="F513" s="32"/>
      <c r="G513" s="32"/>
      <c r="I513" s="15">
        <f>SUM(I508:I512)</f>
        <v>5</v>
      </c>
      <c r="J513" s="66" t="str">
        <f>IF(I513&gt;=5,"YA NO PUEDE SOLICITAR DIAS CAPACITACION","PUEDE SOLICITAR DIAS CAPACITACION")</f>
        <v>YA NO PUEDE SOLICITAR DIAS CAPACITACION</v>
      </c>
      <c r="K513" s="67"/>
      <c r="L513" s="67"/>
      <c r="M513" s="67"/>
      <c r="N513" s="68"/>
    </row>
    <row r="514" spans="2:14" ht="21.6" thickBot="1" x14ac:dyDescent="0.55000000000000004">
      <c r="B514" s="35"/>
      <c r="C514" s="19"/>
      <c r="D514" s="30"/>
      <c r="E514" s="32"/>
      <c r="F514" s="32"/>
      <c r="G514" s="32"/>
      <c r="I514" s="17">
        <f>5-I513</f>
        <v>0</v>
      </c>
      <c r="J514" s="66" t="str">
        <f>IF(I513&gt;5,"EXISTE UN ERROR","OK")</f>
        <v>OK</v>
      </c>
      <c r="K514" s="67"/>
      <c r="L514" s="67"/>
      <c r="M514" s="67"/>
      <c r="N514" s="68"/>
    </row>
    <row r="515" spans="2:14" ht="17.399999999999999" x14ac:dyDescent="0.45">
      <c r="B515" s="35"/>
      <c r="C515" s="19"/>
      <c r="D515" s="30"/>
      <c r="E515" s="32"/>
      <c r="F515" s="32"/>
      <c r="G515" s="32"/>
    </row>
    <row r="516" spans="2:14" ht="17.399999999999999" x14ac:dyDescent="0.45">
      <c r="B516" s="35"/>
      <c r="C516" s="19"/>
      <c r="D516" s="30"/>
      <c r="E516" s="32"/>
      <c r="F516" s="32"/>
      <c r="G516" s="32"/>
    </row>
    <row r="517" spans="2:14" ht="18" thickBot="1" x14ac:dyDescent="0.5">
      <c r="B517" s="35"/>
      <c r="C517" s="40"/>
      <c r="D517" s="39"/>
      <c r="E517" s="34"/>
      <c r="F517" s="34"/>
      <c r="G517" s="34"/>
    </row>
    <row r="518" spans="2:14" ht="21.6" thickBot="1" x14ac:dyDescent="0.55000000000000004">
      <c r="B518" s="8">
        <f>+E492-F492</f>
        <v>1</v>
      </c>
      <c r="C518" s="69" t="str">
        <f>IF(E492&lt;=F492,"YA NO TIENE FERIADOS","PUEDE SOLICITAR DIAS FERIADOS")</f>
        <v>PUEDE SOLICITAR DIAS FERIADOS</v>
      </c>
      <c r="D518" s="70"/>
      <c r="E518" s="70"/>
      <c r="F518" s="70"/>
      <c r="G518" s="71"/>
    </row>
    <row r="519" spans="2:14" ht="19.2" thickBot="1" x14ac:dyDescent="0.5">
      <c r="C519" s="72" t="str">
        <f>IF(F492&gt;E492,"EXISTE UN ERROR","OK")</f>
        <v>OK</v>
      </c>
      <c r="D519" s="73"/>
      <c r="E519" s="73"/>
      <c r="F519" s="73"/>
      <c r="G519" s="74"/>
    </row>
    <row r="524" spans="2:14" ht="19.2" thickBot="1" x14ac:dyDescent="0.5">
      <c r="B524" s="16" t="s">
        <v>128</v>
      </c>
      <c r="I524" s="16" t="s">
        <v>128</v>
      </c>
    </row>
    <row r="525" spans="2:14" ht="18.600000000000001" thickBot="1" x14ac:dyDescent="0.4">
      <c r="B525" s="5" t="s">
        <v>0</v>
      </c>
      <c r="C525" s="5" t="s">
        <v>1</v>
      </c>
      <c r="D525" s="5" t="s">
        <v>224</v>
      </c>
      <c r="E525" s="5" t="s">
        <v>12</v>
      </c>
      <c r="F525" s="6" t="s">
        <v>2</v>
      </c>
      <c r="G525" s="6" t="s">
        <v>7</v>
      </c>
      <c r="I525" s="2" t="s">
        <v>3</v>
      </c>
      <c r="J525" s="3" t="s">
        <v>4</v>
      </c>
      <c r="K525" s="3" t="s">
        <v>5</v>
      </c>
      <c r="L525" s="3" t="s">
        <v>6</v>
      </c>
      <c r="M525" s="3" t="s">
        <v>7</v>
      </c>
      <c r="N525" s="4" t="s">
        <v>8</v>
      </c>
    </row>
    <row r="526" spans="2:14" ht="17.399999999999999" x14ac:dyDescent="0.45">
      <c r="B526" s="9">
        <v>15</v>
      </c>
      <c r="C526" s="9">
        <v>15</v>
      </c>
      <c r="D526" s="9">
        <v>0</v>
      </c>
      <c r="E526" s="11">
        <f>+B526+C526+D526</f>
        <v>30</v>
      </c>
      <c r="F526" s="11">
        <f>SUM(B527:B551)+SUM(D527:D551)</f>
        <v>8</v>
      </c>
      <c r="G526" s="19"/>
      <c r="I526" s="20">
        <v>2</v>
      </c>
      <c r="J526" s="21"/>
      <c r="K526" s="22">
        <v>45659</v>
      </c>
      <c r="L526" s="22">
        <v>45660</v>
      </c>
      <c r="M526" s="57" t="s">
        <v>237</v>
      </c>
      <c r="N526" s="23"/>
    </row>
    <row r="527" spans="2:14" ht="17.399999999999999" x14ac:dyDescent="0.45">
      <c r="B527" s="35">
        <v>1</v>
      </c>
      <c r="C527" s="19"/>
      <c r="D527" s="30"/>
      <c r="E527" s="31">
        <v>45740</v>
      </c>
      <c r="F527" s="31">
        <v>45740</v>
      </c>
      <c r="G527" s="54" t="s">
        <v>278</v>
      </c>
      <c r="I527" s="24">
        <v>0.5</v>
      </c>
      <c r="J527" s="21" t="s">
        <v>10</v>
      </c>
      <c r="K527" s="25">
        <v>45667</v>
      </c>
      <c r="L527" s="25">
        <v>45667</v>
      </c>
      <c r="M527" s="56" t="s">
        <v>238</v>
      </c>
      <c r="N527" s="26"/>
    </row>
    <row r="528" spans="2:14" ht="17.399999999999999" x14ac:dyDescent="0.45">
      <c r="B528" s="35">
        <v>2</v>
      </c>
      <c r="C528" s="19"/>
      <c r="D528" s="30"/>
      <c r="E528" s="31">
        <v>45763</v>
      </c>
      <c r="F528" s="31">
        <v>45764</v>
      </c>
      <c r="G528" s="54" t="s">
        <v>298</v>
      </c>
      <c r="I528" s="24">
        <v>0.5</v>
      </c>
      <c r="J528" s="21" t="s">
        <v>10</v>
      </c>
      <c r="K528" s="25">
        <v>45733</v>
      </c>
      <c r="L528" s="25">
        <v>45733</v>
      </c>
      <c r="M528" s="54" t="s">
        <v>273</v>
      </c>
      <c r="N528" s="26"/>
    </row>
    <row r="529" spans="2:14" ht="17.399999999999999" x14ac:dyDescent="0.45">
      <c r="B529" s="35">
        <v>1</v>
      </c>
      <c r="C529" s="19"/>
      <c r="D529" s="30"/>
      <c r="E529" s="31">
        <v>45735</v>
      </c>
      <c r="F529" s="31">
        <v>45735</v>
      </c>
      <c r="G529" s="54" t="s">
        <v>278</v>
      </c>
      <c r="I529" s="24">
        <v>0.5</v>
      </c>
      <c r="J529" s="21" t="s">
        <v>10</v>
      </c>
      <c r="K529" s="25">
        <v>45790</v>
      </c>
      <c r="L529" s="25">
        <v>45790</v>
      </c>
      <c r="M529" s="54" t="s">
        <v>308</v>
      </c>
      <c r="N529" s="26"/>
    </row>
    <row r="530" spans="2:14" ht="17.399999999999999" x14ac:dyDescent="0.45">
      <c r="B530" s="35">
        <v>4</v>
      </c>
      <c r="C530" s="19"/>
      <c r="D530" s="30"/>
      <c r="E530" s="31">
        <v>45852</v>
      </c>
      <c r="F530" s="31">
        <v>45856</v>
      </c>
      <c r="G530" s="30"/>
      <c r="I530" s="24">
        <v>1</v>
      </c>
      <c r="J530" s="21"/>
      <c r="K530" s="25">
        <v>45832</v>
      </c>
      <c r="L530" s="25">
        <v>45832</v>
      </c>
      <c r="M530" s="56" t="s">
        <v>323</v>
      </c>
      <c r="N530" s="26"/>
    </row>
    <row r="531" spans="2:14" ht="17.399999999999999" x14ac:dyDescent="0.45">
      <c r="B531" s="35"/>
      <c r="C531" s="19"/>
      <c r="D531" s="30"/>
      <c r="E531" s="30"/>
      <c r="F531" s="30"/>
      <c r="G531" s="30"/>
      <c r="I531" s="24"/>
      <c r="J531" s="21"/>
      <c r="K531" s="25"/>
      <c r="L531" s="25"/>
      <c r="M531" s="26"/>
      <c r="N531" s="26"/>
    </row>
    <row r="532" spans="2:14" ht="17.399999999999999" x14ac:dyDescent="0.45">
      <c r="B532" s="35"/>
      <c r="C532" s="19"/>
      <c r="D532" s="30"/>
      <c r="E532" s="30"/>
      <c r="F532" s="30"/>
      <c r="G532" s="30"/>
      <c r="I532" s="24"/>
      <c r="J532" s="21"/>
      <c r="K532" s="25"/>
      <c r="L532" s="25"/>
      <c r="M532" s="26"/>
      <c r="N532" s="26"/>
    </row>
    <row r="533" spans="2:14" ht="17.399999999999999" x14ac:dyDescent="0.45">
      <c r="B533" s="35"/>
      <c r="C533" s="19"/>
      <c r="D533" s="30"/>
      <c r="E533" s="30"/>
      <c r="F533" s="30"/>
      <c r="G533" s="30"/>
      <c r="I533" s="24"/>
      <c r="J533" s="21"/>
      <c r="K533" s="25"/>
      <c r="L533" s="25"/>
      <c r="M533" s="26"/>
      <c r="N533" s="26"/>
    </row>
    <row r="534" spans="2:14" ht="17.399999999999999" x14ac:dyDescent="0.45">
      <c r="B534" s="35"/>
      <c r="C534" s="19"/>
      <c r="D534" s="30"/>
      <c r="E534" s="30"/>
      <c r="F534" s="30"/>
      <c r="G534" s="30"/>
      <c r="I534" s="24"/>
      <c r="J534" s="21"/>
      <c r="K534" s="25"/>
      <c r="L534" s="25"/>
      <c r="M534" s="26"/>
      <c r="N534" s="26"/>
    </row>
    <row r="535" spans="2:14" ht="17.399999999999999" x14ac:dyDescent="0.45">
      <c r="B535" s="35"/>
      <c r="C535" s="19"/>
      <c r="D535" s="30"/>
      <c r="E535" s="30"/>
      <c r="F535" s="30"/>
      <c r="G535" s="30"/>
      <c r="I535" s="24"/>
      <c r="J535" s="21"/>
      <c r="K535" s="26"/>
      <c r="L535" s="26"/>
      <c r="M535" s="26"/>
      <c r="N535" s="26"/>
    </row>
    <row r="536" spans="2:14" ht="17.399999999999999" x14ac:dyDescent="0.45">
      <c r="B536" s="35"/>
      <c r="C536" s="19"/>
      <c r="D536" s="30"/>
      <c r="E536" s="30"/>
      <c r="F536" s="30"/>
      <c r="G536" s="30"/>
      <c r="I536" s="24"/>
      <c r="J536" s="21"/>
      <c r="K536" s="26"/>
      <c r="L536" s="26"/>
      <c r="M536" s="26"/>
      <c r="N536" s="26"/>
    </row>
    <row r="537" spans="2:14" ht="18" thickBot="1" x14ac:dyDescent="0.5">
      <c r="B537" s="35"/>
      <c r="C537" s="19"/>
      <c r="D537" s="30"/>
      <c r="E537" s="30"/>
      <c r="F537" s="30"/>
      <c r="G537" s="30"/>
      <c r="I537" s="27"/>
      <c r="J537" s="21"/>
      <c r="K537" s="28"/>
      <c r="L537" s="28"/>
      <c r="M537" s="28"/>
      <c r="N537" s="28"/>
    </row>
    <row r="538" spans="2:14" ht="21.6" thickBot="1" x14ac:dyDescent="0.55000000000000004">
      <c r="B538" s="35"/>
      <c r="C538" s="19"/>
      <c r="D538" s="30"/>
      <c r="E538" s="32"/>
      <c r="F538" s="32"/>
      <c r="G538" s="32"/>
      <c r="I538" s="15">
        <f>SUM(I526:I537)</f>
        <v>4.5</v>
      </c>
      <c r="J538" s="66" t="str">
        <f>IF(I538&gt;=6,"YA NO PUEDE SOLICITAR DIAS ADMINISTRATIVOS","PUEDE SOLICITAR DIAS ADMINISTRATIVOS")</f>
        <v>PUEDE SOLICITAR DIAS ADMINISTRATIVOS</v>
      </c>
      <c r="K538" s="67"/>
      <c r="L538" s="67"/>
      <c r="M538" s="67"/>
      <c r="N538" s="68"/>
    </row>
    <row r="539" spans="2:14" ht="21.6" thickBot="1" x14ac:dyDescent="0.55000000000000004">
      <c r="B539" s="35"/>
      <c r="C539" s="19"/>
      <c r="D539" s="30"/>
      <c r="E539" s="32"/>
      <c r="F539" s="32"/>
      <c r="G539" s="32"/>
      <c r="I539" s="17">
        <f>6-I538</f>
        <v>1.5</v>
      </c>
      <c r="J539" s="66" t="str">
        <f>IF(I538&gt;6,"EXISTE UN ERROR","OK")</f>
        <v>OK</v>
      </c>
      <c r="K539" s="67"/>
      <c r="L539" s="67"/>
      <c r="M539" s="67"/>
      <c r="N539" s="68"/>
    </row>
    <row r="540" spans="2:14" ht="18" thickBot="1" x14ac:dyDescent="0.5">
      <c r="B540" s="35"/>
      <c r="C540" s="19"/>
      <c r="D540" s="30"/>
      <c r="E540" s="32"/>
      <c r="F540" s="32"/>
      <c r="G540" s="32"/>
      <c r="I540" s="1"/>
    </row>
    <row r="541" spans="2:14" ht="19.8" thickBot="1" x14ac:dyDescent="0.5">
      <c r="B541" s="35"/>
      <c r="C541" s="19"/>
      <c r="D541" s="30"/>
      <c r="E541" s="32"/>
      <c r="F541" s="32"/>
      <c r="G541" s="32"/>
      <c r="I541" s="12" t="s">
        <v>3</v>
      </c>
      <c r="J541" s="13"/>
      <c r="K541" s="13" t="s">
        <v>5</v>
      </c>
      <c r="L541" s="13" t="s">
        <v>6</v>
      </c>
      <c r="M541" s="13" t="s">
        <v>7</v>
      </c>
      <c r="N541" s="14" t="s">
        <v>8</v>
      </c>
    </row>
    <row r="542" spans="2:14" ht="17.399999999999999" x14ac:dyDescent="0.45">
      <c r="B542" s="35"/>
      <c r="C542" s="19"/>
      <c r="D542" s="30"/>
      <c r="E542" s="32"/>
      <c r="F542" s="32"/>
      <c r="G542" s="32"/>
      <c r="I542" s="20">
        <v>1</v>
      </c>
      <c r="J542" s="23"/>
      <c r="K542" s="22">
        <v>45714</v>
      </c>
      <c r="L542" s="22">
        <v>45714</v>
      </c>
      <c r="M542" s="23"/>
      <c r="N542" s="23"/>
    </row>
    <row r="543" spans="2:14" ht="17.399999999999999" x14ac:dyDescent="0.45">
      <c r="B543" s="35"/>
      <c r="C543" s="19"/>
      <c r="D543" s="30"/>
      <c r="E543" s="32"/>
      <c r="F543" s="32"/>
      <c r="G543" s="32"/>
      <c r="I543" s="24"/>
      <c r="J543" s="23"/>
      <c r="K543" s="25"/>
      <c r="L543" s="25"/>
      <c r="M543" s="26"/>
      <c r="N543" s="26"/>
    </row>
    <row r="544" spans="2:14" ht="17.399999999999999" x14ac:dyDescent="0.45">
      <c r="B544" s="35"/>
      <c r="C544" s="19"/>
      <c r="D544" s="30"/>
      <c r="E544" s="32"/>
      <c r="F544" s="32"/>
      <c r="G544" s="32"/>
      <c r="I544" s="24"/>
      <c r="J544" s="23"/>
      <c r="K544" s="25"/>
      <c r="L544" s="25"/>
      <c r="M544" s="26"/>
      <c r="N544" s="26"/>
    </row>
    <row r="545" spans="2:14" ht="17.399999999999999" x14ac:dyDescent="0.45">
      <c r="B545" s="35"/>
      <c r="C545" s="19"/>
      <c r="D545" s="30"/>
      <c r="E545" s="32"/>
      <c r="F545" s="32"/>
      <c r="G545" s="32"/>
      <c r="I545" s="24"/>
      <c r="J545" s="23"/>
      <c r="K545" s="26"/>
      <c r="L545" s="26"/>
      <c r="M545" s="26"/>
      <c r="N545" s="26"/>
    </row>
    <row r="546" spans="2:14" ht="18" thickBot="1" x14ac:dyDescent="0.5">
      <c r="B546" s="35"/>
      <c r="C546" s="19"/>
      <c r="D546" s="30"/>
      <c r="E546" s="32"/>
      <c r="F546" s="32"/>
      <c r="G546" s="32"/>
      <c r="I546" s="24"/>
      <c r="J546" s="23"/>
      <c r="K546" s="26"/>
      <c r="L546" s="26"/>
      <c r="M546" s="26"/>
      <c r="N546" s="26"/>
    </row>
    <row r="547" spans="2:14" ht="21.6" thickBot="1" x14ac:dyDescent="0.55000000000000004">
      <c r="B547" s="35"/>
      <c r="C547" s="19"/>
      <c r="D547" s="30"/>
      <c r="E547" s="32"/>
      <c r="F547" s="32"/>
      <c r="G547" s="32"/>
      <c r="I547" s="15">
        <f>SUM(I542:I546)</f>
        <v>1</v>
      </c>
      <c r="J547" s="66" t="str">
        <f>IF(I547&gt;=5,"YA NO PUEDE SOLICITAR DIAS CAPACITACION","PUEDE SOLICITAR DIAS CAPACITACION")</f>
        <v>PUEDE SOLICITAR DIAS CAPACITACION</v>
      </c>
      <c r="K547" s="67"/>
      <c r="L547" s="67"/>
      <c r="M547" s="67"/>
      <c r="N547" s="68"/>
    </row>
    <row r="548" spans="2:14" ht="21.6" thickBot="1" x14ac:dyDescent="0.55000000000000004">
      <c r="B548" s="35"/>
      <c r="C548" s="19"/>
      <c r="D548" s="30"/>
      <c r="E548" s="32"/>
      <c r="F548" s="32"/>
      <c r="G548" s="32"/>
      <c r="I548" s="17">
        <f>5-I547</f>
        <v>4</v>
      </c>
      <c r="J548" s="66" t="str">
        <f>IF(I547&gt;5,"EXISTE UN ERROR","OK")</f>
        <v>OK</v>
      </c>
      <c r="K548" s="67"/>
      <c r="L548" s="67"/>
      <c r="M548" s="67"/>
      <c r="N548" s="68"/>
    </row>
    <row r="549" spans="2:14" ht="17.399999999999999" x14ac:dyDescent="0.45">
      <c r="B549" s="35"/>
      <c r="C549" s="19"/>
      <c r="D549" s="30"/>
      <c r="E549" s="32"/>
      <c r="F549" s="32"/>
      <c r="G549" s="32"/>
    </row>
    <row r="550" spans="2:14" ht="17.399999999999999" x14ac:dyDescent="0.45">
      <c r="B550" s="35"/>
      <c r="C550" s="19"/>
      <c r="D550" s="30"/>
      <c r="E550" s="32"/>
      <c r="F550" s="32"/>
      <c r="G550" s="32"/>
    </row>
    <row r="551" spans="2:14" ht="18" thickBot="1" x14ac:dyDescent="0.5">
      <c r="B551" s="35"/>
      <c r="C551" s="40"/>
      <c r="D551" s="39"/>
      <c r="E551" s="34"/>
      <c r="F551" s="34"/>
      <c r="G551" s="34"/>
    </row>
    <row r="552" spans="2:14" ht="21.6" thickBot="1" x14ac:dyDescent="0.55000000000000004">
      <c r="B552" s="8">
        <f>+E526-F526</f>
        <v>22</v>
      </c>
      <c r="C552" s="69" t="str">
        <f>IF(E526&lt;=F526,"YA NO TIENE FERIADOS","PUEDE SOLICITAR DIAS FERIADOS")</f>
        <v>PUEDE SOLICITAR DIAS FERIADOS</v>
      </c>
      <c r="D552" s="70"/>
      <c r="E552" s="70"/>
      <c r="F552" s="70"/>
      <c r="G552" s="71"/>
    </row>
    <row r="553" spans="2:14" ht="19.2" thickBot="1" x14ac:dyDescent="0.5">
      <c r="C553" s="72" t="str">
        <f>IF(F526&gt;E526,"EXISTE UN ERROR","OK")</f>
        <v>OK</v>
      </c>
      <c r="D553" s="73"/>
      <c r="E553" s="73"/>
      <c r="F553" s="73"/>
      <c r="G553" s="74"/>
    </row>
    <row r="555" spans="2:14" ht="19.2" thickBot="1" x14ac:dyDescent="0.5">
      <c r="B555" s="16" t="s">
        <v>240</v>
      </c>
      <c r="I555" s="16" t="str">
        <f>+B555</f>
        <v>SALDAÑA RODRIGUEZ CONSTANZA DE FATIMA</v>
      </c>
    </row>
    <row r="556" spans="2:14" ht="18.600000000000001" thickBot="1" x14ac:dyDescent="0.4">
      <c r="B556" s="5" t="s">
        <v>0</v>
      </c>
      <c r="C556" s="5" t="s">
        <v>1</v>
      </c>
      <c r="D556" s="5" t="s">
        <v>224</v>
      </c>
      <c r="E556" s="5" t="s">
        <v>12</v>
      </c>
      <c r="F556" s="6" t="s">
        <v>2</v>
      </c>
      <c r="G556" s="6" t="s">
        <v>7</v>
      </c>
      <c r="I556" s="2" t="s">
        <v>3</v>
      </c>
      <c r="J556" s="3" t="s">
        <v>4</v>
      </c>
      <c r="K556" s="3" t="s">
        <v>5</v>
      </c>
      <c r="L556" s="3" t="s">
        <v>6</v>
      </c>
      <c r="M556" s="3" t="s">
        <v>7</v>
      </c>
      <c r="N556" s="4" t="s">
        <v>8</v>
      </c>
    </row>
    <row r="557" spans="2:14" ht="17.399999999999999" x14ac:dyDescent="0.45">
      <c r="B557" s="9">
        <v>15</v>
      </c>
      <c r="C557" s="9">
        <v>15</v>
      </c>
      <c r="D557" s="9">
        <v>0</v>
      </c>
      <c r="E557" s="11">
        <f>+B557+C557+D557</f>
        <v>30</v>
      </c>
      <c r="F557" s="11">
        <f>SUM(B558:B582)+SUM(D558:D582)</f>
        <v>13</v>
      </c>
      <c r="G557" s="19"/>
      <c r="I557" s="20">
        <v>0.5</v>
      </c>
      <c r="J557" s="21" t="s">
        <v>10</v>
      </c>
      <c r="K557" s="22">
        <v>45810</v>
      </c>
      <c r="L557" s="22">
        <v>45810</v>
      </c>
      <c r="M557" s="56" t="s">
        <v>324</v>
      </c>
      <c r="N557" s="23"/>
    </row>
    <row r="558" spans="2:14" ht="17.399999999999999" x14ac:dyDescent="0.45">
      <c r="B558" s="35">
        <v>1</v>
      </c>
      <c r="C558" s="19"/>
      <c r="D558" s="30"/>
      <c r="E558" s="31">
        <v>45712</v>
      </c>
      <c r="F558" s="31">
        <v>45712</v>
      </c>
      <c r="G558" s="54" t="s">
        <v>263</v>
      </c>
      <c r="I558" s="24">
        <v>1</v>
      </c>
      <c r="J558" s="21"/>
      <c r="K558" s="25">
        <v>45811</v>
      </c>
      <c r="L558" s="25">
        <v>45811</v>
      </c>
      <c r="M558" s="56" t="s">
        <v>324</v>
      </c>
      <c r="N558" s="26"/>
    </row>
    <row r="559" spans="2:14" ht="17.399999999999999" x14ac:dyDescent="0.45">
      <c r="B559" s="35">
        <v>10</v>
      </c>
      <c r="C559" s="19"/>
      <c r="D559" s="30"/>
      <c r="E559" s="31">
        <v>45748</v>
      </c>
      <c r="F559" s="31">
        <v>45761</v>
      </c>
      <c r="G559" s="54" t="s">
        <v>283</v>
      </c>
      <c r="I559" s="24">
        <v>0.5</v>
      </c>
      <c r="J559" s="21" t="s">
        <v>10</v>
      </c>
      <c r="K559" s="25">
        <v>45812</v>
      </c>
      <c r="L559" s="25">
        <v>45812</v>
      </c>
      <c r="M559" s="56" t="s">
        <v>324</v>
      </c>
      <c r="N559" s="26"/>
    </row>
    <row r="560" spans="2:14" ht="17.399999999999999" x14ac:dyDescent="0.45">
      <c r="B560" s="35">
        <v>1</v>
      </c>
      <c r="C560" s="19"/>
      <c r="D560" s="30"/>
      <c r="E560" s="31">
        <v>45782</v>
      </c>
      <c r="F560" s="31">
        <v>45782</v>
      </c>
      <c r="G560" s="54" t="s">
        <v>297</v>
      </c>
      <c r="I560" s="24"/>
      <c r="J560" s="21"/>
      <c r="K560" s="25"/>
      <c r="L560" s="25"/>
      <c r="M560" s="30"/>
      <c r="N560" s="26"/>
    </row>
    <row r="561" spans="2:14" ht="17.399999999999999" x14ac:dyDescent="0.45">
      <c r="B561" s="35">
        <v>1</v>
      </c>
      <c r="C561" s="19"/>
      <c r="D561" s="30"/>
      <c r="E561" s="31">
        <v>45792</v>
      </c>
      <c r="F561" s="31">
        <v>45792</v>
      </c>
      <c r="G561" s="54" t="s">
        <v>304</v>
      </c>
      <c r="I561" s="24"/>
      <c r="J561" s="21"/>
      <c r="K561" s="25"/>
      <c r="L561" s="25"/>
      <c r="M561" s="26"/>
      <c r="N561" s="26"/>
    </row>
    <row r="562" spans="2:14" ht="17.399999999999999" x14ac:dyDescent="0.45">
      <c r="B562" s="35"/>
      <c r="C562" s="19"/>
      <c r="D562" s="30"/>
      <c r="E562" s="30"/>
      <c r="F562" s="30"/>
      <c r="G562" s="30"/>
      <c r="I562" s="24"/>
      <c r="J562" s="21"/>
      <c r="K562" s="25"/>
      <c r="L562" s="25"/>
      <c r="M562" s="26"/>
      <c r="N562" s="26"/>
    </row>
    <row r="563" spans="2:14" ht="17.399999999999999" x14ac:dyDescent="0.45">
      <c r="B563" s="35"/>
      <c r="C563" s="19"/>
      <c r="D563" s="30"/>
      <c r="E563" s="30"/>
      <c r="F563" s="30"/>
      <c r="G563" s="30"/>
      <c r="I563" s="24"/>
      <c r="J563" s="21"/>
      <c r="K563" s="25"/>
      <c r="L563" s="25"/>
      <c r="M563" s="26"/>
      <c r="N563" s="26"/>
    </row>
    <row r="564" spans="2:14" ht="17.399999999999999" x14ac:dyDescent="0.45">
      <c r="B564" s="35"/>
      <c r="C564" s="19"/>
      <c r="D564" s="30"/>
      <c r="E564" s="30"/>
      <c r="F564" s="30"/>
      <c r="G564" s="30"/>
      <c r="I564" s="24"/>
      <c r="J564" s="21"/>
      <c r="K564" s="25"/>
      <c r="L564" s="25"/>
      <c r="M564" s="26"/>
      <c r="N564" s="26"/>
    </row>
    <row r="565" spans="2:14" ht="17.399999999999999" x14ac:dyDescent="0.45">
      <c r="B565" s="35"/>
      <c r="C565" s="19"/>
      <c r="D565" s="30"/>
      <c r="E565" s="30"/>
      <c r="F565" s="30"/>
      <c r="G565" s="30"/>
      <c r="I565" s="24"/>
      <c r="J565" s="21"/>
      <c r="K565" s="25"/>
      <c r="L565" s="25"/>
      <c r="M565" s="26"/>
      <c r="N565" s="26"/>
    </row>
    <row r="566" spans="2:14" ht="17.399999999999999" x14ac:dyDescent="0.45">
      <c r="B566" s="35"/>
      <c r="C566" s="19"/>
      <c r="D566" s="30"/>
      <c r="E566" s="30"/>
      <c r="F566" s="30"/>
      <c r="G566" s="30"/>
      <c r="I566" s="24"/>
      <c r="J566" s="21"/>
      <c r="K566" s="26"/>
      <c r="L566" s="26"/>
      <c r="M566" s="26"/>
      <c r="N566" s="26"/>
    </row>
    <row r="567" spans="2:14" ht="17.399999999999999" x14ac:dyDescent="0.45">
      <c r="B567" s="35"/>
      <c r="C567" s="19"/>
      <c r="D567" s="30"/>
      <c r="E567" s="30"/>
      <c r="F567" s="30"/>
      <c r="G567" s="30"/>
      <c r="I567" s="24"/>
      <c r="J567" s="21"/>
      <c r="K567" s="26"/>
      <c r="L567" s="26"/>
      <c r="M567" s="26"/>
      <c r="N567" s="26"/>
    </row>
    <row r="568" spans="2:14" ht="18" thickBot="1" x14ac:dyDescent="0.5">
      <c r="B568" s="35"/>
      <c r="C568" s="19"/>
      <c r="D568" s="30"/>
      <c r="E568" s="30"/>
      <c r="F568" s="30"/>
      <c r="G568" s="30"/>
      <c r="I568" s="27"/>
      <c r="J568" s="21"/>
      <c r="K568" s="28"/>
      <c r="L568" s="28"/>
      <c r="M568" s="28"/>
      <c r="N568" s="28"/>
    </row>
    <row r="569" spans="2:14" ht="21.6" thickBot="1" x14ac:dyDescent="0.55000000000000004">
      <c r="B569" s="35"/>
      <c r="C569" s="19"/>
      <c r="D569" s="30"/>
      <c r="E569" s="32"/>
      <c r="F569" s="32"/>
      <c r="G569" s="32"/>
      <c r="I569" s="15">
        <f>SUM(I557:I568)</f>
        <v>2</v>
      </c>
      <c r="J569" s="66" t="str">
        <f>IF(I569&gt;=6,"YA NO PUEDE SOLICITAR DIAS ADMINISTRATIVOS","PUEDE SOLICITAR DIAS ADMINISTRATIVOS")</f>
        <v>PUEDE SOLICITAR DIAS ADMINISTRATIVOS</v>
      </c>
      <c r="K569" s="67"/>
      <c r="L569" s="67"/>
      <c r="M569" s="67"/>
      <c r="N569" s="68"/>
    </row>
    <row r="570" spans="2:14" ht="21.6" thickBot="1" x14ac:dyDescent="0.55000000000000004">
      <c r="B570" s="35"/>
      <c r="C570" s="19"/>
      <c r="D570" s="30"/>
      <c r="E570" s="32"/>
      <c r="F570" s="32"/>
      <c r="G570" s="32"/>
      <c r="I570" s="17">
        <f>6-I569</f>
        <v>4</v>
      </c>
      <c r="J570" s="66" t="str">
        <f>IF(I569&gt;6,"EXISTE UN ERROR","OK")</f>
        <v>OK</v>
      </c>
      <c r="K570" s="67"/>
      <c r="L570" s="67"/>
      <c r="M570" s="67"/>
      <c r="N570" s="68"/>
    </row>
    <row r="571" spans="2:14" ht="18" thickBot="1" x14ac:dyDescent="0.5">
      <c r="B571" s="35"/>
      <c r="C571" s="19"/>
      <c r="D571" s="30"/>
      <c r="E571" s="32"/>
      <c r="F571" s="32"/>
      <c r="G571" s="32"/>
      <c r="I571" s="1"/>
    </row>
    <row r="572" spans="2:14" ht="19.8" thickBot="1" x14ac:dyDescent="0.5">
      <c r="B572" s="35"/>
      <c r="C572" s="19"/>
      <c r="D572" s="30"/>
      <c r="E572" s="32"/>
      <c r="F572" s="32"/>
      <c r="G572" s="32"/>
      <c r="I572" s="12" t="s">
        <v>3</v>
      </c>
      <c r="J572" s="13"/>
      <c r="K572" s="13" t="s">
        <v>5</v>
      </c>
      <c r="L572" s="13" t="s">
        <v>6</v>
      </c>
      <c r="M572" s="13" t="s">
        <v>7</v>
      </c>
      <c r="N572" s="14" t="s">
        <v>8</v>
      </c>
    </row>
    <row r="573" spans="2:14" ht="17.399999999999999" x14ac:dyDescent="0.45">
      <c r="B573" s="35"/>
      <c r="C573" s="19"/>
      <c r="D573" s="30"/>
      <c r="E573" s="32"/>
      <c r="F573" s="32"/>
      <c r="G573" s="32"/>
      <c r="I573" s="20">
        <v>1</v>
      </c>
      <c r="J573" s="23"/>
      <c r="K573" s="22">
        <v>45821</v>
      </c>
      <c r="L573" s="22">
        <v>45821</v>
      </c>
      <c r="M573" s="23"/>
      <c r="N573" s="23"/>
    </row>
    <row r="574" spans="2:14" ht="17.399999999999999" x14ac:dyDescent="0.45">
      <c r="B574" s="35"/>
      <c r="C574" s="19"/>
      <c r="D574" s="30"/>
      <c r="E574" s="32"/>
      <c r="F574" s="32"/>
      <c r="G574" s="32"/>
      <c r="I574" s="24"/>
      <c r="J574" s="23"/>
      <c r="K574" s="25"/>
      <c r="L574" s="25"/>
      <c r="M574" s="26"/>
      <c r="N574" s="26"/>
    </row>
    <row r="575" spans="2:14" ht="17.399999999999999" x14ac:dyDescent="0.45">
      <c r="B575" s="35"/>
      <c r="C575" s="19"/>
      <c r="D575" s="30"/>
      <c r="E575" s="32"/>
      <c r="F575" s="32"/>
      <c r="G575" s="32"/>
      <c r="I575" s="24"/>
      <c r="J575" s="23"/>
      <c r="K575" s="25"/>
      <c r="L575" s="25"/>
      <c r="M575" s="26"/>
      <c r="N575" s="26"/>
    </row>
    <row r="576" spans="2:14" ht="17.399999999999999" x14ac:dyDescent="0.45">
      <c r="B576" s="35"/>
      <c r="C576" s="19"/>
      <c r="D576" s="30"/>
      <c r="E576" s="32"/>
      <c r="F576" s="32"/>
      <c r="G576" s="32"/>
      <c r="I576" s="24"/>
      <c r="J576" s="23"/>
      <c r="K576" s="26"/>
      <c r="L576" s="26"/>
      <c r="M576" s="26"/>
      <c r="N576" s="26"/>
    </row>
    <row r="577" spans="2:14" ht="18" thickBot="1" x14ac:dyDescent="0.5">
      <c r="B577" s="35"/>
      <c r="C577" s="19"/>
      <c r="D577" s="30"/>
      <c r="E577" s="32"/>
      <c r="F577" s="32"/>
      <c r="G577" s="32"/>
      <c r="I577" s="24"/>
      <c r="J577" s="23"/>
      <c r="K577" s="26"/>
      <c r="L577" s="26"/>
      <c r="M577" s="26"/>
      <c r="N577" s="26"/>
    </row>
    <row r="578" spans="2:14" ht="21.6" thickBot="1" x14ac:dyDescent="0.55000000000000004">
      <c r="B578" s="35"/>
      <c r="C578" s="19"/>
      <c r="D578" s="30"/>
      <c r="E578" s="32"/>
      <c r="F578" s="32"/>
      <c r="G578" s="32"/>
      <c r="I578" s="15">
        <f>SUM(I573:I577)</f>
        <v>1</v>
      </c>
      <c r="J578" s="66" t="str">
        <f>IF(I578&gt;=5,"YA NO PUEDE SOLICITAR DIAS CAPACITACION","PUEDE SOLICITAR DIAS CAPACITACION")</f>
        <v>PUEDE SOLICITAR DIAS CAPACITACION</v>
      </c>
      <c r="K578" s="67"/>
      <c r="L578" s="67"/>
      <c r="M578" s="67"/>
      <c r="N578" s="68"/>
    </row>
    <row r="579" spans="2:14" ht="21.6" thickBot="1" x14ac:dyDescent="0.55000000000000004">
      <c r="B579" s="35"/>
      <c r="C579" s="19"/>
      <c r="D579" s="30"/>
      <c r="E579" s="32"/>
      <c r="F579" s="32"/>
      <c r="G579" s="32"/>
      <c r="I579" s="17">
        <f>5-I578</f>
        <v>4</v>
      </c>
      <c r="J579" s="66" t="str">
        <f>IF(I578&gt;5,"EXISTE UN ERROR","OK")</f>
        <v>OK</v>
      </c>
      <c r="K579" s="67"/>
      <c r="L579" s="67"/>
      <c r="M579" s="67"/>
      <c r="N579" s="68"/>
    </row>
    <row r="580" spans="2:14" ht="17.399999999999999" x14ac:dyDescent="0.45">
      <c r="B580" s="35"/>
      <c r="C580" s="19"/>
      <c r="D580" s="30"/>
      <c r="E580" s="32"/>
      <c r="F580" s="32"/>
      <c r="G580" s="32"/>
    </row>
    <row r="581" spans="2:14" ht="17.399999999999999" x14ac:dyDescent="0.45">
      <c r="B581" s="35"/>
      <c r="C581" s="19"/>
      <c r="D581" s="30"/>
      <c r="E581" s="32"/>
      <c r="F581" s="32"/>
      <c r="G581" s="32"/>
    </row>
    <row r="582" spans="2:14" ht="18" thickBot="1" x14ac:dyDescent="0.5">
      <c r="B582" s="35"/>
      <c r="C582" s="40"/>
      <c r="D582" s="39"/>
      <c r="E582" s="34"/>
      <c r="F582" s="34"/>
      <c r="G582" s="34"/>
    </row>
    <row r="583" spans="2:14" ht="21.6" thickBot="1" x14ac:dyDescent="0.55000000000000004">
      <c r="B583" s="8">
        <f>+E557-F557</f>
        <v>17</v>
      </c>
      <c r="C583" s="69" t="str">
        <f>IF(E557&lt;=F557,"YA NO TIENE FERIADOS","PUEDE SOLICITAR DIAS FERIADOS")</f>
        <v>PUEDE SOLICITAR DIAS FERIADOS</v>
      </c>
      <c r="D583" s="70"/>
      <c r="E583" s="70"/>
      <c r="F583" s="70"/>
      <c r="G583" s="71"/>
    </row>
    <row r="584" spans="2:14" ht="19.2" thickBot="1" x14ac:dyDescent="0.5">
      <c r="C584" s="72" t="str">
        <f>IF(F557&gt;E557,"EXISTE UN ERROR","OK")</f>
        <v>OK</v>
      </c>
      <c r="D584" s="73"/>
      <c r="E584" s="73"/>
      <c r="F584" s="73"/>
      <c r="G584" s="74"/>
    </row>
    <row r="590" spans="2:14" ht="19.2" thickBot="1" x14ac:dyDescent="0.5">
      <c r="B590" s="16" t="s">
        <v>129</v>
      </c>
      <c r="I590" s="16" t="s">
        <v>129</v>
      </c>
    </row>
    <row r="591" spans="2:14" ht="18.600000000000001" thickBot="1" x14ac:dyDescent="0.4">
      <c r="B591" s="5" t="s">
        <v>0</v>
      </c>
      <c r="C591" s="5" t="s">
        <v>1</v>
      </c>
      <c r="D591" s="5" t="s">
        <v>224</v>
      </c>
      <c r="E591" s="5" t="s">
        <v>12</v>
      </c>
      <c r="F591" s="6" t="s">
        <v>2</v>
      </c>
      <c r="G591" s="6" t="s">
        <v>7</v>
      </c>
      <c r="I591" s="2" t="s">
        <v>3</v>
      </c>
      <c r="J591" s="3" t="s">
        <v>4</v>
      </c>
      <c r="K591" s="3" t="s">
        <v>5</v>
      </c>
      <c r="L591" s="3" t="s">
        <v>6</v>
      </c>
      <c r="M591" s="3" t="s">
        <v>7</v>
      </c>
      <c r="N591" s="4" t="s">
        <v>8</v>
      </c>
    </row>
    <row r="592" spans="2:14" ht="17.399999999999999" x14ac:dyDescent="0.45">
      <c r="B592" s="9">
        <v>15</v>
      </c>
      <c r="C592" s="9">
        <v>0</v>
      </c>
      <c r="D592" s="9">
        <v>0</v>
      </c>
      <c r="E592" s="11">
        <f>+B592+C592+D592</f>
        <v>15</v>
      </c>
      <c r="F592" s="11">
        <f>SUM(B593:B617)+SUM(D593:D617)</f>
        <v>0</v>
      </c>
      <c r="G592" s="19"/>
      <c r="I592" s="20"/>
      <c r="J592" s="21"/>
      <c r="K592" s="22"/>
      <c r="L592" s="22"/>
      <c r="M592" s="23"/>
      <c r="N592" s="23"/>
    </row>
    <row r="593" spans="2:14" ht="17.399999999999999" x14ac:dyDescent="0.45">
      <c r="B593" s="35"/>
      <c r="C593" s="19"/>
      <c r="D593" s="30"/>
      <c r="E593" s="31"/>
      <c r="F593" s="31"/>
      <c r="G593" s="30"/>
      <c r="I593" s="24"/>
      <c r="J593" s="21"/>
      <c r="K593" s="25"/>
      <c r="L593" s="25"/>
      <c r="M593" s="30"/>
      <c r="N593" s="26"/>
    </row>
    <row r="594" spans="2:14" ht="17.399999999999999" x14ac:dyDescent="0.45">
      <c r="B594" s="35"/>
      <c r="C594" s="19"/>
      <c r="D594" s="30"/>
      <c r="E594" s="30"/>
      <c r="F594" s="30"/>
      <c r="G594" s="30"/>
      <c r="I594" s="24"/>
      <c r="J594" s="21"/>
      <c r="K594" s="25"/>
      <c r="L594" s="25"/>
      <c r="M594" s="30"/>
      <c r="N594" s="26"/>
    </row>
    <row r="595" spans="2:14" ht="17.399999999999999" x14ac:dyDescent="0.45">
      <c r="B595" s="35"/>
      <c r="C595" s="19"/>
      <c r="D595" s="30"/>
      <c r="E595" s="30"/>
      <c r="F595" s="30"/>
      <c r="G595" s="30"/>
      <c r="I595" s="24"/>
      <c r="J595" s="21"/>
      <c r="K595" s="25"/>
      <c r="L595" s="25"/>
      <c r="M595" s="30"/>
      <c r="N595" s="26"/>
    </row>
    <row r="596" spans="2:14" ht="17.399999999999999" x14ac:dyDescent="0.45">
      <c r="B596" s="35"/>
      <c r="C596" s="19"/>
      <c r="D596" s="30"/>
      <c r="E596" s="30"/>
      <c r="F596" s="30"/>
      <c r="G596" s="30"/>
      <c r="I596" s="24"/>
      <c r="J596" s="21"/>
      <c r="K596" s="26"/>
      <c r="L596" s="26"/>
      <c r="M596" s="26"/>
      <c r="N596" s="26"/>
    </row>
    <row r="597" spans="2:14" ht="17.399999999999999" x14ac:dyDescent="0.45">
      <c r="B597" s="35"/>
      <c r="C597" s="19"/>
      <c r="D597" s="30"/>
      <c r="E597" s="30"/>
      <c r="F597" s="30"/>
      <c r="G597" s="30"/>
      <c r="I597" s="24"/>
      <c r="J597" s="21"/>
      <c r="K597" s="26"/>
      <c r="L597" s="26"/>
      <c r="M597" s="26"/>
      <c r="N597" s="26"/>
    </row>
    <row r="598" spans="2:14" ht="17.399999999999999" x14ac:dyDescent="0.45">
      <c r="B598" s="35"/>
      <c r="C598" s="19"/>
      <c r="D598" s="30"/>
      <c r="E598" s="30"/>
      <c r="F598" s="30"/>
      <c r="G598" s="30"/>
      <c r="I598" s="24"/>
      <c r="J598" s="21"/>
      <c r="K598" s="26"/>
      <c r="L598" s="26"/>
      <c r="M598" s="26"/>
      <c r="N598" s="26"/>
    </row>
    <row r="599" spans="2:14" ht="17.399999999999999" x14ac:dyDescent="0.45">
      <c r="B599" s="35"/>
      <c r="C599" s="19"/>
      <c r="D599" s="30"/>
      <c r="E599" s="30"/>
      <c r="F599" s="30"/>
      <c r="G599" s="30"/>
      <c r="I599" s="24"/>
      <c r="J599" s="21"/>
      <c r="K599" s="26"/>
      <c r="L599" s="26"/>
      <c r="M599" s="26"/>
      <c r="N599" s="26"/>
    </row>
    <row r="600" spans="2:14" ht="17.399999999999999" x14ac:dyDescent="0.45">
      <c r="B600" s="35"/>
      <c r="C600" s="19"/>
      <c r="D600" s="30"/>
      <c r="E600" s="30"/>
      <c r="F600" s="30"/>
      <c r="G600" s="30"/>
      <c r="I600" s="24"/>
      <c r="J600" s="21"/>
      <c r="K600" s="26"/>
      <c r="L600" s="26"/>
      <c r="M600" s="26"/>
      <c r="N600" s="26"/>
    </row>
    <row r="601" spans="2:14" ht="17.399999999999999" x14ac:dyDescent="0.45">
      <c r="B601" s="35"/>
      <c r="C601" s="19"/>
      <c r="D601" s="30"/>
      <c r="E601" s="30"/>
      <c r="F601" s="30"/>
      <c r="G601" s="30"/>
      <c r="I601" s="24"/>
      <c r="J601" s="21"/>
      <c r="K601" s="26"/>
      <c r="L601" s="26"/>
      <c r="M601" s="26"/>
      <c r="N601" s="26"/>
    </row>
    <row r="602" spans="2:14" ht="17.399999999999999" x14ac:dyDescent="0.45">
      <c r="B602" s="35"/>
      <c r="C602" s="19"/>
      <c r="D602" s="30"/>
      <c r="E602" s="30"/>
      <c r="F602" s="30"/>
      <c r="G602" s="30"/>
      <c r="I602" s="24"/>
      <c r="J602" s="21"/>
      <c r="K602" s="26"/>
      <c r="L602" s="26"/>
      <c r="M602" s="26"/>
      <c r="N602" s="26"/>
    </row>
    <row r="603" spans="2:14" ht="18" thickBot="1" x14ac:dyDescent="0.5">
      <c r="B603" s="35"/>
      <c r="C603" s="19"/>
      <c r="D603" s="30"/>
      <c r="E603" s="30"/>
      <c r="F603" s="30"/>
      <c r="G603" s="30"/>
      <c r="I603" s="27"/>
      <c r="J603" s="21"/>
      <c r="K603" s="28"/>
      <c r="L603" s="28"/>
      <c r="M603" s="28"/>
      <c r="N603" s="28"/>
    </row>
    <row r="604" spans="2:14" ht="21.6" thickBot="1" x14ac:dyDescent="0.55000000000000004">
      <c r="B604" s="35"/>
      <c r="C604" s="19"/>
      <c r="D604" s="30"/>
      <c r="E604" s="32"/>
      <c r="F604" s="32"/>
      <c r="G604" s="32"/>
      <c r="I604" s="15">
        <f>SUM(I592:I603)</f>
        <v>0</v>
      </c>
      <c r="J604" s="66" t="str">
        <f>IF(I604&gt;=6,"YA NO PUEDE SOLICITAR DIAS ADMINISTRATIVOS","PUEDE SOLICITAR DIAS ADMINISTRATIVOS")</f>
        <v>PUEDE SOLICITAR DIAS ADMINISTRATIVOS</v>
      </c>
      <c r="K604" s="67"/>
      <c r="L604" s="67"/>
      <c r="M604" s="67"/>
      <c r="N604" s="68"/>
    </row>
    <row r="605" spans="2:14" ht="21.6" thickBot="1" x14ac:dyDescent="0.55000000000000004">
      <c r="B605" s="35"/>
      <c r="C605" s="19"/>
      <c r="D605" s="30"/>
      <c r="E605" s="32"/>
      <c r="F605" s="32"/>
      <c r="G605" s="32"/>
      <c r="I605" s="17">
        <f>6-I604</f>
        <v>6</v>
      </c>
      <c r="J605" s="66" t="str">
        <f>IF(I604&gt;6,"EXISTE UN ERROR","OK")</f>
        <v>OK</v>
      </c>
      <c r="K605" s="67"/>
      <c r="L605" s="67"/>
      <c r="M605" s="67"/>
      <c r="N605" s="68"/>
    </row>
    <row r="606" spans="2:14" ht="18" thickBot="1" x14ac:dyDescent="0.5">
      <c r="B606" s="35"/>
      <c r="C606" s="19"/>
      <c r="D606" s="30"/>
      <c r="E606" s="32"/>
      <c r="F606" s="32"/>
      <c r="G606" s="32"/>
      <c r="I606" s="1"/>
    </row>
    <row r="607" spans="2:14" ht="19.8" thickBot="1" x14ac:dyDescent="0.5">
      <c r="B607" s="35"/>
      <c r="C607" s="19"/>
      <c r="D607" s="30"/>
      <c r="E607" s="32"/>
      <c r="F607" s="32"/>
      <c r="G607" s="32"/>
      <c r="I607" s="12" t="s">
        <v>3</v>
      </c>
      <c r="J607" s="13"/>
      <c r="K607" s="13" t="s">
        <v>5</v>
      </c>
      <c r="L607" s="13" t="s">
        <v>6</v>
      </c>
      <c r="M607" s="13" t="s">
        <v>7</v>
      </c>
      <c r="N607" s="14" t="s">
        <v>8</v>
      </c>
    </row>
    <row r="608" spans="2:14" ht="17.399999999999999" x14ac:dyDescent="0.45">
      <c r="B608" s="35"/>
      <c r="C608" s="19"/>
      <c r="D608" s="30"/>
      <c r="E608" s="32"/>
      <c r="F608" s="32"/>
      <c r="G608" s="32"/>
      <c r="I608" s="20"/>
      <c r="J608" s="29"/>
      <c r="K608" s="22"/>
      <c r="L608" s="22"/>
      <c r="M608" s="23"/>
      <c r="N608" s="23"/>
    </row>
    <row r="609" spans="2:14" ht="17.399999999999999" x14ac:dyDescent="0.45">
      <c r="B609" s="35"/>
      <c r="C609" s="19"/>
      <c r="D609" s="30"/>
      <c r="E609" s="32"/>
      <c r="F609" s="32"/>
      <c r="G609" s="32"/>
      <c r="I609" s="24"/>
      <c r="J609" s="29"/>
      <c r="K609" s="25"/>
      <c r="L609" s="25"/>
      <c r="M609" s="26"/>
      <c r="N609" s="26"/>
    </row>
    <row r="610" spans="2:14" ht="17.399999999999999" x14ac:dyDescent="0.45">
      <c r="B610" s="35"/>
      <c r="C610" s="19"/>
      <c r="D610" s="30"/>
      <c r="E610" s="32"/>
      <c r="F610" s="32"/>
      <c r="G610" s="32"/>
      <c r="I610" s="24"/>
      <c r="J610" s="29"/>
      <c r="K610" s="25"/>
      <c r="L610" s="25"/>
      <c r="M610" s="26"/>
      <c r="N610" s="26"/>
    </row>
    <row r="611" spans="2:14" ht="17.399999999999999" x14ac:dyDescent="0.45">
      <c r="B611" s="35"/>
      <c r="C611" s="19"/>
      <c r="D611" s="30"/>
      <c r="E611" s="32"/>
      <c r="F611" s="32"/>
      <c r="G611" s="32"/>
      <c r="I611" s="24"/>
      <c r="J611" s="29"/>
      <c r="K611" s="26"/>
      <c r="L611" s="26"/>
      <c r="M611" s="26"/>
      <c r="N611" s="26"/>
    </row>
    <row r="612" spans="2:14" ht="18" thickBot="1" x14ac:dyDescent="0.5">
      <c r="B612" s="35"/>
      <c r="C612" s="19"/>
      <c r="D612" s="30"/>
      <c r="E612" s="32"/>
      <c r="F612" s="32"/>
      <c r="G612" s="32"/>
      <c r="I612" s="24"/>
      <c r="J612" s="29"/>
      <c r="K612" s="26"/>
      <c r="L612" s="26"/>
      <c r="M612" s="26"/>
      <c r="N612" s="26"/>
    </row>
    <row r="613" spans="2:14" ht="21.6" thickBot="1" x14ac:dyDescent="0.55000000000000004">
      <c r="B613" s="35"/>
      <c r="C613" s="19"/>
      <c r="D613" s="30"/>
      <c r="E613" s="32"/>
      <c r="F613" s="32"/>
      <c r="G613" s="32"/>
      <c r="I613" s="15">
        <f>SUM(I608:I612)</f>
        <v>0</v>
      </c>
      <c r="J613" s="66" t="str">
        <f>IF(I613&gt;=5,"YA NO PUEDE SOLICITAR DIAS CAPACITACION","PUEDE SOLICITAR DIAS CAPACITACION")</f>
        <v>PUEDE SOLICITAR DIAS CAPACITACION</v>
      </c>
      <c r="K613" s="67"/>
      <c r="L613" s="67"/>
      <c r="M613" s="67"/>
      <c r="N613" s="68"/>
    </row>
    <row r="614" spans="2:14" ht="21.6" thickBot="1" x14ac:dyDescent="0.55000000000000004">
      <c r="B614" s="35"/>
      <c r="C614" s="19"/>
      <c r="D614" s="30"/>
      <c r="E614" s="32"/>
      <c r="F614" s="32"/>
      <c r="G614" s="32"/>
      <c r="I614" s="17">
        <f>5-I613</f>
        <v>5</v>
      </c>
      <c r="J614" s="66" t="str">
        <f>IF(I613&gt;5,"EXISTE UN ERROR","OK")</f>
        <v>OK</v>
      </c>
      <c r="K614" s="67"/>
      <c r="L614" s="67"/>
      <c r="M614" s="67"/>
      <c r="N614" s="68"/>
    </row>
    <row r="615" spans="2:14" ht="17.399999999999999" x14ac:dyDescent="0.45">
      <c r="B615" s="35"/>
      <c r="C615" s="19"/>
      <c r="D615" s="30"/>
      <c r="E615" s="32"/>
      <c r="F615" s="32"/>
      <c r="G615" s="32"/>
    </row>
    <row r="616" spans="2:14" ht="17.399999999999999" x14ac:dyDescent="0.45">
      <c r="B616" s="35"/>
      <c r="C616" s="19"/>
      <c r="D616" s="30"/>
      <c r="E616" s="32"/>
      <c r="F616" s="32"/>
      <c r="G616" s="32"/>
    </row>
    <row r="617" spans="2:14" ht="18" thickBot="1" x14ac:dyDescent="0.5">
      <c r="B617" s="35"/>
      <c r="C617" s="36"/>
      <c r="D617" s="33"/>
      <c r="E617" s="34"/>
      <c r="F617" s="34"/>
      <c r="G617" s="34"/>
    </row>
    <row r="618" spans="2:14" ht="21.6" thickBot="1" x14ac:dyDescent="0.55000000000000004">
      <c r="B618" s="8">
        <f>+E592-F592</f>
        <v>15</v>
      </c>
      <c r="C618" s="69" t="str">
        <f>IF(E592&lt;=F592,"YA NO TIENE FERIADOS","PUEDE SOLICITAR DIAS FERIADOS")</f>
        <v>PUEDE SOLICITAR DIAS FERIADOS</v>
      </c>
      <c r="D618" s="70"/>
      <c r="E618" s="70"/>
      <c r="F618" s="70"/>
      <c r="G618" s="71"/>
    </row>
    <row r="619" spans="2:14" ht="19.2" thickBot="1" x14ac:dyDescent="0.5">
      <c r="C619" s="72" t="str">
        <f>IF(F592&gt;E592,"EXISTE UN ERROR","OK")</f>
        <v>OK</v>
      </c>
      <c r="D619" s="73"/>
      <c r="E619" s="73"/>
      <c r="F619" s="73"/>
      <c r="G619" s="74"/>
    </row>
    <row r="622" spans="2:14" ht="19.2" thickBot="1" x14ac:dyDescent="0.5">
      <c r="B622" s="16" t="s">
        <v>130</v>
      </c>
      <c r="I622" s="16" t="s">
        <v>130</v>
      </c>
    </row>
    <row r="623" spans="2:14" ht="18.600000000000001" thickBot="1" x14ac:dyDescent="0.4">
      <c r="B623" s="5" t="s">
        <v>0</v>
      </c>
      <c r="C623" s="5" t="s">
        <v>1</v>
      </c>
      <c r="D623" s="5" t="s">
        <v>224</v>
      </c>
      <c r="E623" s="5" t="s">
        <v>12</v>
      </c>
      <c r="F623" s="6" t="s">
        <v>2</v>
      </c>
      <c r="G623" s="6" t="s">
        <v>7</v>
      </c>
      <c r="I623" s="2" t="s">
        <v>3</v>
      </c>
      <c r="J623" s="3" t="s">
        <v>4</v>
      </c>
      <c r="K623" s="3" t="s">
        <v>5</v>
      </c>
      <c r="L623" s="3" t="s">
        <v>6</v>
      </c>
      <c r="M623" s="3" t="s">
        <v>7</v>
      </c>
      <c r="N623" s="4" t="s">
        <v>8</v>
      </c>
    </row>
    <row r="624" spans="2:14" ht="17.399999999999999" x14ac:dyDescent="0.45">
      <c r="B624" s="9">
        <v>20</v>
      </c>
      <c r="C624" s="10">
        <v>15</v>
      </c>
      <c r="D624" s="9">
        <v>0</v>
      </c>
      <c r="E624" s="11">
        <f>+B624+C624+D624</f>
        <v>35</v>
      </c>
      <c r="F624" s="11">
        <f>SUM(B625:B649)+SUM(D625:D649)</f>
        <v>10</v>
      </c>
      <c r="G624" s="19"/>
      <c r="I624" s="20">
        <v>0.5</v>
      </c>
      <c r="J624" s="21" t="s">
        <v>9</v>
      </c>
      <c r="K624" s="37">
        <v>45670</v>
      </c>
      <c r="L624" s="37">
        <v>45670</v>
      </c>
      <c r="M624" s="56" t="s">
        <v>238</v>
      </c>
      <c r="N624" s="38"/>
    </row>
    <row r="625" spans="2:14" ht="17.399999999999999" x14ac:dyDescent="0.45">
      <c r="B625" s="35">
        <v>10</v>
      </c>
      <c r="C625" s="19"/>
      <c r="D625" s="30"/>
      <c r="E625" s="31">
        <v>45691</v>
      </c>
      <c r="F625" s="31">
        <v>45702</v>
      </c>
      <c r="G625" s="54" t="s">
        <v>259</v>
      </c>
      <c r="I625" s="24">
        <v>1</v>
      </c>
      <c r="J625" s="21"/>
      <c r="K625" s="31">
        <v>45685</v>
      </c>
      <c r="L625" s="31">
        <v>45685</v>
      </c>
      <c r="M625" s="55" t="s">
        <v>245</v>
      </c>
      <c r="N625" s="30"/>
    </row>
    <row r="626" spans="2:14" ht="17.399999999999999" x14ac:dyDescent="0.45">
      <c r="B626" s="35"/>
      <c r="C626" s="19"/>
      <c r="D626" s="30"/>
      <c r="E626" s="31"/>
      <c r="F626" s="31"/>
      <c r="G626" s="30"/>
      <c r="I626" s="24">
        <v>2</v>
      </c>
      <c r="J626" s="21"/>
      <c r="K626" s="31">
        <v>45712</v>
      </c>
      <c r="L626" s="31">
        <v>45713</v>
      </c>
      <c r="M626" s="54" t="s">
        <v>257</v>
      </c>
      <c r="N626" s="30"/>
    </row>
    <row r="627" spans="2:14" ht="17.399999999999999" x14ac:dyDescent="0.45">
      <c r="B627" s="35"/>
      <c r="C627" s="19"/>
      <c r="D627" s="30"/>
      <c r="E627" s="31"/>
      <c r="F627" s="31"/>
      <c r="G627" s="30"/>
      <c r="I627" s="24">
        <v>0.5</v>
      </c>
      <c r="J627" s="21" t="s">
        <v>10</v>
      </c>
      <c r="K627" s="31">
        <v>45729</v>
      </c>
      <c r="L627" s="31">
        <v>45729</v>
      </c>
      <c r="M627" s="57" t="s">
        <v>271</v>
      </c>
      <c r="N627" s="30"/>
    </row>
    <row r="628" spans="2:14" ht="17.399999999999999" x14ac:dyDescent="0.45">
      <c r="B628" s="35"/>
      <c r="C628" s="19"/>
      <c r="D628" s="30"/>
      <c r="E628" s="31"/>
      <c r="F628" s="31"/>
      <c r="G628" s="30"/>
      <c r="I628" s="24">
        <v>1</v>
      </c>
      <c r="J628" s="21"/>
      <c r="K628" s="31">
        <v>45744</v>
      </c>
      <c r="L628" s="31">
        <v>45744</v>
      </c>
      <c r="M628" s="55" t="s">
        <v>280</v>
      </c>
      <c r="N628" s="30"/>
    </row>
    <row r="629" spans="2:14" ht="17.399999999999999" x14ac:dyDescent="0.45">
      <c r="B629" s="35"/>
      <c r="C629" s="19"/>
      <c r="D629" s="30"/>
      <c r="E629" s="31"/>
      <c r="F629" s="31"/>
      <c r="G629" s="30"/>
      <c r="I629" s="24"/>
      <c r="J629" s="21"/>
      <c r="K629" s="31"/>
      <c r="L629" s="31"/>
      <c r="M629" s="26"/>
      <c r="N629" s="30"/>
    </row>
    <row r="630" spans="2:14" ht="17.399999999999999" x14ac:dyDescent="0.45">
      <c r="B630" s="35"/>
      <c r="C630" s="19"/>
      <c r="D630" s="30"/>
      <c r="E630" s="31"/>
      <c r="F630" s="31"/>
      <c r="G630" s="30"/>
      <c r="I630" s="24"/>
      <c r="J630" s="21"/>
      <c r="K630" s="31"/>
      <c r="L630" s="31"/>
      <c r="M630" s="26"/>
      <c r="N630" s="30"/>
    </row>
    <row r="631" spans="2:14" ht="17.399999999999999" x14ac:dyDescent="0.45">
      <c r="B631" s="35"/>
      <c r="C631" s="19"/>
      <c r="D631" s="30"/>
      <c r="E631" s="31"/>
      <c r="F631" s="31"/>
      <c r="G631" s="30"/>
      <c r="I631" s="24"/>
      <c r="J631" s="21"/>
      <c r="K631" s="31"/>
      <c r="L631" s="31"/>
      <c r="M631" s="30"/>
      <c r="N631" s="30"/>
    </row>
    <row r="632" spans="2:14" ht="17.399999999999999" x14ac:dyDescent="0.45">
      <c r="B632" s="35"/>
      <c r="C632" s="19"/>
      <c r="D632" s="30"/>
      <c r="E632" s="31"/>
      <c r="F632" s="31"/>
      <c r="G632" s="30"/>
      <c r="I632" s="24"/>
      <c r="J632" s="21"/>
      <c r="K632" s="30"/>
      <c r="L632" s="30"/>
      <c r="M632" s="30"/>
      <c r="N632" s="30"/>
    </row>
    <row r="633" spans="2:14" ht="17.399999999999999" x14ac:dyDescent="0.45">
      <c r="B633" s="35"/>
      <c r="C633" s="19"/>
      <c r="D633" s="30"/>
      <c r="E633" s="31"/>
      <c r="F633" s="31"/>
      <c r="G633" s="30"/>
      <c r="I633" s="24"/>
      <c r="J633" s="21"/>
      <c r="K633" s="30"/>
      <c r="L633" s="30"/>
      <c r="M633" s="30"/>
      <c r="N633" s="30"/>
    </row>
    <row r="634" spans="2:14" ht="17.399999999999999" x14ac:dyDescent="0.45">
      <c r="B634" s="35"/>
      <c r="C634" s="19"/>
      <c r="D634" s="30"/>
      <c r="E634" s="31"/>
      <c r="F634" s="31"/>
      <c r="G634" s="30"/>
      <c r="I634" s="24"/>
      <c r="J634" s="21"/>
      <c r="K634" s="30"/>
      <c r="L634" s="30"/>
      <c r="M634" s="30"/>
      <c r="N634" s="30"/>
    </row>
    <row r="635" spans="2:14" ht="18" thickBot="1" x14ac:dyDescent="0.5">
      <c r="B635" s="35"/>
      <c r="C635" s="19"/>
      <c r="D635" s="30"/>
      <c r="E635" s="30"/>
      <c r="F635" s="30"/>
      <c r="G635" s="30"/>
      <c r="I635" s="27"/>
      <c r="J635" s="21"/>
      <c r="K635" s="33"/>
      <c r="L635" s="33"/>
      <c r="M635" s="33"/>
      <c r="N635" s="33"/>
    </row>
    <row r="636" spans="2:14" ht="21.6" thickBot="1" x14ac:dyDescent="0.55000000000000004">
      <c r="B636" s="35"/>
      <c r="C636" s="19"/>
      <c r="D636" s="30"/>
      <c r="E636" s="32"/>
      <c r="F636" s="32"/>
      <c r="G636" s="32"/>
      <c r="I636" s="15">
        <f>SUM(I624:I635)</f>
        <v>5</v>
      </c>
      <c r="J636" s="66" t="str">
        <f>IF(I636&gt;=6,"YA NO PUEDE SOLICITAR DIAS ADMINISTRATIVOS","PUEDE SOLICITAR DIAS ADMINISTRATIVOS")</f>
        <v>PUEDE SOLICITAR DIAS ADMINISTRATIVOS</v>
      </c>
      <c r="K636" s="67"/>
      <c r="L636" s="67"/>
      <c r="M636" s="67"/>
      <c r="N636" s="68"/>
    </row>
    <row r="637" spans="2:14" ht="21.6" thickBot="1" x14ac:dyDescent="0.55000000000000004">
      <c r="B637" s="35"/>
      <c r="C637" s="19"/>
      <c r="D637" s="30"/>
      <c r="E637" s="32"/>
      <c r="F637" s="32"/>
      <c r="G637" s="32"/>
      <c r="I637" s="17">
        <f>6-I636</f>
        <v>1</v>
      </c>
      <c r="J637" s="66" t="str">
        <f>IF(I636&gt;6,"EXISTE UN ERROR","OK")</f>
        <v>OK</v>
      </c>
      <c r="K637" s="67"/>
      <c r="L637" s="67"/>
      <c r="M637" s="67"/>
      <c r="N637" s="68"/>
    </row>
    <row r="638" spans="2:14" ht="18" thickBot="1" x14ac:dyDescent="0.5">
      <c r="B638" s="35"/>
      <c r="C638" s="19"/>
      <c r="D638" s="30"/>
      <c r="E638" s="32"/>
      <c r="F638" s="32"/>
      <c r="G638" s="32"/>
      <c r="I638" s="1"/>
    </row>
    <row r="639" spans="2:14" ht="19.8" thickBot="1" x14ac:dyDescent="0.5">
      <c r="B639" s="35"/>
      <c r="C639" s="19"/>
      <c r="D639" s="30"/>
      <c r="E639" s="32"/>
      <c r="F639" s="32"/>
      <c r="G639" s="32"/>
      <c r="I639" s="12" t="s">
        <v>3</v>
      </c>
      <c r="J639" s="13"/>
      <c r="K639" s="13" t="s">
        <v>5</v>
      </c>
      <c r="L639" s="13" t="s">
        <v>6</v>
      </c>
      <c r="M639" s="13" t="s">
        <v>7</v>
      </c>
      <c r="N639" s="14" t="s">
        <v>8</v>
      </c>
    </row>
    <row r="640" spans="2:14" ht="17.399999999999999" x14ac:dyDescent="0.45">
      <c r="B640" s="35"/>
      <c r="C640" s="19"/>
      <c r="D640" s="30"/>
      <c r="E640" s="32"/>
      <c r="F640" s="32"/>
      <c r="G640" s="32"/>
      <c r="I640" s="20"/>
      <c r="J640" s="29"/>
      <c r="K640" s="22"/>
      <c r="L640" s="22"/>
      <c r="M640" s="23"/>
      <c r="N640" s="23"/>
    </row>
    <row r="641" spans="2:14" ht="17.399999999999999" x14ac:dyDescent="0.45">
      <c r="B641" s="35"/>
      <c r="C641" s="19"/>
      <c r="D641" s="30"/>
      <c r="E641" s="32"/>
      <c r="F641" s="32"/>
      <c r="G641" s="32"/>
      <c r="I641" s="24"/>
      <c r="J641" s="29"/>
      <c r="K641" s="26"/>
      <c r="L641" s="26"/>
      <c r="M641" s="26"/>
      <c r="N641" s="26"/>
    </row>
    <row r="642" spans="2:14" ht="17.399999999999999" x14ac:dyDescent="0.45">
      <c r="B642" s="35"/>
      <c r="C642" s="19"/>
      <c r="D642" s="30"/>
      <c r="E642" s="32"/>
      <c r="F642" s="32"/>
      <c r="G642" s="32"/>
      <c r="I642" s="24"/>
      <c r="J642" s="29"/>
      <c r="K642" s="26"/>
      <c r="L642" s="26"/>
      <c r="M642" s="26"/>
      <c r="N642" s="26"/>
    </row>
    <row r="643" spans="2:14" ht="17.399999999999999" x14ac:dyDescent="0.45">
      <c r="B643" s="35"/>
      <c r="C643" s="19"/>
      <c r="D643" s="30"/>
      <c r="E643" s="32"/>
      <c r="F643" s="32"/>
      <c r="G643" s="32"/>
      <c r="I643" s="24"/>
      <c r="J643" s="29"/>
      <c r="K643" s="26"/>
      <c r="L643" s="26"/>
      <c r="M643" s="26"/>
      <c r="N643" s="26"/>
    </row>
    <row r="644" spans="2:14" ht="18" thickBot="1" x14ac:dyDescent="0.5">
      <c r="B644" s="35"/>
      <c r="C644" s="19"/>
      <c r="D644" s="30"/>
      <c r="E644" s="32"/>
      <c r="F644" s="32"/>
      <c r="G644" s="32"/>
      <c r="I644" s="24"/>
      <c r="J644" s="29"/>
      <c r="K644" s="26"/>
      <c r="L644" s="26"/>
      <c r="M644" s="26"/>
      <c r="N644" s="26"/>
    </row>
    <row r="645" spans="2:14" ht="21.6" thickBot="1" x14ac:dyDescent="0.55000000000000004">
      <c r="B645" s="35"/>
      <c r="C645" s="19"/>
      <c r="D645" s="30"/>
      <c r="E645" s="32"/>
      <c r="F645" s="32"/>
      <c r="G645" s="32"/>
      <c r="I645" s="15">
        <f>SUM(I640:I644)</f>
        <v>0</v>
      </c>
      <c r="J645" s="66" t="str">
        <f>IF(I645&gt;=5,"YA NO PUEDE SOLICITAR DIAS CAPACITACION","PUEDE SOLICITAR DIAS CAPACITACION")</f>
        <v>PUEDE SOLICITAR DIAS CAPACITACION</v>
      </c>
      <c r="K645" s="67"/>
      <c r="L645" s="67"/>
      <c r="M645" s="67"/>
      <c r="N645" s="68"/>
    </row>
    <row r="646" spans="2:14" ht="21.6" thickBot="1" x14ac:dyDescent="0.55000000000000004">
      <c r="B646" s="35"/>
      <c r="C646" s="19"/>
      <c r="D646" s="30"/>
      <c r="E646" s="32"/>
      <c r="F646" s="32"/>
      <c r="G646" s="32"/>
      <c r="I646" s="17">
        <f>5-I645</f>
        <v>5</v>
      </c>
      <c r="J646" s="66" t="str">
        <f>IF(I645&gt;5,"EXISTE UN ERROR","OK")</f>
        <v>OK</v>
      </c>
      <c r="K646" s="67"/>
      <c r="L646" s="67"/>
      <c r="M646" s="67"/>
      <c r="N646" s="68"/>
    </row>
    <row r="647" spans="2:14" ht="17.399999999999999" x14ac:dyDescent="0.45">
      <c r="B647" s="35"/>
      <c r="C647" s="19"/>
      <c r="D647" s="30"/>
      <c r="E647" s="32"/>
      <c r="F647" s="32"/>
      <c r="G647" s="32"/>
    </row>
    <row r="648" spans="2:14" ht="17.399999999999999" x14ac:dyDescent="0.45">
      <c r="B648" s="35"/>
      <c r="C648" s="19"/>
      <c r="D648" s="30"/>
      <c r="E648" s="32"/>
      <c r="F648" s="32"/>
      <c r="G648" s="32"/>
    </row>
    <row r="649" spans="2:14" ht="18" thickBot="1" x14ac:dyDescent="0.5">
      <c r="B649" s="35"/>
      <c r="C649" s="40"/>
      <c r="D649" s="39"/>
      <c r="E649" s="34"/>
      <c r="F649" s="34"/>
      <c r="G649" s="34"/>
    </row>
    <row r="650" spans="2:14" ht="21.6" thickBot="1" x14ac:dyDescent="0.55000000000000004">
      <c r="B650" s="8">
        <f>+E624-F624</f>
        <v>25</v>
      </c>
      <c r="C650" s="69" t="str">
        <f>IF(E624&lt;=F624,"YA NO TIENE FERIADOS","PUEDE SOLICITAR DIAS FERIADOS")</f>
        <v>PUEDE SOLICITAR DIAS FERIADOS</v>
      </c>
      <c r="D650" s="70"/>
      <c r="E650" s="70"/>
      <c r="F650" s="70"/>
      <c r="G650" s="71"/>
    </row>
    <row r="651" spans="2:14" ht="19.2" thickBot="1" x14ac:dyDescent="0.5">
      <c r="C651" s="72" t="str">
        <f>IF(F624&gt;E624,"EXISTE UN ERROR","OK")</f>
        <v>OK</v>
      </c>
      <c r="D651" s="73"/>
      <c r="E651" s="73"/>
      <c r="F651" s="73"/>
      <c r="G651" s="74"/>
    </row>
    <row r="653" spans="2:14" ht="19.2" thickBot="1" x14ac:dyDescent="0.5">
      <c r="B653" s="16" t="s">
        <v>131</v>
      </c>
      <c r="I653" s="16" t="s">
        <v>131</v>
      </c>
    </row>
    <row r="654" spans="2:14" ht="18.600000000000001" thickBot="1" x14ac:dyDescent="0.4">
      <c r="B654" s="5" t="s">
        <v>0</v>
      </c>
      <c r="C654" s="5" t="s">
        <v>1</v>
      </c>
      <c r="D654" s="5" t="s">
        <v>224</v>
      </c>
      <c r="E654" s="5" t="s">
        <v>12</v>
      </c>
      <c r="F654" s="6" t="s">
        <v>2</v>
      </c>
      <c r="G654" s="6" t="s">
        <v>7</v>
      </c>
      <c r="I654" s="2" t="s">
        <v>3</v>
      </c>
      <c r="J654" s="3" t="s">
        <v>4</v>
      </c>
      <c r="K654" s="3" t="s">
        <v>5</v>
      </c>
      <c r="L654" s="3" t="s">
        <v>6</v>
      </c>
      <c r="M654" s="3" t="s">
        <v>7</v>
      </c>
      <c r="N654" s="4" t="s">
        <v>8</v>
      </c>
    </row>
    <row r="655" spans="2:14" ht="17.399999999999999" x14ac:dyDescent="0.45">
      <c r="B655" s="9">
        <v>25</v>
      </c>
      <c r="C655" s="9">
        <v>5</v>
      </c>
      <c r="D655" s="9">
        <v>0</v>
      </c>
      <c r="E655" s="11">
        <f>+B655+C655+D655</f>
        <v>30</v>
      </c>
      <c r="F655" s="11">
        <f>SUM(B656:B680)+SUM(D656:D680)</f>
        <v>7</v>
      </c>
      <c r="G655" s="19"/>
      <c r="I655" s="20">
        <v>1</v>
      </c>
      <c r="J655" s="21"/>
      <c r="K655" s="22">
        <v>45684</v>
      </c>
      <c r="L655" s="22">
        <v>45684</v>
      </c>
      <c r="M655" s="57" t="s">
        <v>247</v>
      </c>
      <c r="N655" s="23"/>
    </row>
    <row r="656" spans="2:14" ht="17.399999999999999" x14ac:dyDescent="0.45">
      <c r="B656" s="35">
        <v>5</v>
      </c>
      <c r="C656" s="19"/>
      <c r="D656" s="30"/>
      <c r="E656" s="31">
        <v>45722</v>
      </c>
      <c r="F656" s="31">
        <v>45728</v>
      </c>
      <c r="G656" s="54" t="s">
        <v>279</v>
      </c>
      <c r="I656" s="24"/>
      <c r="J656" s="21"/>
      <c r="K656" s="25"/>
      <c r="L656" s="25"/>
      <c r="M656" s="30"/>
      <c r="N656" s="26"/>
    </row>
    <row r="657" spans="2:14" ht="17.399999999999999" x14ac:dyDescent="0.45">
      <c r="B657" s="35">
        <v>2</v>
      </c>
      <c r="C657" s="19"/>
      <c r="D657" s="30"/>
      <c r="E657" s="31">
        <v>45715</v>
      </c>
      <c r="F657" s="31">
        <v>45716</v>
      </c>
      <c r="G657" s="54" t="s">
        <v>263</v>
      </c>
      <c r="I657" s="24"/>
      <c r="J657" s="21"/>
      <c r="K657" s="25"/>
      <c r="L657" s="25"/>
      <c r="M657" s="30"/>
      <c r="N657" s="26"/>
    </row>
    <row r="658" spans="2:14" ht="17.399999999999999" x14ac:dyDescent="0.45">
      <c r="B658" s="35"/>
      <c r="C658" s="19"/>
      <c r="D658" s="30"/>
      <c r="E658" s="31"/>
      <c r="F658" s="31"/>
      <c r="G658" s="30"/>
      <c r="I658" s="24"/>
      <c r="J658" s="21"/>
      <c r="K658" s="25"/>
      <c r="L658" s="25"/>
      <c r="M658" s="30"/>
      <c r="N658" s="26"/>
    </row>
    <row r="659" spans="2:14" ht="17.399999999999999" x14ac:dyDescent="0.45">
      <c r="B659" s="35"/>
      <c r="C659" s="19"/>
      <c r="D659" s="30"/>
      <c r="E659" s="31"/>
      <c r="F659" s="31"/>
      <c r="G659" s="30"/>
      <c r="I659" s="24"/>
      <c r="J659" s="21"/>
      <c r="K659" s="25"/>
      <c r="L659" s="25"/>
      <c r="M659" s="26"/>
      <c r="N659" s="26"/>
    </row>
    <row r="660" spans="2:14" ht="17.399999999999999" x14ac:dyDescent="0.45">
      <c r="B660" s="35"/>
      <c r="C660" s="19"/>
      <c r="D660" s="30"/>
      <c r="E660" s="31"/>
      <c r="F660" s="31"/>
      <c r="G660" s="30"/>
      <c r="I660" s="24"/>
      <c r="J660" s="21"/>
      <c r="K660" s="25"/>
      <c r="L660" s="25"/>
      <c r="M660" s="30"/>
      <c r="N660" s="26"/>
    </row>
    <row r="661" spans="2:14" ht="17.399999999999999" x14ac:dyDescent="0.45">
      <c r="B661" s="35"/>
      <c r="C661" s="19"/>
      <c r="D661" s="30"/>
      <c r="E661" s="31"/>
      <c r="F661" s="31"/>
      <c r="G661" s="30"/>
      <c r="I661" s="24"/>
      <c r="J661" s="21"/>
      <c r="K661" s="25"/>
      <c r="L661" s="25"/>
      <c r="M661" s="30"/>
      <c r="N661" s="26"/>
    </row>
    <row r="662" spans="2:14" ht="17.399999999999999" x14ac:dyDescent="0.45">
      <c r="B662" s="35"/>
      <c r="C662" s="19"/>
      <c r="D662" s="30"/>
      <c r="E662" s="31"/>
      <c r="F662" s="31"/>
      <c r="G662" s="30"/>
      <c r="I662" s="24"/>
      <c r="J662" s="21"/>
      <c r="K662" s="25"/>
      <c r="L662" s="25"/>
      <c r="M662" s="26"/>
      <c r="N662" s="26"/>
    </row>
    <row r="663" spans="2:14" ht="17.399999999999999" x14ac:dyDescent="0.45">
      <c r="B663" s="35"/>
      <c r="C663" s="19"/>
      <c r="D663" s="30"/>
      <c r="E663" s="31"/>
      <c r="F663" s="31"/>
      <c r="G663" s="30"/>
      <c r="I663" s="24"/>
      <c r="J663" s="21"/>
      <c r="K663" s="26"/>
      <c r="L663" s="26"/>
      <c r="M663" s="26"/>
      <c r="N663" s="26"/>
    </row>
    <row r="664" spans="2:14" ht="17.399999999999999" x14ac:dyDescent="0.45">
      <c r="B664" s="35"/>
      <c r="C664" s="19"/>
      <c r="D664" s="30"/>
      <c r="E664" s="31"/>
      <c r="F664" s="31"/>
      <c r="G664" s="30"/>
      <c r="I664" s="24"/>
      <c r="J664" s="21"/>
      <c r="K664" s="26"/>
      <c r="L664" s="26"/>
      <c r="M664" s="26"/>
      <c r="N664" s="26"/>
    </row>
    <row r="665" spans="2:14" ht="17.399999999999999" x14ac:dyDescent="0.45">
      <c r="B665" s="35"/>
      <c r="C665" s="19"/>
      <c r="D665" s="30"/>
      <c r="E665" s="31"/>
      <c r="F665" s="31"/>
      <c r="G665" s="30"/>
      <c r="I665" s="24"/>
      <c r="J665" s="21"/>
      <c r="K665" s="26"/>
      <c r="L665" s="26"/>
      <c r="M665" s="26"/>
      <c r="N665" s="26"/>
    </row>
    <row r="666" spans="2:14" ht="18" thickBot="1" x14ac:dyDescent="0.5">
      <c r="B666" s="35"/>
      <c r="C666" s="19"/>
      <c r="D666" s="30"/>
      <c r="E666" s="31"/>
      <c r="F666" s="31"/>
      <c r="G666" s="30"/>
      <c r="I666" s="27"/>
      <c r="J666" s="21"/>
      <c r="K666" s="28"/>
      <c r="L666" s="28"/>
      <c r="M666" s="28"/>
      <c r="N666" s="28"/>
    </row>
    <row r="667" spans="2:14" ht="21.6" thickBot="1" x14ac:dyDescent="0.55000000000000004">
      <c r="B667" s="35"/>
      <c r="C667" s="19"/>
      <c r="D667" s="30"/>
      <c r="E667" s="31"/>
      <c r="F667" s="31"/>
      <c r="G667" s="30"/>
      <c r="I667" s="15">
        <f>SUM(I655:I666)</f>
        <v>1</v>
      </c>
      <c r="J667" s="66" t="str">
        <f>IF(I667&gt;=6,"YA NO PUEDE SOLICITAR DIAS ADMINISTRATIVOS","PUEDE SOLICITAR DIAS ADMINISTRATIVOS")</f>
        <v>PUEDE SOLICITAR DIAS ADMINISTRATIVOS</v>
      </c>
      <c r="K667" s="67"/>
      <c r="L667" s="67"/>
      <c r="M667" s="67"/>
      <c r="N667" s="68"/>
    </row>
    <row r="668" spans="2:14" ht="21.6" thickBot="1" x14ac:dyDescent="0.55000000000000004">
      <c r="B668" s="35"/>
      <c r="C668" s="19"/>
      <c r="D668" s="30"/>
      <c r="E668" s="30"/>
      <c r="F668" s="30"/>
      <c r="G668" s="30"/>
      <c r="I668" s="17">
        <f>6-I667</f>
        <v>5</v>
      </c>
      <c r="J668" s="66" t="str">
        <f>IF(I667&gt;6,"EXISTE UN ERROR","OK")</f>
        <v>OK</v>
      </c>
      <c r="K668" s="67"/>
      <c r="L668" s="67"/>
      <c r="M668" s="67"/>
      <c r="N668" s="68"/>
    </row>
    <row r="669" spans="2:14" ht="18" thickBot="1" x14ac:dyDescent="0.5">
      <c r="B669" s="35"/>
      <c r="C669" s="19"/>
      <c r="D669" s="30"/>
      <c r="E669" s="30"/>
      <c r="F669" s="30"/>
      <c r="G669" s="30"/>
      <c r="I669" s="1"/>
    </row>
    <row r="670" spans="2:14" ht="19.8" thickBot="1" x14ac:dyDescent="0.5">
      <c r="B670" s="35"/>
      <c r="C670" s="19"/>
      <c r="D670" s="30"/>
      <c r="E670" s="30"/>
      <c r="F670" s="30"/>
      <c r="G670" s="30"/>
      <c r="I670" s="12" t="s">
        <v>3</v>
      </c>
      <c r="J670" s="13"/>
      <c r="K670" s="13" t="s">
        <v>5</v>
      </c>
      <c r="L670" s="13" t="s">
        <v>6</v>
      </c>
      <c r="M670" s="13" t="s">
        <v>7</v>
      </c>
      <c r="N670" s="14" t="s">
        <v>8</v>
      </c>
    </row>
    <row r="671" spans="2:14" ht="17.399999999999999" x14ac:dyDescent="0.45">
      <c r="B671" s="35"/>
      <c r="C671" s="19"/>
      <c r="D671" s="30"/>
      <c r="E671" s="30"/>
      <c r="F671" s="30"/>
      <c r="G671" s="30"/>
      <c r="I671" s="20"/>
      <c r="J671" s="29"/>
      <c r="K671" s="29"/>
      <c r="L671" s="29"/>
      <c r="M671" s="29"/>
      <c r="N671" s="29"/>
    </row>
    <row r="672" spans="2:14" ht="17.399999999999999" x14ac:dyDescent="0.45">
      <c r="B672" s="35"/>
      <c r="C672" s="19"/>
      <c r="D672" s="30"/>
      <c r="E672" s="30"/>
      <c r="F672" s="30"/>
      <c r="G672" s="30"/>
      <c r="I672" s="24"/>
      <c r="J672" s="29"/>
      <c r="K672" s="32"/>
      <c r="L672" s="32"/>
      <c r="M672" s="32"/>
      <c r="N672" s="32"/>
    </row>
    <row r="673" spans="2:14" ht="17.399999999999999" x14ac:dyDescent="0.45">
      <c r="B673" s="35"/>
      <c r="C673" s="19"/>
      <c r="D673" s="30"/>
      <c r="E673" s="30"/>
      <c r="F673" s="30"/>
      <c r="G673" s="30"/>
      <c r="I673" s="24"/>
      <c r="J673" s="29"/>
      <c r="K673" s="32"/>
      <c r="L673" s="32"/>
      <c r="M673" s="32"/>
      <c r="N673" s="32"/>
    </row>
    <row r="674" spans="2:14" ht="17.399999999999999" x14ac:dyDescent="0.45">
      <c r="B674" s="35"/>
      <c r="C674" s="19"/>
      <c r="D674" s="30"/>
      <c r="E674" s="30"/>
      <c r="F674" s="30"/>
      <c r="G674" s="30"/>
      <c r="I674" s="24"/>
      <c r="J674" s="29"/>
      <c r="K674" s="32"/>
      <c r="L674" s="32"/>
      <c r="M674" s="32"/>
      <c r="N674" s="32"/>
    </row>
    <row r="675" spans="2:14" ht="18" thickBot="1" x14ac:dyDescent="0.5">
      <c r="B675" s="35"/>
      <c r="C675" s="19"/>
      <c r="D675" s="30"/>
      <c r="E675" s="30"/>
      <c r="F675" s="30"/>
      <c r="G675" s="30"/>
      <c r="I675" s="24"/>
      <c r="J675" s="29"/>
      <c r="K675" s="32"/>
      <c r="L675" s="32"/>
      <c r="M675" s="32"/>
      <c r="N675" s="32"/>
    </row>
    <row r="676" spans="2:14" ht="21.6" thickBot="1" x14ac:dyDescent="0.55000000000000004">
      <c r="B676" s="35"/>
      <c r="C676" s="19"/>
      <c r="D676" s="30"/>
      <c r="E676" s="30"/>
      <c r="F676" s="30"/>
      <c r="G676" s="30"/>
      <c r="I676" s="15">
        <f>SUM(I671:I675)</f>
        <v>0</v>
      </c>
      <c r="J676" s="66" t="str">
        <f>IF(I676&gt;=5,"YA NO PUEDE SOLICITAR DIAS CAPACITACION","PUEDE SOLICITAR DIAS CAPACITACION")</f>
        <v>PUEDE SOLICITAR DIAS CAPACITACION</v>
      </c>
      <c r="K676" s="67"/>
      <c r="L676" s="67"/>
      <c r="M676" s="67"/>
      <c r="N676" s="68"/>
    </row>
    <row r="677" spans="2:14" ht="21.6" thickBot="1" x14ac:dyDescent="0.55000000000000004">
      <c r="B677" s="35"/>
      <c r="C677" s="19"/>
      <c r="D677" s="30"/>
      <c r="E677" s="30"/>
      <c r="F677" s="30"/>
      <c r="G677" s="30"/>
      <c r="I677" s="17">
        <f>5-I676</f>
        <v>5</v>
      </c>
      <c r="J677" s="66" t="str">
        <f>IF(I676&gt;5,"EXISTE UN ERROR","OK")</f>
        <v>OK</v>
      </c>
      <c r="K677" s="67"/>
      <c r="L677" s="67"/>
      <c r="M677" s="67"/>
      <c r="N677" s="68"/>
    </row>
    <row r="678" spans="2:14" ht="17.399999999999999" x14ac:dyDescent="0.45">
      <c r="B678" s="35"/>
      <c r="C678" s="19"/>
      <c r="D678" s="30"/>
      <c r="E678" s="30"/>
      <c r="F678" s="30"/>
      <c r="G678" s="30"/>
    </row>
    <row r="679" spans="2:14" ht="17.399999999999999" x14ac:dyDescent="0.45">
      <c r="B679" s="35"/>
      <c r="C679" s="19"/>
      <c r="D679" s="30"/>
      <c r="E679" s="30"/>
      <c r="F679" s="30"/>
      <c r="G679" s="30"/>
    </row>
    <row r="680" spans="2:14" ht="18" thickBot="1" x14ac:dyDescent="0.5">
      <c r="B680" s="35"/>
      <c r="C680" s="40"/>
      <c r="D680" s="39"/>
      <c r="E680" s="34"/>
      <c r="F680" s="34"/>
      <c r="G680" s="34"/>
    </row>
    <row r="681" spans="2:14" ht="21.6" thickBot="1" x14ac:dyDescent="0.55000000000000004">
      <c r="B681" s="8">
        <f>+E655-F655</f>
        <v>23</v>
      </c>
      <c r="C681" s="69" t="str">
        <f>IF(E655&lt;=F655,"YA NO TIENE FERIADOS","PUEDE SOLICITAR DIAS FERIADOS")</f>
        <v>PUEDE SOLICITAR DIAS FERIADOS</v>
      </c>
      <c r="D681" s="70"/>
      <c r="E681" s="70"/>
      <c r="F681" s="70"/>
      <c r="G681" s="71"/>
    </row>
    <row r="682" spans="2:14" ht="19.2" thickBot="1" x14ac:dyDescent="0.5">
      <c r="C682" s="72" t="str">
        <f>IF(F655&gt;E655,"EXISTE UN ERROR","OK")</f>
        <v>OK</v>
      </c>
      <c r="D682" s="73"/>
      <c r="E682" s="73"/>
      <c r="F682" s="73"/>
      <c r="G682" s="74"/>
    </row>
    <row r="685" spans="2:14" ht="19.2" thickBot="1" x14ac:dyDescent="0.5">
      <c r="B685" s="16" t="s">
        <v>132</v>
      </c>
      <c r="I685" s="16" t="s">
        <v>132</v>
      </c>
    </row>
    <row r="686" spans="2:14" ht="18.600000000000001" thickBot="1" x14ac:dyDescent="0.4">
      <c r="B686" s="5" t="s">
        <v>0</v>
      </c>
      <c r="C686" s="5" t="s">
        <v>1</v>
      </c>
      <c r="D686" s="5" t="s">
        <v>224</v>
      </c>
      <c r="E686" s="5" t="s">
        <v>12</v>
      </c>
      <c r="F686" s="6" t="s">
        <v>2</v>
      </c>
      <c r="G686" s="6" t="s">
        <v>7</v>
      </c>
      <c r="I686" s="2" t="s">
        <v>3</v>
      </c>
      <c r="J686" s="3" t="s">
        <v>4</v>
      </c>
      <c r="K686" s="3" t="s">
        <v>5</v>
      </c>
      <c r="L686" s="3" t="s">
        <v>6</v>
      </c>
      <c r="M686" s="3" t="s">
        <v>7</v>
      </c>
      <c r="N686" s="4" t="s">
        <v>8</v>
      </c>
    </row>
    <row r="687" spans="2:14" ht="18" thickBot="1" x14ac:dyDescent="0.5">
      <c r="B687" s="9">
        <v>15</v>
      </c>
      <c r="C687" s="10">
        <v>15</v>
      </c>
      <c r="D687" s="9">
        <v>0</v>
      </c>
      <c r="E687" s="11">
        <f>+B687+C687+D687</f>
        <v>30</v>
      </c>
      <c r="F687" s="11">
        <f>SUM(B688:B712)+SUM(D688:D712)</f>
        <v>10</v>
      </c>
      <c r="G687" s="19"/>
      <c r="I687" s="20">
        <v>1</v>
      </c>
      <c r="J687" s="21"/>
      <c r="K687" s="37">
        <v>45768</v>
      </c>
      <c r="L687" s="37">
        <v>45768</v>
      </c>
      <c r="M687" s="56" t="s">
        <v>296</v>
      </c>
      <c r="N687" s="38"/>
    </row>
    <row r="688" spans="2:14" ht="17.399999999999999" x14ac:dyDescent="0.45">
      <c r="B688" s="35">
        <v>10</v>
      </c>
      <c r="C688" s="19"/>
      <c r="D688" s="30"/>
      <c r="E688" s="31">
        <v>45719</v>
      </c>
      <c r="F688" s="31">
        <v>45730</v>
      </c>
      <c r="G688" s="54" t="s">
        <v>279</v>
      </c>
      <c r="I688" s="24">
        <v>1</v>
      </c>
      <c r="J688" s="21"/>
      <c r="K688" s="31">
        <v>45779</v>
      </c>
      <c r="L688" s="31">
        <v>45779</v>
      </c>
      <c r="M688" s="56" t="s">
        <v>300</v>
      </c>
      <c r="N688" s="30"/>
    </row>
    <row r="689" spans="2:14" ht="17.399999999999999" x14ac:dyDescent="0.45">
      <c r="B689" s="35"/>
      <c r="C689" s="19"/>
      <c r="D689" s="30"/>
      <c r="E689" s="31"/>
      <c r="F689" s="31"/>
      <c r="G689" s="30"/>
      <c r="I689" s="64"/>
      <c r="J689" s="21"/>
      <c r="K689" s="31">
        <v>45779</v>
      </c>
      <c r="L689" s="31">
        <v>45779</v>
      </c>
      <c r="M689" s="56" t="s">
        <v>300</v>
      </c>
      <c r="N689" s="30"/>
    </row>
    <row r="690" spans="2:14" ht="17.399999999999999" x14ac:dyDescent="0.45">
      <c r="B690" s="35"/>
      <c r="C690" s="19"/>
      <c r="D690" s="30"/>
      <c r="E690" s="31"/>
      <c r="F690" s="31"/>
      <c r="G690" s="30"/>
      <c r="I690" s="24">
        <v>1</v>
      </c>
      <c r="J690" s="21"/>
      <c r="K690" s="31">
        <v>45800</v>
      </c>
      <c r="L690" s="31">
        <v>45800</v>
      </c>
      <c r="M690" s="56" t="s">
        <v>310</v>
      </c>
      <c r="N690" s="30"/>
    </row>
    <row r="691" spans="2:14" ht="17.399999999999999" x14ac:dyDescent="0.45">
      <c r="B691" s="35"/>
      <c r="C691" s="19"/>
      <c r="D691" s="30"/>
      <c r="E691" s="31"/>
      <c r="F691" s="31"/>
      <c r="G691" s="30"/>
      <c r="I691" s="24">
        <v>1</v>
      </c>
      <c r="J691" s="21"/>
      <c r="K691" s="31">
        <v>45833</v>
      </c>
      <c r="L691" s="31">
        <v>45833</v>
      </c>
      <c r="M691" s="30"/>
      <c r="N691" s="30"/>
    </row>
    <row r="692" spans="2:14" ht="17.399999999999999" x14ac:dyDescent="0.45">
      <c r="B692" s="35"/>
      <c r="C692" s="19"/>
      <c r="D692" s="30"/>
      <c r="E692" s="30"/>
      <c r="F692" s="30"/>
      <c r="G692" s="30"/>
      <c r="I692" s="24">
        <v>0.5</v>
      </c>
      <c r="J692" s="21" t="s">
        <v>10</v>
      </c>
      <c r="K692" s="31">
        <v>45840</v>
      </c>
      <c r="L692" s="31">
        <v>45840</v>
      </c>
      <c r="M692" s="30"/>
      <c r="N692" s="30"/>
    </row>
    <row r="693" spans="2:14" ht="17.399999999999999" x14ac:dyDescent="0.45">
      <c r="B693" s="35"/>
      <c r="C693" s="19"/>
      <c r="D693" s="30"/>
      <c r="E693" s="30"/>
      <c r="F693" s="30"/>
      <c r="G693" s="30"/>
      <c r="I693" s="24">
        <v>0.5</v>
      </c>
      <c r="J693" s="21" t="s">
        <v>10</v>
      </c>
      <c r="K693" s="31">
        <v>45861</v>
      </c>
      <c r="L693" s="31">
        <v>45861</v>
      </c>
      <c r="M693" s="30"/>
      <c r="N693" s="30"/>
    </row>
    <row r="694" spans="2:14" ht="17.399999999999999" x14ac:dyDescent="0.45">
      <c r="B694" s="35"/>
      <c r="C694" s="19"/>
      <c r="D694" s="30"/>
      <c r="E694" s="30"/>
      <c r="F694" s="30"/>
      <c r="G694" s="30"/>
      <c r="I694" s="24"/>
      <c r="J694" s="21"/>
      <c r="K694" s="31"/>
      <c r="L694" s="31"/>
      <c r="M694" s="30"/>
      <c r="N694" s="30"/>
    </row>
    <row r="695" spans="2:14" ht="17.399999999999999" x14ac:dyDescent="0.45">
      <c r="B695" s="35"/>
      <c r="C695" s="19"/>
      <c r="D695" s="30"/>
      <c r="E695" s="30"/>
      <c r="F695" s="30"/>
      <c r="G695" s="30"/>
      <c r="I695" s="24"/>
      <c r="J695" s="21"/>
      <c r="K695" s="30"/>
      <c r="L695" s="30"/>
      <c r="M695" s="30"/>
      <c r="N695" s="30"/>
    </row>
    <row r="696" spans="2:14" ht="17.399999999999999" x14ac:dyDescent="0.45">
      <c r="B696" s="35"/>
      <c r="C696" s="19"/>
      <c r="D696" s="30"/>
      <c r="E696" s="30"/>
      <c r="F696" s="30"/>
      <c r="G696" s="30"/>
      <c r="I696" s="24"/>
      <c r="J696" s="21"/>
      <c r="K696" s="30"/>
      <c r="L696" s="30"/>
      <c r="M696" s="30"/>
      <c r="N696" s="30"/>
    </row>
    <row r="697" spans="2:14" ht="17.399999999999999" x14ac:dyDescent="0.45">
      <c r="B697" s="35"/>
      <c r="C697" s="19"/>
      <c r="D697" s="30"/>
      <c r="E697" s="30"/>
      <c r="F697" s="30"/>
      <c r="G697" s="30"/>
      <c r="I697" s="24"/>
      <c r="J697" s="21"/>
      <c r="K697" s="30"/>
      <c r="L697" s="30"/>
      <c r="M697" s="30"/>
      <c r="N697" s="30"/>
    </row>
    <row r="698" spans="2:14" ht="18" thickBot="1" x14ac:dyDescent="0.5">
      <c r="B698" s="35"/>
      <c r="C698" s="19"/>
      <c r="D698" s="30"/>
      <c r="E698" s="30"/>
      <c r="F698" s="30"/>
      <c r="G698" s="30"/>
      <c r="I698" s="27"/>
      <c r="J698" s="21"/>
      <c r="K698" s="33"/>
      <c r="L698" s="33"/>
      <c r="M698" s="33"/>
      <c r="N698" s="33"/>
    </row>
    <row r="699" spans="2:14" ht="21.6" thickBot="1" x14ac:dyDescent="0.55000000000000004">
      <c r="B699" s="35"/>
      <c r="C699" s="19"/>
      <c r="D699" s="30"/>
      <c r="E699" s="32"/>
      <c r="F699" s="32"/>
      <c r="G699" s="32"/>
      <c r="I699" s="15">
        <f>SUM(I687:I698)</f>
        <v>5</v>
      </c>
      <c r="J699" s="66" t="str">
        <f>IF(I699&gt;=6,"YA NO PUEDE SOLICITAR DIAS ADMINISTRATIVOS","PUEDE SOLICITAR DIAS ADMINISTRATIVOS")</f>
        <v>PUEDE SOLICITAR DIAS ADMINISTRATIVOS</v>
      </c>
      <c r="K699" s="67"/>
      <c r="L699" s="67"/>
      <c r="M699" s="67"/>
      <c r="N699" s="68"/>
    </row>
    <row r="700" spans="2:14" ht="21.6" thickBot="1" x14ac:dyDescent="0.55000000000000004">
      <c r="B700" s="35"/>
      <c r="C700" s="19"/>
      <c r="D700" s="30"/>
      <c r="E700" s="32"/>
      <c r="F700" s="32"/>
      <c r="G700" s="32"/>
      <c r="I700" s="17">
        <f>6-I699</f>
        <v>1</v>
      </c>
      <c r="J700" s="66" t="str">
        <f>IF(I699&gt;6,"EXISTE UN ERROR","OK")</f>
        <v>OK</v>
      </c>
      <c r="K700" s="67"/>
      <c r="L700" s="67"/>
      <c r="M700" s="67"/>
      <c r="N700" s="68"/>
    </row>
    <row r="701" spans="2:14" ht="18" thickBot="1" x14ac:dyDescent="0.5">
      <c r="B701" s="35"/>
      <c r="C701" s="19"/>
      <c r="D701" s="30"/>
      <c r="E701" s="32"/>
      <c r="F701" s="32"/>
      <c r="G701" s="32"/>
      <c r="I701" s="1"/>
    </row>
    <row r="702" spans="2:14" ht="19.8" thickBot="1" x14ac:dyDescent="0.5">
      <c r="B702" s="35"/>
      <c r="C702" s="19"/>
      <c r="D702" s="30"/>
      <c r="E702" s="32"/>
      <c r="F702" s="32"/>
      <c r="G702" s="32"/>
      <c r="I702" s="12" t="s">
        <v>3</v>
      </c>
      <c r="J702" s="13"/>
      <c r="K702" s="13" t="s">
        <v>5</v>
      </c>
      <c r="L702" s="13" t="s">
        <v>6</v>
      </c>
      <c r="M702" s="13" t="s">
        <v>7</v>
      </c>
      <c r="N702" s="14" t="s">
        <v>8</v>
      </c>
    </row>
    <row r="703" spans="2:14" ht="17.399999999999999" x14ac:dyDescent="0.45">
      <c r="B703" s="35"/>
      <c r="C703" s="19"/>
      <c r="D703" s="30"/>
      <c r="E703" s="32"/>
      <c r="F703" s="32"/>
      <c r="G703" s="32"/>
      <c r="I703" s="20">
        <v>1</v>
      </c>
      <c r="J703" s="23"/>
      <c r="K703" s="22">
        <v>45799</v>
      </c>
      <c r="L703" s="22">
        <v>45799</v>
      </c>
      <c r="M703" s="23"/>
      <c r="N703" s="23"/>
    </row>
    <row r="704" spans="2:14" ht="17.399999999999999" x14ac:dyDescent="0.45">
      <c r="B704" s="35"/>
      <c r="C704" s="19"/>
      <c r="D704" s="30"/>
      <c r="E704" s="32"/>
      <c r="F704" s="32"/>
      <c r="G704" s="32"/>
      <c r="I704" s="24"/>
      <c r="J704" s="23"/>
      <c r="K704" s="26"/>
      <c r="L704" s="26"/>
      <c r="M704" s="26"/>
      <c r="N704" s="26"/>
    </row>
    <row r="705" spans="2:14" ht="17.399999999999999" x14ac:dyDescent="0.45">
      <c r="B705" s="35"/>
      <c r="C705" s="19"/>
      <c r="D705" s="30"/>
      <c r="E705" s="32"/>
      <c r="F705" s="32"/>
      <c r="G705" s="32"/>
      <c r="I705" s="24"/>
      <c r="J705" s="23"/>
      <c r="K705" s="26"/>
      <c r="L705" s="26"/>
      <c r="M705" s="26"/>
      <c r="N705" s="26"/>
    </row>
    <row r="706" spans="2:14" ht="17.399999999999999" x14ac:dyDescent="0.45">
      <c r="B706" s="35"/>
      <c r="C706" s="19"/>
      <c r="D706" s="30"/>
      <c r="E706" s="32"/>
      <c r="F706" s="32"/>
      <c r="G706" s="32"/>
      <c r="I706" s="24"/>
      <c r="J706" s="23"/>
      <c r="K706" s="26"/>
      <c r="L706" s="26"/>
      <c r="M706" s="26"/>
      <c r="N706" s="26"/>
    </row>
    <row r="707" spans="2:14" ht="18" thickBot="1" x14ac:dyDescent="0.5">
      <c r="B707" s="35"/>
      <c r="C707" s="19"/>
      <c r="D707" s="30"/>
      <c r="E707" s="32"/>
      <c r="F707" s="32"/>
      <c r="G707" s="32"/>
      <c r="I707" s="24"/>
      <c r="J707" s="23"/>
      <c r="K707" s="26"/>
      <c r="L707" s="26"/>
      <c r="M707" s="26"/>
      <c r="N707" s="26"/>
    </row>
    <row r="708" spans="2:14" ht="21.6" thickBot="1" x14ac:dyDescent="0.55000000000000004">
      <c r="B708" s="35"/>
      <c r="C708" s="19"/>
      <c r="D708" s="30"/>
      <c r="E708" s="32"/>
      <c r="F708" s="32"/>
      <c r="G708" s="32"/>
      <c r="I708" s="15">
        <f>SUM(I703:I707)</f>
        <v>1</v>
      </c>
      <c r="J708" s="66" t="str">
        <f>IF(I708&gt;=5,"YA NO PUEDE SOLICITAR DIAS CAPACITACION","PUEDE SOLICITAR DIAS CAPACITACION")</f>
        <v>PUEDE SOLICITAR DIAS CAPACITACION</v>
      </c>
      <c r="K708" s="67"/>
      <c r="L708" s="67"/>
      <c r="M708" s="67"/>
      <c r="N708" s="68"/>
    </row>
    <row r="709" spans="2:14" ht="21.6" thickBot="1" x14ac:dyDescent="0.55000000000000004">
      <c r="B709" s="35"/>
      <c r="C709" s="19"/>
      <c r="D709" s="30"/>
      <c r="E709" s="32"/>
      <c r="F709" s="32"/>
      <c r="G709" s="32"/>
      <c r="I709" s="17">
        <f>5-I708</f>
        <v>4</v>
      </c>
      <c r="J709" s="66" t="str">
        <f>IF(I708&gt;5,"EXISTE UN ERROR","OK")</f>
        <v>OK</v>
      </c>
      <c r="K709" s="67"/>
      <c r="L709" s="67"/>
      <c r="M709" s="67"/>
      <c r="N709" s="68"/>
    </row>
    <row r="710" spans="2:14" ht="17.399999999999999" x14ac:dyDescent="0.45">
      <c r="B710" s="35"/>
      <c r="C710" s="19"/>
      <c r="D710" s="30"/>
      <c r="E710" s="32"/>
      <c r="F710" s="32"/>
      <c r="G710" s="32"/>
    </row>
    <row r="711" spans="2:14" ht="17.399999999999999" x14ac:dyDescent="0.45">
      <c r="B711" s="35"/>
      <c r="C711" s="19"/>
      <c r="D711" s="30"/>
      <c r="E711" s="32"/>
      <c r="F711" s="32"/>
      <c r="G711" s="32"/>
    </row>
    <row r="712" spans="2:14" ht="18" thickBot="1" x14ac:dyDescent="0.5">
      <c r="B712" s="35"/>
      <c r="C712" s="40"/>
      <c r="D712" s="39"/>
      <c r="E712" s="34"/>
      <c r="F712" s="34"/>
      <c r="G712" s="34"/>
    </row>
    <row r="713" spans="2:14" ht="21.6" thickBot="1" x14ac:dyDescent="0.55000000000000004">
      <c r="B713" s="8">
        <f>+E687-F687</f>
        <v>20</v>
      </c>
      <c r="C713" s="69" t="str">
        <f>IF(E687&lt;=F687,"YA NO TIENE FERIADOS","PUEDE SOLICITAR DIAS FERIADOS")</f>
        <v>PUEDE SOLICITAR DIAS FERIADOS</v>
      </c>
      <c r="D713" s="70"/>
      <c r="E713" s="70"/>
      <c r="F713" s="70"/>
      <c r="G713" s="71"/>
    </row>
    <row r="714" spans="2:14" ht="19.2" thickBot="1" x14ac:dyDescent="0.5">
      <c r="C714" s="72" t="str">
        <f>IF(F687&gt;E687,"EXISTE UN ERROR","OK")</f>
        <v>OK</v>
      </c>
      <c r="D714" s="73"/>
      <c r="E714" s="73"/>
      <c r="F714" s="73"/>
      <c r="G714" s="74"/>
    </row>
    <row r="716" spans="2:14" ht="19.2" thickBot="1" x14ac:dyDescent="0.5">
      <c r="B716" s="16" t="s">
        <v>133</v>
      </c>
      <c r="I716" s="16" t="s">
        <v>133</v>
      </c>
    </row>
    <row r="717" spans="2:14" ht="18.600000000000001" thickBot="1" x14ac:dyDescent="0.4">
      <c r="B717" s="5" t="s">
        <v>0</v>
      </c>
      <c r="C717" s="5" t="s">
        <v>1</v>
      </c>
      <c r="D717" s="5" t="s">
        <v>224</v>
      </c>
      <c r="E717" s="5" t="s">
        <v>12</v>
      </c>
      <c r="F717" s="6" t="s">
        <v>2</v>
      </c>
      <c r="G717" s="6" t="s">
        <v>7</v>
      </c>
      <c r="I717" s="2" t="s">
        <v>3</v>
      </c>
      <c r="J717" s="3" t="s">
        <v>4</v>
      </c>
      <c r="K717" s="3" t="s">
        <v>5</v>
      </c>
      <c r="L717" s="3" t="s">
        <v>6</v>
      </c>
      <c r="M717" s="3" t="s">
        <v>7</v>
      </c>
      <c r="N717" s="4" t="s">
        <v>8</v>
      </c>
    </row>
    <row r="718" spans="2:14" ht="17.399999999999999" x14ac:dyDescent="0.45">
      <c r="B718" s="9">
        <v>20</v>
      </c>
      <c r="C718" s="9">
        <v>15</v>
      </c>
      <c r="D718" s="9">
        <v>0</v>
      </c>
      <c r="E718" s="11">
        <f>+B718+C718+D718</f>
        <v>35</v>
      </c>
      <c r="F718" s="11">
        <f>SUM(B719:B743)+SUM(D719:D743)</f>
        <v>19</v>
      </c>
      <c r="G718" s="19"/>
      <c r="I718" s="20">
        <v>1</v>
      </c>
      <c r="J718" s="21"/>
      <c r="K718" s="22">
        <v>45846</v>
      </c>
      <c r="L718" s="22">
        <v>45846</v>
      </c>
      <c r="M718" s="55" t="s">
        <v>327</v>
      </c>
      <c r="N718" s="23"/>
    </row>
    <row r="719" spans="2:14" ht="17.399999999999999" x14ac:dyDescent="0.45">
      <c r="B719" s="35">
        <v>13</v>
      </c>
      <c r="C719" s="19"/>
      <c r="D719" s="30"/>
      <c r="E719" s="31">
        <v>45818</v>
      </c>
      <c r="F719" s="31">
        <v>45835</v>
      </c>
      <c r="G719" s="54" t="s">
        <v>315</v>
      </c>
      <c r="I719" s="24">
        <v>1</v>
      </c>
      <c r="J719" s="21"/>
      <c r="K719" s="25">
        <v>45839</v>
      </c>
      <c r="L719" s="25">
        <v>45839</v>
      </c>
      <c r="M719" s="55" t="s">
        <v>327</v>
      </c>
      <c r="N719" s="26"/>
    </row>
    <row r="720" spans="2:14" ht="17.399999999999999" x14ac:dyDescent="0.45">
      <c r="B720" s="35">
        <v>3</v>
      </c>
      <c r="C720" s="19"/>
      <c r="D720" s="30"/>
      <c r="E720" s="31">
        <v>45840</v>
      </c>
      <c r="F720" s="31">
        <v>45842</v>
      </c>
      <c r="G720" s="54" t="s">
        <v>329</v>
      </c>
      <c r="I720" s="24"/>
      <c r="J720" s="21"/>
      <c r="K720" s="25"/>
      <c r="L720" s="25"/>
      <c r="M720" s="26"/>
      <c r="N720" s="26"/>
    </row>
    <row r="721" spans="2:14" ht="17.399999999999999" x14ac:dyDescent="0.45">
      <c r="B721" s="35">
        <v>3</v>
      </c>
      <c r="C721" s="19"/>
      <c r="D721" s="30"/>
      <c r="E721" s="31">
        <v>45847</v>
      </c>
      <c r="F721" s="31">
        <v>45849</v>
      </c>
      <c r="G721" s="54" t="s">
        <v>329</v>
      </c>
      <c r="I721" s="24"/>
      <c r="J721" s="21"/>
      <c r="K721" s="25"/>
      <c r="L721" s="25"/>
      <c r="M721" s="26"/>
      <c r="N721" s="26"/>
    </row>
    <row r="722" spans="2:14" ht="17.399999999999999" x14ac:dyDescent="0.45">
      <c r="B722" s="35"/>
      <c r="C722" s="19"/>
      <c r="D722" s="30"/>
      <c r="E722" s="30"/>
      <c r="F722" s="30"/>
      <c r="G722" s="30"/>
      <c r="I722" s="24"/>
      <c r="J722" s="21"/>
      <c r="K722" s="25"/>
      <c r="L722" s="25"/>
      <c r="M722" s="26"/>
      <c r="N722" s="26"/>
    </row>
    <row r="723" spans="2:14" ht="17.399999999999999" x14ac:dyDescent="0.45">
      <c r="B723" s="35"/>
      <c r="C723" s="19"/>
      <c r="D723" s="30"/>
      <c r="E723" s="30"/>
      <c r="F723" s="30"/>
      <c r="G723" s="30"/>
      <c r="I723" s="24"/>
      <c r="J723" s="21"/>
      <c r="K723" s="26"/>
      <c r="L723" s="26"/>
      <c r="M723" s="26"/>
      <c r="N723" s="26"/>
    </row>
    <row r="724" spans="2:14" ht="17.399999999999999" x14ac:dyDescent="0.45">
      <c r="B724" s="35"/>
      <c r="C724" s="19"/>
      <c r="D724" s="30"/>
      <c r="E724" s="30"/>
      <c r="F724" s="30"/>
      <c r="G724" s="30"/>
      <c r="I724" s="24"/>
      <c r="J724" s="21"/>
      <c r="K724" s="26"/>
      <c r="L724" s="26"/>
      <c r="M724" s="26"/>
      <c r="N724" s="26"/>
    </row>
    <row r="725" spans="2:14" ht="17.399999999999999" x14ac:dyDescent="0.45">
      <c r="B725" s="35"/>
      <c r="C725" s="19"/>
      <c r="D725" s="30"/>
      <c r="E725" s="30"/>
      <c r="F725" s="30"/>
      <c r="G725" s="30"/>
      <c r="I725" s="24"/>
      <c r="J725" s="21"/>
      <c r="K725" s="26"/>
      <c r="L725" s="26"/>
      <c r="M725" s="26"/>
      <c r="N725" s="26"/>
    </row>
    <row r="726" spans="2:14" ht="17.399999999999999" x14ac:dyDescent="0.45">
      <c r="B726" s="35"/>
      <c r="C726" s="19"/>
      <c r="D726" s="30"/>
      <c r="E726" s="30"/>
      <c r="F726" s="30"/>
      <c r="G726" s="30"/>
      <c r="I726" s="24"/>
      <c r="J726" s="21"/>
      <c r="K726" s="26"/>
      <c r="L726" s="26"/>
      <c r="M726" s="26"/>
      <c r="N726" s="26"/>
    </row>
    <row r="727" spans="2:14" ht="17.399999999999999" x14ac:dyDescent="0.45">
      <c r="B727" s="35"/>
      <c r="C727" s="19"/>
      <c r="D727" s="30"/>
      <c r="E727" s="30"/>
      <c r="F727" s="30"/>
      <c r="G727" s="30"/>
      <c r="I727" s="24"/>
      <c r="J727" s="21"/>
      <c r="K727" s="26"/>
      <c r="L727" s="26"/>
      <c r="M727" s="26"/>
      <c r="N727" s="26"/>
    </row>
    <row r="728" spans="2:14" ht="17.399999999999999" x14ac:dyDescent="0.45">
      <c r="B728" s="35"/>
      <c r="C728" s="19"/>
      <c r="D728" s="30"/>
      <c r="E728" s="30"/>
      <c r="F728" s="30"/>
      <c r="G728" s="30"/>
      <c r="I728" s="24"/>
      <c r="J728" s="21"/>
      <c r="K728" s="26"/>
      <c r="L728" s="26"/>
      <c r="M728" s="26"/>
      <c r="N728" s="26"/>
    </row>
    <row r="729" spans="2:14" ht="18" thickBot="1" x14ac:dyDescent="0.5">
      <c r="B729" s="35"/>
      <c r="C729" s="19"/>
      <c r="D729" s="30"/>
      <c r="E729" s="30"/>
      <c r="F729" s="30"/>
      <c r="G729" s="30"/>
      <c r="I729" s="27"/>
      <c r="J729" s="21"/>
      <c r="K729" s="28"/>
      <c r="L729" s="28"/>
      <c r="M729" s="28"/>
      <c r="N729" s="28"/>
    </row>
    <row r="730" spans="2:14" ht="21.6" thickBot="1" x14ac:dyDescent="0.55000000000000004">
      <c r="B730" s="35"/>
      <c r="C730" s="19"/>
      <c r="D730" s="30"/>
      <c r="E730" s="32"/>
      <c r="F730" s="32"/>
      <c r="G730" s="32"/>
      <c r="I730" s="15">
        <f>SUM(I718:I729)</f>
        <v>2</v>
      </c>
      <c r="J730" s="66" t="str">
        <f>IF(I730&gt;=6,"YA NO PUEDE SOLICITAR DIAS ADMINISTRATIVOS","PUEDE SOLICITAR DIAS ADMINISTRATIVOS")</f>
        <v>PUEDE SOLICITAR DIAS ADMINISTRATIVOS</v>
      </c>
      <c r="K730" s="67"/>
      <c r="L730" s="67"/>
      <c r="M730" s="67"/>
      <c r="N730" s="68"/>
    </row>
    <row r="731" spans="2:14" ht="21.6" thickBot="1" x14ac:dyDescent="0.55000000000000004">
      <c r="B731" s="35"/>
      <c r="C731" s="19"/>
      <c r="D731" s="30"/>
      <c r="E731" s="32"/>
      <c r="F731" s="32"/>
      <c r="G731" s="32"/>
      <c r="I731" s="17">
        <f>6-I730</f>
        <v>4</v>
      </c>
      <c r="J731" s="66" t="str">
        <f>IF(I730&gt;6,"EXISTE UN ERROR","OK")</f>
        <v>OK</v>
      </c>
      <c r="K731" s="67"/>
      <c r="L731" s="67"/>
      <c r="M731" s="67"/>
      <c r="N731" s="68"/>
    </row>
    <row r="732" spans="2:14" ht="18" thickBot="1" x14ac:dyDescent="0.5">
      <c r="B732" s="35"/>
      <c r="C732" s="19"/>
      <c r="D732" s="30"/>
      <c r="E732" s="32"/>
      <c r="F732" s="32"/>
      <c r="G732" s="32"/>
      <c r="I732" s="1"/>
    </row>
    <row r="733" spans="2:14" ht="19.8" thickBot="1" x14ac:dyDescent="0.5">
      <c r="B733" s="35"/>
      <c r="C733" s="19"/>
      <c r="D733" s="30"/>
      <c r="E733" s="32"/>
      <c r="F733" s="32"/>
      <c r="G733" s="32"/>
      <c r="I733" s="12" t="s">
        <v>3</v>
      </c>
      <c r="J733" s="13"/>
      <c r="K733" s="13" t="s">
        <v>5</v>
      </c>
      <c r="L733" s="13" t="s">
        <v>6</v>
      </c>
      <c r="M733" s="13" t="s">
        <v>7</v>
      </c>
      <c r="N733" s="14" t="s">
        <v>8</v>
      </c>
    </row>
    <row r="734" spans="2:14" ht="17.399999999999999" x14ac:dyDescent="0.45">
      <c r="B734" s="35"/>
      <c r="C734" s="19"/>
      <c r="D734" s="30"/>
      <c r="E734" s="32"/>
      <c r="F734" s="32"/>
      <c r="G734" s="32"/>
      <c r="I734" s="20">
        <v>1</v>
      </c>
      <c r="J734" s="29"/>
      <c r="K734" s="22">
        <v>45797</v>
      </c>
      <c r="L734" s="22">
        <v>45797</v>
      </c>
      <c r="M734" s="23"/>
      <c r="N734" s="23"/>
    </row>
    <row r="735" spans="2:14" ht="17.399999999999999" x14ac:dyDescent="0.45">
      <c r="B735" s="35"/>
      <c r="C735" s="19"/>
      <c r="D735" s="30"/>
      <c r="E735" s="32"/>
      <c r="F735" s="32"/>
      <c r="G735" s="32"/>
      <c r="I735" s="24"/>
      <c r="J735" s="29"/>
      <c r="K735" s="25"/>
      <c r="L735" s="25"/>
      <c r="M735" s="26"/>
      <c r="N735" s="26"/>
    </row>
    <row r="736" spans="2:14" ht="17.399999999999999" x14ac:dyDescent="0.45">
      <c r="B736" s="35"/>
      <c r="C736" s="19"/>
      <c r="D736" s="30"/>
      <c r="E736" s="32"/>
      <c r="F736" s="32"/>
      <c r="G736" s="32"/>
      <c r="I736" s="24"/>
      <c r="J736" s="29"/>
      <c r="K736" s="25"/>
      <c r="L736" s="25"/>
      <c r="M736" s="26"/>
      <c r="N736" s="26"/>
    </row>
    <row r="737" spans="2:14" ht="17.399999999999999" x14ac:dyDescent="0.45">
      <c r="B737" s="35"/>
      <c r="C737" s="19"/>
      <c r="D737" s="30"/>
      <c r="E737" s="32"/>
      <c r="F737" s="32"/>
      <c r="G737" s="32"/>
      <c r="I737" s="24"/>
      <c r="J737" s="29"/>
      <c r="K737" s="25"/>
      <c r="L737" s="25"/>
      <c r="M737" s="26"/>
      <c r="N737" s="26"/>
    </row>
    <row r="738" spans="2:14" ht="18" thickBot="1" x14ac:dyDescent="0.5">
      <c r="B738" s="35"/>
      <c r="C738" s="19"/>
      <c r="D738" s="30"/>
      <c r="E738" s="32"/>
      <c r="F738" s="32"/>
      <c r="G738" s="32"/>
      <c r="I738" s="24"/>
      <c r="J738" s="29"/>
      <c r="K738" s="25"/>
      <c r="L738" s="25"/>
      <c r="M738" s="26"/>
      <c r="N738" s="26"/>
    </row>
    <row r="739" spans="2:14" ht="21.6" thickBot="1" x14ac:dyDescent="0.55000000000000004">
      <c r="B739" s="35"/>
      <c r="C739" s="19"/>
      <c r="D739" s="30"/>
      <c r="E739" s="32"/>
      <c r="F739" s="32"/>
      <c r="G739" s="32"/>
      <c r="I739" s="15">
        <f>SUM(I734:I738)</f>
        <v>1</v>
      </c>
      <c r="J739" s="66" t="str">
        <f>IF(I739&gt;=5,"YA NO PUEDE SOLICITAR DIAS CAPACITACION","PUEDE SOLICITAR DIAS CAPACITACION")</f>
        <v>PUEDE SOLICITAR DIAS CAPACITACION</v>
      </c>
      <c r="K739" s="67"/>
      <c r="L739" s="67"/>
      <c r="M739" s="67"/>
      <c r="N739" s="68"/>
    </row>
    <row r="740" spans="2:14" ht="21.6" thickBot="1" x14ac:dyDescent="0.55000000000000004">
      <c r="B740" s="35"/>
      <c r="C740" s="19"/>
      <c r="D740" s="30"/>
      <c r="E740" s="32"/>
      <c r="F740" s="32"/>
      <c r="G740" s="32"/>
      <c r="I740" s="17">
        <f>5-I739</f>
        <v>4</v>
      </c>
      <c r="J740" s="66" t="str">
        <f>IF(I739&gt;5,"EXISTE UN ERROR","OK")</f>
        <v>OK</v>
      </c>
      <c r="K740" s="67"/>
      <c r="L740" s="67"/>
      <c r="M740" s="67"/>
      <c r="N740" s="68"/>
    </row>
    <row r="741" spans="2:14" ht="17.399999999999999" x14ac:dyDescent="0.45">
      <c r="B741" s="35"/>
      <c r="C741" s="19"/>
      <c r="D741" s="30"/>
      <c r="E741" s="32"/>
      <c r="F741" s="32"/>
      <c r="G741" s="32"/>
    </row>
    <row r="742" spans="2:14" ht="17.399999999999999" x14ac:dyDescent="0.45">
      <c r="B742" s="35"/>
      <c r="C742" s="19"/>
      <c r="D742" s="30"/>
      <c r="E742" s="32"/>
      <c r="F742" s="32"/>
      <c r="G742" s="32"/>
    </row>
    <row r="743" spans="2:14" ht="18" thickBot="1" x14ac:dyDescent="0.5">
      <c r="B743" s="35"/>
      <c r="C743" s="40"/>
      <c r="D743" s="39"/>
      <c r="E743" s="34"/>
      <c r="F743" s="34"/>
      <c r="G743" s="34"/>
    </row>
    <row r="744" spans="2:14" ht="21.6" thickBot="1" x14ac:dyDescent="0.55000000000000004">
      <c r="B744" s="8">
        <f>+E718-F718</f>
        <v>16</v>
      </c>
      <c r="C744" s="69" t="str">
        <f>IF(E718&lt;=F718,"YA NO TIENE FERIADOS","PUEDE SOLICITAR DIAS FERIADOS")</f>
        <v>PUEDE SOLICITAR DIAS FERIADOS</v>
      </c>
      <c r="D744" s="70"/>
      <c r="E744" s="70"/>
      <c r="F744" s="70"/>
      <c r="G744" s="71"/>
    </row>
    <row r="745" spans="2:14" ht="19.2" thickBot="1" x14ac:dyDescent="0.5">
      <c r="C745" s="72" t="str">
        <f>IF(F718&gt;E718,"EXISTE UN ERROR","OK")</f>
        <v>OK</v>
      </c>
      <c r="D745" s="73"/>
      <c r="E745" s="73"/>
      <c r="F745" s="73"/>
      <c r="G745" s="74"/>
    </row>
    <row r="747" spans="2:14" ht="19.2" thickBot="1" x14ac:dyDescent="0.5">
      <c r="B747" s="16" t="s">
        <v>215</v>
      </c>
      <c r="I747" s="16" t="str">
        <f>+B747</f>
        <v>SANTANACH LOPEZ ADAY</v>
      </c>
    </row>
    <row r="748" spans="2:14" ht="18.600000000000001" thickBot="1" x14ac:dyDescent="0.4">
      <c r="B748" s="5" t="s">
        <v>0</v>
      </c>
      <c r="C748" s="5" t="s">
        <v>1</v>
      </c>
      <c r="D748" s="5" t="s">
        <v>224</v>
      </c>
      <c r="E748" s="5" t="s">
        <v>12</v>
      </c>
      <c r="F748" s="6" t="s">
        <v>2</v>
      </c>
      <c r="G748" s="6" t="s">
        <v>7</v>
      </c>
      <c r="I748" s="2" t="s">
        <v>3</v>
      </c>
      <c r="J748" s="3" t="s">
        <v>4</v>
      </c>
      <c r="K748" s="3" t="s">
        <v>5</v>
      </c>
      <c r="L748" s="3" t="s">
        <v>6</v>
      </c>
      <c r="M748" s="3" t="s">
        <v>7</v>
      </c>
      <c r="N748" s="4" t="s">
        <v>8</v>
      </c>
    </row>
    <row r="749" spans="2:14" ht="17.399999999999999" x14ac:dyDescent="0.45">
      <c r="B749" s="9">
        <v>15</v>
      </c>
      <c r="C749" s="9">
        <v>15</v>
      </c>
      <c r="D749" s="9">
        <v>0</v>
      </c>
      <c r="E749" s="11">
        <f>+B749+C749+D749</f>
        <v>30</v>
      </c>
      <c r="F749" s="11">
        <f>SUM(B750:B774)+SUM(D750:D774)</f>
        <v>15</v>
      </c>
      <c r="G749" s="19"/>
      <c r="I749" s="20">
        <v>1</v>
      </c>
      <c r="J749" s="21"/>
      <c r="K749" s="22">
        <v>45716</v>
      </c>
      <c r="L749" s="22">
        <v>45716</v>
      </c>
      <c r="M749" s="54" t="s">
        <v>252</v>
      </c>
      <c r="N749" s="23"/>
    </row>
    <row r="750" spans="2:14" ht="17.399999999999999" x14ac:dyDescent="0.45">
      <c r="B750" s="35">
        <v>15</v>
      </c>
      <c r="C750" s="19"/>
      <c r="D750" s="30"/>
      <c r="E750" s="31">
        <v>45792</v>
      </c>
      <c r="F750" s="31">
        <v>45813</v>
      </c>
      <c r="G750" s="54" t="s">
        <v>305</v>
      </c>
      <c r="I750" s="24">
        <v>1</v>
      </c>
      <c r="J750" s="21"/>
      <c r="K750" s="25">
        <v>45768</v>
      </c>
      <c r="L750" s="25">
        <v>45768</v>
      </c>
      <c r="M750" s="54" t="s">
        <v>292</v>
      </c>
      <c r="N750" s="26"/>
    </row>
    <row r="751" spans="2:14" ht="17.399999999999999" x14ac:dyDescent="0.45">
      <c r="B751" s="35"/>
      <c r="C751" s="19"/>
      <c r="D751" s="30"/>
      <c r="E751" s="30"/>
      <c r="F751" s="30"/>
      <c r="G751" s="30"/>
      <c r="I751" s="20">
        <v>4</v>
      </c>
      <c r="J751" s="21"/>
      <c r="K751" s="22">
        <v>45786</v>
      </c>
      <c r="L751" s="22">
        <v>45791</v>
      </c>
      <c r="M751" s="56" t="s">
        <v>300</v>
      </c>
      <c r="N751" s="26"/>
    </row>
    <row r="752" spans="2:14" ht="17.399999999999999" x14ac:dyDescent="0.45">
      <c r="B752" s="35"/>
      <c r="C752" s="19"/>
      <c r="D752" s="30"/>
      <c r="E752" s="30"/>
      <c r="F752" s="30"/>
      <c r="G752" s="30"/>
      <c r="I752" s="24"/>
      <c r="J752" s="21"/>
      <c r="K752" s="25"/>
      <c r="L752" s="25"/>
      <c r="M752" s="26"/>
      <c r="N752" s="26"/>
    </row>
    <row r="753" spans="2:14" ht="17.399999999999999" x14ac:dyDescent="0.45">
      <c r="B753" s="35"/>
      <c r="C753" s="19"/>
      <c r="D753" s="30"/>
      <c r="E753" s="30"/>
      <c r="F753" s="30"/>
      <c r="G753" s="30"/>
      <c r="I753" s="24"/>
      <c r="J753" s="21"/>
      <c r="K753" s="25"/>
      <c r="L753" s="25"/>
      <c r="M753" s="26"/>
      <c r="N753" s="26"/>
    </row>
    <row r="754" spans="2:14" ht="17.399999999999999" x14ac:dyDescent="0.45">
      <c r="B754" s="35"/>
      <c r="C754" s="19"/>
      <c r="D754" s="30"/>
      <c r="E754" s="30"/>
      <c r="F754" s="30"/>
      <c r="G754" s="30"/>
      <c r="I754" s="24"/>
      <c r="J754" s="21"/>
      <c r="K754" s="25"/>
      <c r="L754" s="25"/>
      <c r="M754" s="26"/>
      <c r="N754" s="26"/>
    </row>
    <row r="755" spans="2:14" ht="17.399999999999999" x14ac:dyDescent="0.45">
      <c r="B755" s="35"/>
      <c r="C755" s="19"/>
      <c r="D755" s="30"/>
      <c r="E755" s="30"/>
      <c r="F755" s="30"/>
      <c r="G755" s="30"/>
      <c r="I755" s="20"/>
      <c r="J755" s="21"/>
      <c r="K755" s="22"/>
      <c r="L755" s="22"/>
      <c r="M755" s="26"/>
      <c r="N755" s="26"/>
    </row>
    <row r="756" spans="2:14" ht="17.399999999999999" x14ac:dyDescent="0.45">
      <c r="B756" s="35"/>
      <c r="C756" s="19"/>
      <c r="D756" s="30"/>
      <c r="E756" s="30"/>
      <c r="F756" s="30"/>
      <c r="G756" s="30"/>
      <c r="I756" s="24"/>
      <c r="J756" s="21"/>
      <c r="K756" s="25"/>
      <c r="L756" s="25"/>
      <c r="M756" s="26"/>
      <c r="N756" s="26"/>
    </row>
    <row r="757" spans="2:14" ht="17.399999999999999" x14ac:dyDescent="0.45">
      <c r="B757" s="35"/>
      <c r="C757" s="19"/>
      <c r="D757" s="30"/>
      <c r="E757" s="30"/>
      <c r="F757" s="30"/>
      <c r="G757" s="30"/>
      <c r="I757" s="24"/>
      <c r="J757" s="21"/>
      <c r="K757" s="25"/>
      <c r="L757" s="25"/>
      <c r="M757" s="26"/>
      <c r="N757" s="26"/>
    </row>
    <row r="758" spans="2:14" ht="17.399999999999999" x14ac:dyDescent="0.45">
      <c r="B758" s="35"/>
      <c r="C758" s="19"/>
      <c r="D758" s="30"/>
      <c r="E758" s="30"/>
      <c r="F758" s="30"/>
      <c r="G758" s="30"/>
      <c r="I758" s="24"/>
      <c r="J758" s="21"/>
      <c r="K758" s="25"/>
      <c r="L758" s="25"/>
      <c r="M758" s="26"/>
      <c r="N758" s="26"/>
    </row>
    <row r="759" spans="2:14" ht="17.399999999999999" x14ac:dyDescent="0.45">
      <c r="B759" s="35"/>
      <c r="C759" s="19"/>
      <c r="D759" s="30"/>
      <c r="E759" s="30"/>
      <c r="F759" s="30"/>
      <c r="G759" s="30"/>
      <c r="I759" s="24"/>
      <c r="J759" s="21"/>
      <c r="K759" s="26"/>
      <c r="L759" s="26"/>
      <c r="M759" s="26"/>
      <c r="N759" s="26"/>
    </row>
    <row r="760" spans="2:14" ht="18" thickBot="1" x14ac:dyDescent="0.5">
      <c r="B760" s="35"/>
      <c r="C760" s="19"/>
      <c r="D760" s="30"/>
      <c r="E760" s="30"/>
      <c r="F760" s="30"/>
      <c r="G760" s="30"/>
      <c r="I760" s="27"/>
      <c r="J760" s="21"/>
      <c r="K760" s="28"/>
      <c r="L760" s="28"/>
      <c r="M760" s="28"/>
      <c r="N760" s="28"/>
    </row>
    <row r="761" spans="2:14" ht="21.6" thickBot="1" x14ac:dyDescent="0.55000000000000004">
      <c r="B761" s="35"/>
      <c r="C761" s="19"/>
      <c r="D761" s="30"/>
      <c r="E761" s="32"/>
      <c r="F761" s="32"/>
      <c r="G761" s="32"/>
      <c r="I761" s="15">
        <f>SUM(I749:I760)</f>
        <v>6</v>
      </c>
      <c r="J761" s="66" t="str">
        <f>IF(I761&gt;=6,"YA NO PUEDE SOLICITAR DIAS ADMINISTRATIVOS","PUEDE SOLICITAR DIAS ADMINISTRATIVOS")</f>
        <v>YA NO PUEDE SOLICITAR DIAS ADMINISTRATIVOS</v>
      </c>
      <c r="K761" s="67"/>
      <c r="L761" s="67"/>
      <c r="M761" s="67"/>
      <c r="N761" s="68"/>
    </row>
    <row r="762" spans="2:14" ht="21.6" thickBot="1" x14ac:dyDescent="0.55000000000000004">
      <c r="B762" s="35"/>
      <c r="C762" s="19"/>
      <c r="D762" s="30"/>
      <c r="E762" s="32"/>
      <c r="F762" s="32"/>
      <c r="G762" s="32"/>
      <c r="I762" s="17">
        <f>6-I761</f>
        <v>0</v>
      </c>
      <c r="J762" s="66" t="str">
        <f>IF(I761&gt;6,"EXISTE UN ERROR","OK")</f>
        <v>OK</v>
      </c>
      <c r="K762" s="67"/>
      <c r="L762" s="67"/>
      <c r="M762" s="67"/>
      <c r="N762" s="68"/>
    </row>
    <row r="763" spans="2:14" ht="18" thickBot="1" x14ac:dyDescent="0.5">
      <c r="B763" s="35"/>
      <c r="C763" s="19"/>
      <c r="D763" s="30"/>
      <c r="E763" s="32"/>
      <c r="F763" s="32"/>
      <c r="G763" s="32"/>
      <c r="I763" s="1"/>
    </row>
    <row r="764" spans="2:14" ht="19.8" thickBot="1" x14ac:dyDescent="0.5">
      <c r="B764" s="35"/>
      <c r="C764" s="19"/>
      <c r="D764" s="30"/>
      <c r="E764" s="32"/>
      <c r="F764" s="32"/>
      <c r="G764" s="32"/>
      <c r="I764" s="12" t="s">
        <v>3</v>
      </c>
      <c r="J764" s="13"/>
      <c r="K764" s="13" t="s">
        <v>5</v>
      </c>
      <c r="L764" s="13" t="s">
        <v>6</v>
      </c>
      <c r="M764" s="13" t="s">
        <v>7</v>
      </c>
      <c r="N764" s="14" t="s">
        <v>8</v>
      </c>
    </row>
    <row r="765" spans="2:14" ht="17.399999999999999" x14ac:dyDescent="0.45">
      <c r="B765" s="35"/>
      <c r="C765" s="19"/>
      <c r="D765" s="30"/>
      <c r="E765" s="32"/>
      <c r="F765" s="32"/>
      <c r="G765" s="32"/>
      <c r="I765" s="20"/>
      <c r="J765" s="29"/>
      <c r="K765" s="22"/>
      <c r="L765" s="22"/>
      <c r="M765" s="23"/>
      <c r="N765" s="23"/>
    </row>
    <row r="766" spans="2:14" ht="17.399999999999999" x14ac:dyDescent="0.45">
      <c r="B766" s="35"/>
      <c r="C766" s="19"/>
      <c r="D766" s="30"/>
      <c r="E766" s="32"/>
      <c r="F766" s="32"/>
      <c r="G766" s="32"/>
      <c r="I766" s="24"/>
      <c r="J766" s="29"/>
      <c r="K766" s="25"/>
      <c r="L766" s="25"/>
      <c r="M766" s="26"/>
      <c r="N766" s="26"/>
    </row>
    <row r="767" spans="2:14" ht="17.399999999999999" x14ac:dyDescent="0.45">
      <c r="B767" s="35"/>
      <c r="C767" s="19"/>
      <c r="D767" s="30"/>
      <c r="E767" s="32"/>
      <c r="F767" s="32"/>
      <c r="G767" s="32"/>
      <c r="I767" s="24"/>
      <c r="J767" s="29"/>
      <c r="K767" s="25"/>
      <c r="L767" s="25"/>
      <c r="M767" s="26"/>
      <c r="N767" s="26"/>
    </row>
    <row r="768" spans="2:14" ht="17.399999999999999" x14ac:dyDescent="0.45">
      <c r="B768" s="35"/>
      <c r="C768" s="19"/>
      <c r="D768" s="30"/>
      <c r="E768" s="32"/>
      <c r="F768" s="32"/>
      <c r="G768" s="32"/>
      <c r="I768" s="24"/>
      <c r="J768" s="29"/>
      <c r="K768" s="25"/>
      <c r="L768" s="25"/>
      <c r="M768" s="26"/>
      <c r="N768" s="26"/>
    </row>
    <row r="769" spans="2:14" ht="18" thickBot="1" x14ac:dyDescent="0.5">
      <c r="B769" s="35"/>
      <c r="C769" s="19"/>
      <c r="D769" s="30"/>
      <c r="E769" s="32"/>
      <c r="F769" s="32"/>
      <c r="G769" s="32"/>
      <c r="I769" s="24"/>
      <c r="J769" s="29"/>
      <c r="K769" s="26"/>
      <c r="L769" s="26"/>
      <c r="M769" s="26"/>
      <c r="N769" s="26"/>
    </row>
    <row r="770" spans="2:14" ht="21.6" thickBot="1" x14ac:dyDescent="0.55000000000000004">
      <c r="B770" s="35"/>
      <c r="C770" s="19"/>
      <c r="D770" s="30"/>
      <c r="E770" s="32"/>
      <c r="F770" s="32"/>
      <c r="G770" s="32"/>
      <c r="I770" s="15">
        <f>SUM(I765:I769)</f>
        <v>0</v>
      </c>
      <c r="J770" s="66" t="str">
        <f>IF(I770&gt;=5,"YA NO PUEDE SOLICITAR DIAS CAPACITACION","PUEDE SOLICITAR DIAS CAPACITACION")</f>
        <v>PUEDE SOLICITAR DIAS CAPACITACION</v>
      </c>
      <c r="K770" s="67"/>
      <c r="L770" s="67"/>
      <c r="M770" s="67"/>
      <c r="N770" s="68"/>
    </row>
    <row r="771" spans="2:14" ht="21.6" thickBot="1" x14ac:dyDescent="0.55000000000000004">
      <c r="B771" s="35"/>
      <c r="C771" s="19"/>
      <c r="D771" s="30"/>
      <c r="E771" s="32"/>
      <c r="F771" s="32"/>
      <c r="G771" s="32"/>
      <c r="I771" s="17">
        <f>5-I770</f>
        <v>5</v>
      </c>
      <c r="J771" s="66" t="str">
        <f>IF(I770&gt;5,"EXISTE UN ERROR","OK")</f>
        <v>OK</v>
      </c>
      <c r="K771" s="67"/>
      <c r="L771" s="67"/>
      <c r="M771" s="67"/>
      <c r="N771" s="68"/>
    </row>
    <row r="772" spans="2:14" ht="17.399999999999999" x14ac:dyDescent="0.45">
      <c r="B772" s="35"/>
      <c r="C772" s="19"/>
      <c r="D772" s="30"/>
      <c r="E772" s="32"/>
      <c r="F772" s="32"/>
      <c r="G772" s="32"/>
    </row>
    <row r="773" spans="2:14" ht="17.399999999999999" x14ac:dyDescent="0.45">
      <c r="B773" s="35"/>
      <c r="C773" s="19"/>
      <c r="D773" s="30"/>
      <c r="E773" s="32"/>
      <c r="F773" s="32"/>
      <c r="G773" s="32"/>
    </row>
    <row r="774" spans="2:14" ht="18" thickBot="1" x14ac:dyDescent="0.5">
      <c r="B774" s="35"/>
      <c r="C774" s="40"/>
      <c r="D774" s="39"/>
      <c r="E774" s="34"/>
      <c r="F774" s="34"/>
      <c r="G774" s="34"/>
    </row>
    <row r="775" spans="2:14" ht="21.6" thickBot="1" x14ac:dyDescent="0.55000000000000004">
      <c r="B775" s="8">
        <f>+E749-F749</f>
        <v>15</v>
      </c>
      <c r="C775" s="69" t="str">
        <f>IF(E749&lt;=F749,"YA NO TIENE FERIADOS","PUEDE SOLICITAR DIAS FERIADOS")</f>
        <v>PUEDE SOLICITAR DIAS FERIADOS</v>
      </c>
      <c r="D775" s="70"/>
      <c r="E775" s="70"/>
      <c r="F775" s="70"/>
      <c r="G775" s="71"/>
    </row>
    <row r="776" spans="2:14" ht="19.2" thickBot="1" x14ac:dyDescent="0.5">
      <c r="C776" s="72" t="str">
        <f>IF(F749&gt;E749,"EXISTE UN ERROR","OK")</f>
        <v>OK</v>
      </c>
      <c r="D776" s="73"/>
      <c r="E776" s="73"/>
      <c r="F776" s="73"/>
      <c r="G776" s="74"/>
    </row>
    <row r="780" spans="2:14" ht="19.2" thickBot="1" x14ac:dyDescent="0.5">
      <c r="B780" s="16" t="s">
        <v>192</v>
      </c>
      <c r="I780" s="16" t="s">
        <v>192</v>
      </c>
    </row>
    <row r="781" spans="2:14" ht="18.600000000000001" thickBot="1" x14ac:dyDescent="0.4">
      <c r="B781" s="5" t="s">
        <v>0</v>
      </c>
      <c r="C781" s="5" t="s">
        <v>1</v>
      </c>
      <c r="D781" s="5" t="s">
        <v>224</v>
      </c>
      <c r="E781" s="5" t="s">
        <v>12</v>
      </c>
      <c r="F781" s="6" t="s">
        <v>2</v>
      </c>
      <c r="G781" s="6" t="s">
        <v>7</v>
      </c>
      <c r="I781" s="2" t="s">
        <v>3</v>
      </c>
      <c r="J781" s="3" t="s">
        <v>4</v>
      </c>
      <c r="K781" s="3" t="s">
        <v>5</v>
      </c>
      <c r="L781" s="3" t="s">
        <v>6</v>
      </c>
      <c r="M781" s="3" t="s">
        <v>7</v>
      </c>
      <c r="N781" s="4" t="s">
        <v>8</v>
      </c>
    </row>
    <row r="782" spans="2:14" ht="17.399999999999999" x14ac:dyDescent="0.45">
      <c r="B782" s="9"/>
      <c r="C782" s="9">
        <v>0</v>
      </c>
      <c r="D782" s="9">
        <v>0</v>
      </c>
      <c r="E782" s="11">
        <f>+B782+C782+D782</f>
        <v>0</v>
      </c>
      <c r="F782" s="11">
        <f>SUM(B783:B807)+SUM(D783:D807)</f>
        <v>0</v>
      </c>
      <c r="G782" s="19"/>
      <c r="I782" s="20">
        <v>0.5</v>
      </c>
      <c r="J782" s="21" t="s">
        <v>9</v>
      </c>
      <c r="K782" s="22">
        <v>45679</v>
      </c>
      <c r="L782" s="22">
        <v>45679</v>
      </c>
      <c r="M782" s="56" t="s">
        <v>231</v>
      </c>
      <c r="N782" s="23"/>
    </row>
    <row r="783" spans="2:14" ht="17.399999999999999" x14ac:dyDescent="0.45">
      <c r="B783" s="35"/>
      <c r="C783" s="19"/>
      <c r="D783" s="30"/>
      <c r="E783" s="31"/>
      <c r="F783" s="31"/>
      <c r="G783" s="30"/>
      <c r="I783" s="24">
        <v>0.5</v>
      </c>
      <c r="J783" s="21" t="s">
        <v>9</v>
      </c>
      <c r="K783" s="25">
        <v>45700</v>
      </c>
      <c r="L783" s="25">
        <v>45700</v>
      </c>
      <c r="M783" s="54" t="s">
        <v>255</v>
      </c>
      <c r="N783" s="26"/>
    </row>
    <row r="784" spans="2:14" ht="17.399999999999999" x14ac:dyDescent="0.45">
      <c r="B784" s="35"/>
      <c r="C784" s="19"/>
      <c r="D784" s="30"/>
      <c r="E784" s="30"/>
      <c r="F784" s="30"/>
      <c r="G784" s="30"/>
      <c r="I784" s="24"/>
      <c r="J784" s="21"/>
      <c r="K784" s="25"/>
      <c r="L784" s="25"/>
      <c r="M784" s="30"/>
      <c r="N784" s="26"/>
    </row>
    <row r="785" spans="2:14" ht="17.399999999999999" x14ac:dyDescent="0.45">
      <c r="B785" s="35"/>
      <c r="C785" s="19"/>
      <c r="D785" s="30"/>
      <c r="E785" s="30"/>
      <c r="F785" s="30"/>
      <c r="G785" s="30"/>
      <c r="I785" s="24"/>
      <c r="J785" s="21"/>
      <c r="K785" s="25"/>
      <c r="L785" s="25"/>
      <c r="M785" s="30"/>
      <c r="N785" s="26"/>
    </row>
    <row r="786" spans="2:14" ht="17.399999999999999" x14ac:dyDescent="0.45">
      <c r="B786" s="35"/>
      <c r="C786" s="19"/>
      <c r="D786" s="30"/>
      <c r="E786" s="30"/>
      <c r="F786" s="30"/>
      <c r="G786" s="30"/>
      <c r="I786" s="24"/>
      <c r="J786" s="21"/>
      <c r="K786" s="25"/>
      <c r="L786" s="25"/>
      <c r="M786" s="26"/>
      <c r="N786" s="26"/>
    </row>
    <row r="787" spans="2:14" ht="17.399999999999999" x14ac:dyDescent="0.45">
      <c r="B787" s="35"/>
      <c r="C787" s="19"/>
      <c r="D787" s="30"/>
      <c r="E787" s="30"/>
      <c r="F787" s="30"/>
      <c r="G787" s="30"/>
      <c r="I787" s="24"/>
      <c r="J787" s="21"/>
      <c r="K787" s="26"/>
      <c r="L787" s="26"/>
      <c r="M787" s="26"/>
      <c r="N787" s="26"/>
    </row>
    <row r="788" spans="2:14" ht="17.399999999999999" x14ac:dyDescent="0.45">
      <c r="B788" s="35"/>
      <c r="C788" s="19"/>
      <c r="D788" s="30"/>
      <c r="E788" s="30"/>
      <c r="F788" s="30"/>
      <c r="G788" s="30"/>
      <c r="I788" s="24"/>
      <c r="J788" s="21"/>
      <c r="K788" s="26"/>
      <c r="L788" s="26"/>
      <c r="M788" s="26"/>
      <c r="N788" s="26"/>
    </row>
    <row r="789" spans="2:14" ht="17.399999999999999" x14ac:dyDescent="0.45">
      <c r="B789" s="35"/>
      <c r="C789" s="19"/>
      <c r="D789" s="30"/>
      <c r="E789" s="30"/>
      <c r="F789" s="30"/>
      <c r="G789" s="30"/>
      <c r="I789" s="24"/>
      <c r="J789" s="21"/>
      <c r="K789" s="26"/>
      <c r="L789" s="26"/>
      <c r="M789" s="26"/>
      <c r="N789" s="26"/>
    </row>
    <row r="790" spans="2:14" ht="17.399999999999999" x14ac:dyDescent="0.45">
      <c r="B790" s="35"/>
      <c r="C790" s="19"/>
      <c r="D790" s="30"/>
      <c r="E790" s="30"/>
      <c r="F790" s="30"/>
      <c r="G790" s="30"/>
      <c r="I790" s="24"/>
      <c r="J790" s="21"/>
      <c r="K790" s="26"/>
      <c r="L790" s="26"/>
      <c r="M790" s="26"/>
      <c r="N790" s="26"/>
    </row>
    <row r="791" spans="2:14" ht="17.399999999999999" x14ac:dyDescent="0.45">
      <c r="B791" s="35"/>
      <c r="C791" s="19"/>
      <c r="D791" s="30"/>
      <c r="E791" s="30"/>
      <c r="F791" s="30"/>
      <c r="G791" s="30"/>
      <c r="I791" s="24"/>
      <c r="J791" s="21"/>
      <c r="K791" s="26"/>
      <c r="L791" s="26"/>
      <c r="M791" s="26"/>
      <c r="N791" s="26"/>
    </row>
    <row r="792" spans="2:14" ht="17.399999999999999" x14ac:dyDescent="0.45">
      <c r="B792" s="35"/>
      <c r="C792" s="19"/>
      <c r="D792" s="30"/>
      <c r="E792" s="30"/>
      <c r="F792" s="30"/>
      <c r="G792" s="30"/>
      <c r="I792" s="24"/>
      <c r="J792" s="21"/>
      <c r="K792" s="26"/>
      <c r="L792" s="26"/>
      <c r="M792" s="26"/>
      <c r="N792" s="26"/>
    </row>
    <row r="793" spans="2:14" ht="18" thickBot="1" x14ac:dyDescent="0.5">
      <c r="B793" s="35"/>
      <c r="C793" s="19"/>
      <c r="D793" s="30"/>
      <c r="E793" s="30"/>
      <c r="F793" s="30"/>
      <c r="G793" s="30"/>
      <c r="I793" s="27"/>
      <c r="J793" s="21"/>
      <c r="K793" s="28"/>
      <c r="L793" s="28"/>
      <c r="M793" s="28"/>
      <c r="N793" s="28"/>
    </row>
    <row r="794" spans="2:14" ht="21.6" thickBot="1" x14ac:dyDescent="0.55000000000000004">
      <c r="B794" s="35"/>
      <c r="C794" s="19"/>
      <c r="D794" s="30"/>
      <c r="E794" s="32"/>
      <c r="F794" s="32"/>
      <c r="G794" s="32"/>
      <c r="I794" s="15">
        <f>SUM(I782:I793)</f>
        <v>1</v>
      </c>
      <c r="J794" s="66" t="str">
        <f>IF(I794&gt;=6,"YA NO PUEDE SOLICITAR DIAS ADMINISTRATIVOS","PUEDE SOLICITAR DIAS ADMINISTRATIVOS")</f>
        <v>PUEDE SOLICITAR DIAS ADMINISTRATIVOS</v>
      </c>
      <c r="K794" s="67"/>
      <c r="L794" s="67"/>
      <c r="M794" s="67"/>
      <c r="N794" s="68"/>
    </row>
    <row r="795" spans="2:14" ht="21.6" thickBot="1" x14ac:dyDescent="0.55000000000000004">
      <c r="B795" s="35"/>
      <c r="C795" s="19"/>
      <c r="D795" s="30"/>
      <c r="E795" s="32"/>
      <c r="F795" s="32"/>
      <c r="G795" s="32"/>
      <c r="I795" s="17">
        <f>6-I794</f>
        <v>5</v>
      </c>
      <c r="J795" s="66" t="str">
        <f>IF(I794&gt;6,"EXISTE UN ERROR","OK")</f>
        <v>OK</v>
      </c>
      <c r="K795" s="67"/>
      <c r="L795" s="67"/>
      <c r="M795" s="67"/>
      <c r="N795" s="68"/>
    </row>
    <row r="796" spans="2:14" ht="18" thickBot="1" x14ac:dyDescent="0.5">
      <c r="B796" s="35"/>
      <c r="C796" s="19"/>
      <c r="D796" s="30"/>
      <c r="E796" s="32"/>
      <c r="F796" s="32"/>
      <c r="G796" s="32"/>
      <c r="I796" s="1"/>
    </row>
    <row r="797" spans="2:14" ht="19.2" x14ac:dyDescent="0.45">
      <c r="B797" s="35"/>
      <c r="C797" s="19"/>
      <c r="D797" s="30"/>
      <c r="E797" s="32"/>
      <c r="F797" s="32"/>
      <c r="G797" s="32"/>
      <c r="I797" s="12" t="s">
        <v>3</v>
      </c>
      <c r="J797" s="13"/>
      <c r="K797" s="13" t="s">
        <v>5</v>
      </c>
      <c r="L797" s="13" t="s">
        <v>6</v>
      </c>
      <c r="M797" s="13" t="s">
        <v>7</v>
      </c>
      <c r="N797" s="14" t="s">
        <v>8</v>
      </c>
    </row>
    <row r="798" spans="2:14" ht="18" thickBot="1" x14ac:dyDescent="0.5">
      <c r="B798" s="35"/>
      <c r="C798" s="19"/>
      <c r="D798" s="30"/>
      <c r="E798" s="32"/>
      <c r="F798" s="32"/>
      <c r="G798" s="32"/>
      <c r="I798" s="20">
        <v>1</v>
      </c>
      <c r="J798" s="29"/>
      <c r="K798" s="22">
        <v>45779</v>
      </c>
      <c r="L798" s="22">
        <v>45779</v>
      </c>
      <c r="M798" s="23"/>
      <c r="N798" s="23"/>
    </row>
    <row r="799" spans="2:14" ht="18" thickBot="1" x14ac:dyDescent="0.5">
      <c r="B799" s="35"/>
      <c r="C799" s="19"/>
      <c r="D799" s="30"/>
      <c r="E799" s="32"/>
      <c r="F799" s="32"/>
      <c r="G799" s="32"/>
      <c r="I799" s="24">
        <v>1</v>
      </c>
      <c r="J799" s="29"/>
      <c r="K799" s="25">
        <v>45849</v>
      </c>
      <c r="L799" s="25">
        <v>45849</v>
      </c>
      <c r="M799" s="26"/>
      <c r="N799" s="26"/>
    </row>
    <row r="800" spans="2:14" ht="18" thickBot="1" x14ac:dyDescent="0.5">
      <c r="B800" s="35"/>
      <c r="C800" s="19"/>
      <c r="D800" s="30"/>
      <c r="E800" s="32"/>
      <c r="F800" s="32"/>
      <c r="G800" s="32"/>
      <c r="I800" s="24"/>
      <c r="J800" s="29"/>
      <c r="K800" s="26"/>
      <c r="L800" s="26"/>
      <c r="M800" s="26"/>
      <c r="N800" s="26"/>
    </row>
    <row r="801" spans="2:14" ht="18" thickBot="1" x14ac:dyDescent="0.5">
      <c r="B801" s="35"/>
      <c r="C801" s="19"/>
      <c r="D801" s="30"/>
      <c r="E801" s="32"/>
      <c r="F801" s="32"/>
      <c r="G801" s="32"/>
      <c r="I801" s="24"/>
      <c r="J801" s="29"/>
      <c r="K801" s="26"/>
      <c r="L801" s="26"/>
      <c r="M801" s="26"/>
      <c r="N801" s="26"/>
    </row>
    <row r="802" spans="2:14" ht="18" thickBot="1" x14ac:dyDescent="0.5">
      <c r="B802" s="35"/>
      <c r="C802" s="19"/>
      <c r="D802" s="30"/>
      <c r="E802" s="32"/>
      <c r="F802" s="32"/>
      <c r="G802" s="32"/>
      <c r="I802" s="24"/>
      <c r="J802" s="29"/>
      <c r="K802" s="26"/>
      <c r="L802" s="26"/>
      <c r="M802" s="26"/>
      <c r="N802" s="26"/>
    </row>
    <row r="803" spans="2:14" ht="21.6" thickBot="1" x14ac:dyDescent="0.55000000000000004">
      <c r="B803" s="35"/>
      <c r="C803" s="19"/>
      <c r="D803" s="30"/>
      <c r="E803" s="32"/>
      <c r="F803" s="32"/>
      <c r="G803" s="32"/>
      <c r="I803" s="15">
        <f>SUM(I798:I802)</f>
        <v>2</v>
      </c>
      <c r="J803" s="66" t="str">
        <f>IF(I803&gt;=5,"YA NO PUEDE SOLICITAR DIAS CAPACITACION","PUEDE SOLICITAR DIAS CAPACITACION")</f>
        <v>PUEDE SOLICITAR DIAS CAPACITACION</v>
      </c>
      <c r="K803" s="67"/>
      <c r="L803" s="67"/>
      <c r="M803" s="67"/>
      <c r="N803" s="68"/>
    </row>
    <row r="804" spans="2:14" ht="21.6" thickBot="1" x14ac:dyDescent="0.55000000000000004">
      <c r="B804" s="35"/>
      <c r="C804" s="19"/>
      <c r="D804" s="30"/>
      <c r="E804" s="32"/>
      <c r="F804" s="32"/>
      <c r="G804" s="32"/>
      <c r="I804" s="17">
        <f>5-I803</f>
        <v>3</v>
      </c>
      <c r="J804" s="66" t="str">
        <f>IF(I803&gt;5,"EXISTE UN ERROR","OK")</f>
        <v>OK</v>
      </c>
      <c r="K804" s="67"/>
      <c r="L804" s="67"/>
      <c r="M804" s="67"/>
      <c r="N804" s="68"/>
    </row>
    <row r="805" spans="2:14" ht="18" thickBot="1" x14ac:dyDescent="0.5">
      <c r="B805" s="35"/>
      <c r="C805" s="19"/>
      <c r="D805" s="30"/>
      <c r="E805" s="32"/>
      <c r="F805" s="32"/>
      <c r="G805" s="32"/>
    </row>
    <row r="806" spans="2:14" ht="18" thickBot="1" x14ac:dyDescent="0.5">
      <c r="B806" s="35"/>
      <c r="C806" s="19"/>
      <c r="D806" s="30"/>
      <c r="E806" s="32"/>
      <c r="F806" s="32"/>
      <c r="G806" s="32"/>
    </row>
    <row r="807" spans="2:14" ht="18" thickBot="1" x14ac:dyDescent="0.5">
      <c r="B807" s="35"/>
      <c r="C807" s="36"/>
      <c r="D807" s="33"/>
      <c r="E807" s="34"/>
      <c r="F807" s="34"/>
      <c r="G807" s="34"/>
    </row>
    <row r="808" spans="2:14" ht="21.6" thickBot="1" x14ac:dyDescent="0.55000000000000004">
      <c r="B808" s="8">
        <f>+E782-F782</f>
        <v>0</v>
      </c>
      <c r="C808" s="69" t="str">
        <f>IF(E782&lt;=F782,"YA NO TIENE FERIADOS","PUEDE SOLICITAR DIAS FERIADOS")</f>
        <v>YA NO TIENE FERIADOS</v>
      </c>
      <c r="D808" s="70"/>
      <c r="E808" s="70"/>
      <c r="F808" s="70"/>
      <c r="G808" s="71"/>
    </row>
    <row r="809" spans="2:14" ht="19.2" thickBot="1" x14ac:dyDescent="0.5">
      <c r="C809" s="72" t="str">
        <f>IF(F782&gt;E782,"EXISTE UN ERROR","OK")</f>
        <v>OK</v>
      </c>
      <c r="D809" s="73"/>
      <c r="E809" s="73"/>
      <c r="F809" s="73"/>
      <c r="G809" s="74"/>
    </row>
    <row r="811" spans="2:14" ht="19.2" thickBot="1" x14ac:dyDescent="0.5">
      <c r="B811" s="16" t="s">
        <v>208</v>
      </c>
      <c r="I811" s="16" t="str">
        <f>+B811</f>
        <v>SCHOLL MANDUJANO FELIPE</v>
      </c>
    </row>
    <row r="812" spans="2:14" ht="18.600000000000001" thickBot="1" x14ac:dyDescent="0.4">
      <c r="B812" s="5" t="s">
        <v>0</v>
      </c>
      <c r="C812" s="5" t="s">
        <v>1</v>
      </c>
      <c r="D812" s="5" t="s">
        <v>224</v>
      </c>
      <c r="E812" s="5" t="s">
        <v>12</v>
      </c>
      <c r="F812" s="6" t="s">
        <v>2</v>
      </c>
      <c r="G812" s="6" t="s">
        <v>7</v>
      </c>
      <c r="I812" s="2" t="s">
        <v>3</v>
      </c>
      <c r="J812" s="3" t="s">
        <v>4</v>
      </c>
      <c r="K812" s="3" t="s">
        <v>5</v>
      </c>
      <c r="L812" s="3" t="s">
        <v>6</v>
      </c>
      <c r="M812" s="3" t="s">
        <v>7</v>
      </c>
      <c r="N812" s="4" t="s">
        <v>8</v>
      </c>
    </row>
    <row r="813" spans="2:14" ht="17.399999999999999" x14ac:dyDescent="0.45">
      <c r="B813" s="9">
        <v>15</v>
      </c>
      <c r="C813" s="9">
        <v>0</v>
      </c>
      <c r="D813" s="9">
        <v>0</v>
      </c>
      <c r="E813" s="11">
        <f>+B813+C813+D813</f>
        <v>15</v>
      </c>
      <c r="F813" s="11">
        <f>SUM(B814:B838)+SUM(D814:D838)</f>
        <v>0</v>
      </c>
      <c r="G813" s="19"/>
      <c r="I813" s="20"/>
      <c r="J813" s="21"/>
      <c r="K813" s="22"/>
      <c r="L813" s="22"/>
      <c r="M813" s="30"/>
      <c r="N813" s="23"/>
    </row>
    <row r="814" spans="2:14" ht="17.399999999999999" x14ac:dyDescent="0.45">
      <c r="B814" s="35"/>
      <c r="C814" s="19"/>
      <c r="D814" s="30"/>
      <c r="E814" s="31"/>
      <c r="F814" s="31"/>
      <c r="G814" s="30"/>
      <c r="I814" s="24"/>
      <c r="J814" s="21"/>
      <c r="K814" s="25"/>
      <c r="L814" s="25"/>
      <c r="M814" s="26"/>
      <c r="N814" s="26"/>
    </row>
    <row r="815" spans="2:14" ht="17.399999999999999" x14ac:dyDescent="0.45">
      <c r="B815" s="35"/>
      <c r="C815" s="19"/>
      <c r="D815" s="30"/>
      <c r="E815" s="30"/>
      <c r="F815" s="30"/>
      <c r="G815" s="30"/>
      <c r="I815" s="24"/>
      <c r="J815" s="21"/>
      <c r="K815" s="25"/>
      <c r="L815" s="25"/>
      <c r="M815" s="26"/>
      <c r="N815" s="26"/>
    </row>
    <row r="816" spans="2:14" ht="17.399999999999999" x14ac:dyDescent="0.45">
      <c r="B816" s="35"/>
      <c r="C816" s="19"/>
      <c r="D816" s="30"/>
      <c r="E816" s="30"/>
      <c r="F816" s="30"/>
      <c r="G816" s="30"/>
      <c r="I816" s="24"/>
      <c r="J816" s="21"/>
      <c r="K816" s="25"/>
      <c r="L816" s="25"/>
      <c r="M816" s="26"/>
      <c r="N816" s="26"/>
    </row>
    <row r="817" spans="2:14" ht="17.399999999999999" x14ac:dyDescent="0.45">
      <c r="B817" s="35"/>
      <c r="C817" s="19"/>
      <c r="D817" s="30"/>
      <c r="E817" s="30"/>
      <c r="F817" s="30"/>
      <c r="G817" s="30"/>
      <c r="I817" s="24"/>
      <c r="J817" s="21"/>
      <c r="K817" s="26"/>
      <c r="L817" s="26"/>
      <c r="M817" s="26"/>
      <c r="N817" s="26"/>
    </row>
    <row r="818" spans="2:14" ht="17.399999999999999" x14ac:dyDescent="0.45">
      <c r="B818" s="35"/>
      <c r="C818" s="19"/>
      <c r="D818" s="30"/>
      <c r="E818" s="30"/>
      <c r="F818" s="30"/>
      <c r="G818" s="30"/>
      <c r="I818" s="24"/>
      <c r="J818" s="21"/>
      <c r="K818" s="26"/>
      <c r="L818" s="26"/>
      <c r="M818" s="26"/>
      <c r="N818" s="26"/>
    </row>
    <row r="819" spans="2:14" ht="17.399999999999999" x14ac:dyDescent="0.45">
      <c r="B819" s="35"/>
      <c r="C819" s="19"/>
      <c r="D819" s="30"/>
      <c r="E819" s="30"/>
      <c r="F819" s="30"/>
      <c r="G819" s="30"/>
      <c r="I819" s="24"/>
      <c r="J819" s="21"/>
      <c r="K819" s="26"/>
      <c r="L819" s="26"/>
      <c r="M819" s="26"/>
      <c r="N819" s="26"/>
    </row>
    <row r="820" spans="2:14" ht="17.399999999999999" x14ac:dyDescent="0.45">
      <c r="B820" s="35"/>
      <c r="C820" s="19"/>
      <c r="D820" s="30"/>
      <c r="E820" s="30"/>
      <c r="F820" s="30"/>
      <c r="G820" s="30"/>
      <c r="I820" s="24"/>
      <c r="J820" s="21"/>
      <c r="K820" s="26"/>
      <c r="L820" s="26"/>
      <c r="M820" s="26"/>
      <c r="N820" s="26"/>
    </row>
    <row r="821" spans="2:14" ht="17.399999999999999" x14ac:dyDescent="0.45">
      <c r="B821" s="35"/>
      <c r="C821" s="19"/>
      <c r="D821" s="30"/>
      <c r="E821" s="30"/>
      <c r="F821" s="30"/>
      <c r="G821" s="30"/>
      <c r="I821" s="24"/>
      <c r="J821" s="21"/>
      <c r="K821" s="26"/>
      <c r="L821" s="26"/>
      <c r="M821" s="26"/>
      <c r="N821" s="26"/>
    </row>
    <row r="822" spans="2:14" ht="17.399999999999999" x14ac:dyDescent="0.45">
      <c r="B822" s="35"/>
      <c r="C822" s="19"/>
      <c r="D822" s="30"/>
      <c r="E822" s="30"/>
      <c r="F822" s="30"/>
      <c r="G822" s="30"/>
      <c r="I822" s="24"/>
      <c r="J822" s="21"/>
      <c r="K822" s="26"/>
      <c r="L822" s="26"/>
      <c r="M822" s="26"/>
      <c r="N822" s="26"/>
    </row>
    <row r="823" spans="2:14" ht="17.399999999999999" x14ac:dyDescent="0.45">
      <c r="B823" s="35"/>
      <c r="C823" s="19"/>
      <c r="D823" s="30"/>
      <c r="E823" s="30"/>
      <c r="F823" s="30"/>
      <c r="G823" s="30"/>
      <c r="I823" s="24"/>
      <c r="J823" s="21"/>
      <c r="K823" s="26"/>
      <c r="L823" s="26"/>
      <c r="M823" s="26"/>
      <c r="N823" s="26"/>
    </row>
    <row r="824" spans="2:14" ht="18" thickBot="1" x14ac:dyDescent="0.5">
      <c r="B824" s="35"/>
      <c r="C824" s="19"/>
      <c r="D824" s="30"/>
      <c r="E824" s="30"/>
      <c r="F824" s="30"/>
      <c r="G824" s="30"/>
      <c r="I824" s="27"/>
      <c r="J824" s="21"/>
      <c r="K824" s="28"/>
      <c r="L824" s="28"/>
      <c r="M824" s="28"/>
      <c r="N824" s="28"/>
    </row>
    <row r="825" spans="2:14" ht="21.6" thickBot="1" x14ac:dyDescent="0.55000000000000004">
      <c r="B825" s="35"/>
      <c r="C825" s="19"/>
      <c r="D825" s="30"/>
      <c r="E825" s="32"/>
      <c r="F825" s="32"/>
      <c r="G825" s="32"/>
      <c r="I825" s="15">
        <f>SUM(I813:I824)</f>
        <v>0</v>
      </c>
      <c r="J825" s="66" t="str">
        <f>IF(I825&gt;=6,"YA NO PUEDE SOLICITAR DIAS ADMINISTRATIVOS","PUEDE SOLICITAR DIAS ADMINISTRATIVOS")</f>
        <v>PUEDE SOLICITAR DIAS ADMINISTRATIVOS</v>
      </c>
      <c r="K825" s="67"/>
      <c r="L825" s="67"/>
      <c r="M825" s="67"/>
      <c r="N825" s="68"/>
    </row>
    <row r="826" spans="2:14" ht="21.6" thickBot="1" x14ac:dyDescent="0.55000000000000004">
      <c r="B826" s="35"/>
      <c r="C826" s="19"/>
      <c r="D826" s="30"/>
      <c r="E826" s="32"/>
      <c r="F826" s="32"/>
      <c r="G826" s="32"/>
      <c r="I826" s="17">
        <f>6-I825</f>
        <v>6</v>
      </c>
      <c r="J826" s="66" t="str">
        <f>IF(I825&gt;6,"EXISTE UN ERROR","OK")</f>
        <v>OK</v>
      </c>
      <c r="K826" s="67"/>
      <c r="L826" s="67"/>
      <c r="M826" s="67"/>
      <c r="N826" s="68"/>
    </row>
    <row r="827" spans="2:14" ht="18" thickBot="1" x14ac:dyDescent="0.5">
      <c r="B827" s="35"/>
      <c r="C827" s="19"/>
      <c r="D827" s="30"/>
      <c r="E827" s="32"/>
      <c r="F827" s="32"/>
      <c r="G827" s="32"/>
      <c r="I827" s="1"/>
    </row>
    <row r="828" spans="2:14" ht="19.8" thickBot="1" x14ac:dyDescent="0.5">
      <c r="B828" s="35"/>
      <c r="C828" s="19"/>
      <c r="D828" s="30"/>
      <c r="E828" s="32"/>
      <c r="F828" s="32"/>
      <c r="G828" s="32"/>
      <c r="I828" s="12" t="s">
        <v>3</v>
      </c>
      <c r="J828" s="13"/>
      <c r="K828" s="13" t="s">
        <v>5</v>
      </c>
      <c r="L828" s="13" t="s">
        <v>6</v>
      </c>
      <c r="M828" s="13" t="s">
        <v>7</v>
      </c>
      <c r="N828" s="14" t="s">
        <v>8</v>
      </c>
    </row>
    <row r="829" spans="2:14" ht="17.399999999999999" x14ac:dyDescent="0.45">
      <c r="B829" s="35"/>
      <c r="C829" s="19"/>
      <c r="D829" s="30"/>
      <c r="E829" s="32"/>
      <c r="F829" s="32"/>
      <c r="G829" s="32"/>
      <c r="I829" s="20"/>
      <c r="J829" s="29"/>
      <c r="K829" s="22"/>
      <c r="L829" s="22"/>
      <c r="M829" s="23"/>
      <c r="N829" s="23"/>
    </row>
    <row r="830" spans="2:14" ht="17.399999999999999" x14ac:dyDescent="0.45">
      <c r="B830" s="35"/>
      <c r="C830" s="19"/>
      <c r="D830" s="30"/>
      <c r="E830" s="32"/>
      <c r="F830" s="32"/>
      <c r="G830" s="32"/>
      <c r="I830" s="24"/>
      <c r="J830" s="29"/>
      <c r="K830" s="25"/>
      <c r="L830" s="25"/>
      <c r="M830" s="26"/>
      <c r="N830" s="26"/>
    </row>
    <row r="831" spans="2:14" ht="17.399999999999999" x14ac:dyDescent="0.45">
      <c r="B831" s="35"/>
      <c r="C831" s="19"/>
      <c r="D831" s="30"/>
      <c r="E831" s="32"/>
      <c r="F831" s="32"/>
      <c r="G831" s="32"/>
      <c r="I831" s="24"/>
      <c r="J831" s="29"/>
      <c r="K831" s="26"/>
      <c r="L831" s="26"/>
      <c r="M831" s="26"/>
      <c r="N831" s="26"/>
    </row>
    <row r="832" spans="2:14" ht="17.399999999999999" x14ac:dyDescent="0.45">
      <c r="B832" s="35"/>
      <c r="C832" s="19"/>
      <c r="D832" s="30"/>
      <c r="E832" s="32"/>
      <c r="F832" s="32"/>
      <c r="G832" s="32"/>
      <c r="I832" s="24"/>
      <c r="J832" s="29"/>
      <c r="K832" s="26"/>
      <c r="L832" s="26"/>
      <c r="M832" s="26"/>
      <c r="N832" s="26"/>
    </row>
    <row r="833" spans="2:14" ht="18" thickBot="1" x14ac:dyDescent="0.5">
      <c r="B833" s="35"/>
      <c r="C833" s="19"/>
      <c r="D833" s="30"/>
      <c r="E833" s="32"/>
      <c r="F833" s="32"/>
      <c r="G833" s="32"/>
      <c r="I833" s="24"/>
      <c r="J833" s="29"/>
      <c r="K833" s="26"/>
      <c r="L833" s="26"/>
      <c r="M833" s="26"/>
      <c r="N833" s="26"/>
    </row>
    <row r="834" spans="2:14" ht="21.6" thickBot="1" x14ac:dyDescent="0.55000000000000004">
      <c r="B834" s="35"/>
      <c r="C834" s="19"/>
      <c r="D834" s="30"/>
      <c r="E834" s="32"/>
      <c r="F834" s="32"/>
      <c r="G834" s="32"/>
      <c r="I834" s="15">
        <f>SUM(I829:I833)</f>
        <v>0</v>
      </c>
      <c r="J834" s="66" t="str">
        <f>IF(I834&gt;=5,"YA NO PUEDE SOLICITAR DIAS CAPACITACION","PUEDE SOLICITAR DIAS CAPACITACION")</f>
        <v>PUEDE SOLICITAR DIAS CAPACITACION</v>
      </c>
      <c r="K834" s="67"/>
      <c r="L834" s="67"/>
      <c r="M834" s="67"/>
      <c r="N834" s="68"/>
    </row>
    <row r="835" spans="2:14" ht="21.6" thickBot="1" x14ac:dyDescent="0.55000000000000004">
      <c r="B835" s="35"/>
      <c r="C835" s="19"/>
      <c r="D835" s="30"/>
      <c r="E835" s="32"/>
      <c r="F835" s="32"/>
      <c r="G835" s="32"/>
      <c r="I835" s="17">
        <f>5-I834</f>
        <v>5</v>
      </c>
      <c r="J835" s="66" t="str">
        <f>IF(I834&gt;5,"EXISTE UN ERROR","OK")</f>
        <v>OK</v>
      </c>
      <c r="K835" s="67"/>
      <c r="L835" s="67"/>
      <c r="M835" s="67"/>
      <c r="N835" s="68"/>
    </row>
    <row r="836" spans="2:14" ht="17.399999999999999" x14ac:dyDescent="0.45">
      <c r="B836" s="35"/>
      <c r="C836" s="19"/>
      <c r="D836" s="30"/>
      <c r="E836" s="32"/>
      <c r="F836" s="32"/>
      <c r="G836" s="32"/>
    </row>
    <row r="837" spans="2:14" ht="17.399999999999999" x14ac:dyDescent="0.45">
      <c r="B837" s="35"/>
      <c r="C837" s="19"/>
      <c r="D837" s="30"/>
      <c r="E837" s="32"/>
      <c r="F837" s="32"/>
      <c r="G837" s="32"/>
    </row>
    <row r="838" spans="2:14" ht="18" thickBot="1" x14ac:dyDescent="0.5">
      <c r="B838" s="35"/>
      <c r="C838" s="36"/>
      <c r="D838" s="33"/>
      <c r="E838" s="34"/>
      <c r="F838" s="34"/>
      <c r="G838" s="34"/>
    </row>
    <row r="839" spans="2:14" ht="21.6" thickBot="1" x14ac:dyDescent="0.55000000000000004">
      <c r="B839" s="8">
        <f>+E813-F813</f>
        <v>15</v>
      </c>
      <c r="C839" s="69" t="str">
        <f>IF(E813&lt;=F813,"YA NO TIENE FERIADOS","PUEDE SOLICITAR DIAS FERIADOS")</f>
        <v>PUEDE SOLICITAR DIAS FERIADOS</v>
      </c>
      <c r="D839" s="70"/>
      <c r="E839" s="70"/>
      <c r="F839" s="70"/>
      <c r="G839" s="71"/>
    </row>
    <row r="840" spans="2:14" ht="19.2" thickBot="1" x14ac:dyDescent="0.5">
      <c r="C840" s="72" t="str">
        <f>IF(F813&gt;E813,"EXISTE UN ERROR","OK")</f>
        <v>OK</v>
      </c>
      <c r="D840" s="73"/>
      <c r="E840" s="73"/>
      <c r="F840" s="73"/>
      <c r="G840" s="74"/>
    </row>
    <row r="846" spans="2:14" ht="19.2" thickBot="1" x14ac:dyDescent="0.5">
      <c r="B846" s="16" t="s">
        <v>134</v>
      </c>
      <c r="I846" s="16" t="s">
        <v>134</v>
      </c>
    </row>
    <row r="847" spans="2:14" ht="18.600000000000001" thickBot="1" x14ac:dyDescent="0.4">
      <c r="B847" s="5" t="s">
        <v>0</v>
      </c>
      <c r="C847" s="5" t="s">
        <v>1</v>
      </c>
      <c r="D847" s="5" t="s">
        <v>224</v>
      </c>
      <c r="E847" s="5" t="s">
        <v>12</v>
      </c>
      <c r="F847" s="6" t="s">
        <v>2</v>
      </c>
      <c r="G847" s="6" t="s">
        <v>7</v>
      </c>
      <c r="I847" s="2" t="s">
        <v>3</v>
      </c>
      <c r="J847" s="3" t="s">
        <v>4</v>
      </c>
      <c r="K847" s="3" t="s">
        <v>5</v>
      </c>
      <c r="L847" s="3" t="s">
        <v>6</v>
      </c>
      <c r="M847" s="3" t="s">
        <v>7</v>
      </c>
      <c r="N847" s="4" t="s">
        <v>8</v>
      </c>
    </row>
    <row r="848" spans="2:14" ht="17.399999999999999" x14ac:dyDescent="0.45">
      <c r="B848" s="9">
        <v>15</v>
      </c>
      <c r="C848" s="9">
        <v>0</v>
      </c>
      <c r="D848" s="9">
        <v>0</v>
      </c>
      <c r="E848" s="11">
        <f>+B848+C848+D848</f>
        <v>15</v>
      </c>
      <c r="F848" s="11">
        <f>SUM(B849:B873)+SUM(D849:D873)</f>
        <v>10</v>
      </c>
      <c r="G848" s="19"/>
      <c r="I848" s="20">
        <v>1</v>
      </c>
      <c r="J848" s="21"/>
      <c r="K848" s="22">
        <v>45702</v>
      </c>
      <c r="L848" s="22">
        <v>45702</v>
      </c>
      <c r="M848" s="54" t="s">
        <v>254</v>
      </c>
      <c r="N848" s="23"/>
    </row>
    <row r="849" spans="2:14" ht="17.399999999999999" x14ac:dyDescent="0.45">
      <c r="B849" s="35">
        <v>10</v>
      </c>
      <c r="C849" s="19"/>
      <c r="D849" s="30"/>
      <c r="E849" s="31">
        <v>45688</v>
      </c>
      <c r="F849" s="31">
        <v>45701</v>
      </c>
      <c r="G849" s="54" t="s">
        <v>249</v>
      </c>
      <c r="I849" s="24">
        <v>1</v>
      </c>
      <c r="J849" s="21"/>
      <c r="K849" s="25">
        <v>45727</v>
      </c>
      <c r="L849" s="25">
        <v>45727</v>
      </c>
      <c r="M849" s="57" t="s">
        <v>271</v>
      </c>
      <c r="N849" s="26"/>
    </row>
    <row r="850" spans="2:14" ht="17.399999999999999" x14ac:dyDescent="0.45">
      <c r="B850" s="35"/>
      <c r="C850" s="19"/>
      <c r="D850" s="30"/>
      <c r="E850" s="31"/>
      <c r="F850" s="31"/>
      <c r="G850" s="30"/>
      <c r="I850" s="24">
        <v>1</v>
      </c>
      <c r="J850" s="21"/>
      <c r="K850" s="25">
        <v>45779</v>
      </c>
      <c r="L850" s="25">
        <v>45779</v>
      </c>
      <c r="M850" s="56" t="s">
        <v>300</v>
      </c>
      <c r="N850" s="26"/>
    </row>
    <row r="851" spans="2:14" ht="17.399999999999999" x14ac:dyDescent="0.45">
      <c r="B851" s="35"/>
      <c r="C851" s="19"/>
      <c r="D851" s="30"/>
      <c r="E851" s="31"/>
      <c r="F851" s="31"/>
      <c r="G851" s="30"/>
      <c r="I851" s="24">
        <v>1</v>
      </c>
      <c r="J851" s="21"/>
      <c r="K851" s="25">
        <v>45833</v>
      </c>
      <c r="L851" s="25">
        <v>45833</v>
      </c>
      <c r="M851" s="26"/>
      <c r="N851" s="26"/>
    </row>
    <row r="852" spans="2:14" ht="17.399999999999999" x14ac:dyDescent="0.45">
      <c r="B852" s="35"/>
      <c r="C852" s="19"/>
      <c r="D852" s="30"/>
      <c r="E852" s="31"/>
      <c r="F852" s="31"/>
      <c r="G852" s="30"/>
      <c r="I852" s="24"/>
      <c r="J852" s="21"/>
      <c r="K852" s="25"/>
      <c r="L852" s="25"/>
      <c r="M852" s="30"/>
      <c r="N852" s="26"/>
    </row>
    <row r="853" spans="2:14" ht="17.399999999999999" x14ac:dyDescent="0.45">
      <c r="B853" s="35"/>
      <c r="C853" s="19"/>
      <c r="D853" s="30"/>
      <c r="E853" s="30"/>
      <c r="F853" s="30"/>
      <c r="G853" s="30"/>
      <c r="I853" s="24"/>
      <c r="J853" s="21"/>
      <c r="K853" s="25"/>
      <c r="L853" s="25"/>
      <c r="M853" s="26"/>
      <c r="N853" s="26"/>
    </row>
    <row r="854" spans="2:14" ht="17.399999999999999" x14ac:dyDescent="0.45">
      <c r="B854" s="35"/>
      <c r="C854" s="19"/>
      <c r="D854" s="30"/>
      <c r="E854" s="30"/>
      <c r="F854" s="30"/>
      <c r="G854" s="30"/>
      <c r="I854" s="24"/>
      <c r="J854" s="21"/>
      <c r="K854" s="25"/>
      <c r="L854" s="25"/>
      <c r="M854" s="26"/>
      <c r="N854" s="26"/>
    </row>
    <row r="855" spans="2:14" ht="17.399999999999999" x14ac:dyDescent="0.45">
      <c r="B855" s="35"/>
      <c r="C855" s="19"/>
      <c r="D855" s="30"/>
      <c r="E855" s="30"/>
      <c r="F855" s="30"/>
      <c r="G855" s="30"/>
      <c r="I855" s="24"/>
      <c r="J855" s="21"/>
      <c r="K855" s="26"/>
      <c r="L855" s="26"/>
      <c r="M855" s="26"/>
      <c r="N855" s="26"/>
    </row>
    <row r="856" spans="2:14" ht="17.399999999999999" x14ac:dyDescent="0.45">
      <c r="B856" s="35"/>
      <c r="C856" s="19"/>
      <c r="D856" s="30"/>
      <c r="E856" s="30"/>
      <c r="F856" s="30"/>
      <c r="G856" s="30"/>
      <c r="I856" s="24"/>
      <c r="J856" s="21"/>
      <c r="K856" s="26"/>
      <c r="L856" s="26"/>
      <c r="M856" s="26"/>
      <c r="N856" s="26"/>
    </row>
    <row r="857" spans="2:14" ht="17.399999999999999" x14ac:dyDescent="0.45">
      <c r="B857" s="35"/>
      <c r="C857" s="19"/>
      <c r="D857" s="30"/>
      <c r="E857" s="30"/>
      <c r="F857" s="30"/>
      <c r="G857" s="30"/>
      <c r="I857" s="24"/>
      <c r="J857" s="21"/>
      <c r="K857" s="26"/>
      <c r="L857" s="26"/>
      <c r="M857" s="26"/>
      <c r="N857" s="26"/>
    </row>
    <row r="858" spans="2:14" ht="17.399999999999999" x14ac:dyDescent="0.45">
      <c r="B858" s="35"/>
      <c r="C858" s="19"/>
      <c r="D858" s="30"/>
      <c r="E858" s="30"/>
      <c r="F858" s="30"/>
      <c r="G858" s="30"/>
      <c r="I858" s="24"/>
      <c r="J858" s="21"/>
      <c r="K858" s="26"/>
      <c r="L858" s="26"/>
      <c r="M858" s="26"/>
      <c r="N858" s="26"/>
    </row>
    <row r="859" spans="2:14" ht="18" thickBot="1" x14ac:dyDescent="0.5">
      <c r="B859" s="35"/>
      <c r="C859" s="19"/>
      <c r="D859" s="30"/>
      <c r="E859" s="30"/>
      <c r="F859" s="30"/>
      <c r="G859" s="30"/>
      <c r="I859" s="27"/>
      <c r="J859" s="21"/>
      <c r="K859" s="28"/>
      <c r="L859" s="28"/>
      <c r="M859" s="28"/>
      <c r="N859" s="28"/>
    </row>
    <row r="860" spans="2:14" ht="21.6" thickBot="1" x14ac:dyDescent="0.55000000000000004">
      <c r="B860" s="35"/>
      <c r="C860" s="19"/>
      <c r="D860" s="30"/>
      <c r="E860" s="32"/>
      <c r="F860" s="32"/>
      <c r="G860" s="32"/>
      <c r="I860" s="15">
        <f>SUM(I848:I859)</f>
        <v>4</v>
      </c>
      <c r="J860" s="66" t="str">
        <f>IF(I860&gt;=6,"YA NO PUEDE SOLICITAR DIAS ADMINISTRATIVOS","PUEDE SOLICITAR DIAS ADMINISTRATIVOS")</f>
        <v>PUEDE SOLICITAR DIAS ADMINISTRATIVOS</v>
      </c>
      <c r="K860" s="67"/>
      <c r="L860" s="67"/>
      <c r="M860" s="67"/>
      <c r="N860" s="68"/>
    </row>
    <row r="861" spans="2:14" ht="21.6" thickBot="1" x14ac:dyDescent="0.55000000000000004">
      <c r="B861" s="35"/>
      <c r="C861" s="19"/>
      <c r="D861" s="30"/>
      <c r="E861" s="32"/>
      <c r="F861" s="32"/>
      <c r="G861" s="32"/>
      <c r="I861" s="17">
        <f>6-I860</f>
        <v>2</v>
      </c>
      <c r="J861" s="66" t="str">
        <f>IF(I860&gt;6,"EXISTE UN ERROR","OK")</f>
        <v>OK</v>
      </c>
      <c r="K861" s="67"/>
      <c r="L861" s="67"/>
      <c r="M861" s="67"/>
      <c r="N861" s="68"/>
    </row>
    <row r="862" spans="2:14" ht="18" thickBot="1" x14ac:dyDescent="0.5">
      <c r="B862" s="35"/>
      <c r="C862" s="19"/>
      <c r="D862" s="30"/>
      <c r="E862" s="32"/>
      <c r="F862" s="32"/>
      <c r="G862" s="32"/>
      <c r="I862" s="1"/>
    </row>
    <row r="863" spans="2:14" ht="19.8" thickBot="1" x14ac:dyDescent="0.5">
      <c r="B863" s="35"/>
      <c r="C863" s="19"/>
      <c r="D863" s="30"/>
      <c r="E863" s="32"/>
      <c r="F863" s="32"/>
      <c r="G863" s="32"/>
      <c r="I863" s="12" t="s">
        <v>3</v>
      </c>
      <c r="J863" s="13"/>
      <c r="K863" s="13" t="s">
        <v>5</v>
      </c>
      <c r="L863" s="13" t="s">
        <v>6</v>
      </c>
      <c r="M863" s="13" t="s">
        <v>7</v>
      </c>
      <c r="N863" s="14" t="s">
        <v>8</v>
      </c>
    </row>
    <row r="864" spans="2:14" ht="17.399999999999999" x14ac:dyDescent="0.45">
      <c r="B864" s="35"/>
      <c r="C864" s="19"/>
      <c r="D864" s="30"/>
      <c r="E864" s="32"/>
      <c r="F864" s="32"/>
      <c r="G864" s="32"/>
      <c r="I864" s="20"/>
      <c r="J864" s="29"/>
      <c r="K864" s="22"/>
      <c r="L864" s="22"/>
      <c r="M864" s="23"/>
      <c r="N864" s="23"/>
    </row>
    <row r="865" spans="2:14" ht="17.399999999999999" x14ac:dyDescent="0.45">
      <c r="B865" s="35"/>
      <c r="C865" s="19"/>
      <c r="D865" s="30"/>
      <c r="E865" s="32"/>
      <c r="F865" s="32"/>
      <c r="G865" s="32"/>
      <c r="I865" s="24"/>
      <c r="J865" s="29"/>
      <c r="K865" s="25"/>
      <c r="L865" s="25"/>
      <c r="M865" s="26"/>
      <c r="N865" s="26"/>
    </row>
    <row r="866" spans="2:14" ht="17.399999999999999" x14ac:dyDescent="0.45">
      <c r="B866" s="35"/>
      <c r="C866" s="19"/>
      <c r="D866" s="30"/>
      <c r="E866" s="32"/>
      <c r="F866" s="32"/>
      <c r="G866" s="32"/>
      <c r="I866" s="24"/>
      <c r="J866" s="29"/>
      <c r="K866" s="26"/>
      <c r="L866" s="26"/>
      <c r="M866" s="26"/>
      <c r="N866" s="26"/>
    </row>
    <row r="867" spans="2:14" ht="17.399999999999999" x14ac:dyDescent="0.45">
      <c r="B867" s="35"/>
      <c r="C867" s="19"/>
      <c r="D867" s="30"/>
      <c r="E867" s="32"/>
      <c r="F867" s="32"/>
      <c r="G867" s="32"/>
      <c r="I867" s="24"/>
      <c r="J867" s="29"/>
      <c r="K867" s="26"/>
      <c r="L867" s="26"/>
      <c r="M867" s="26"/>
      <c r="N867" s="26"/>
    </row>
    <row r="868" spans="2:14" ht="18" thickBot="1" x14ac:dyDescent="0.5">
      <c r="B868" s="35"/>
      <c r="C868" s="19"/>
      <c r="D868" s="30"/>
      <c r="E868" s="32"/>
      <c r="F868" s="32"/>
      <c r="G868" s="32"/>
      <c r="I868" s="24"/>
      <c r="J868" s="29"/>
      <c r="K868" s="26"/>
      <c r="L868" s="26"/>
      <c r="M868" s="26"/>
      <c r="N868" s="26"/>
    </row>
    <row r="869" spans="2:14" ht="21.6" thickBot="1" x14ac:dyDescent="0.55000000000000004">
      <c r="B869" s="35"/>
      <c r="C869" s="19"/>
      <c r="D869" s="30"/>
      <c r="E869" s="32"/>
      <c r="F869" s="32"/>
      <c r="G869" s="32"/>
      <c r="I869" s="15">
        <f>SUM(I864:I868)</f>
        <v>0</v>
      </c>
      <c r="J869" s="66" t="str">
        <f>IF(I869&gt;=5,"YA NO PUEDE SOLICITAR DIAS CAPACITACION","PUEDE SOLICITAR DIAS CAPACITACION")</f>
        <v>PUEDE SOLICITAR DIAS CAPACITACION</v>
      </c>
      <c r="K869" s="67"/>
      <c r="L869" s="67"/>
      <c r="M869" s="67"/>
      <c r="N869" s="68"/>
    </row>
    <row r="870" spans="2:14" ht="21.6" thickBot="1" x14ac:dyDescent="0.55000000000000004">
      <c r="B870" s="35"/>
      <c r="C870" s="19"/>
      <c r="D870" s="30"/>
      <c r="E870" s="32"/>
      <c r="F870" s="32"/>
      <c r="G870" s="32"/>
      <c r="I870" s="17">
        <f>5-I869</f>
        <v>5</v>
      </c>
      <c r="J870" s="66" t="str">
        <f>IF(I869&gt;5,"EXISTE UN ERROR","OK")</f>
        <v>OK</v>
      </c>
      <c r="K870" s="67"/>
      <c r="L870" s="67"/>
      <c r="M870" s="67"/>
      <c r="N870" s="68"/>
    </row>
    <row r="871" spans="2:14" ht="17.399999999999999" x14ac:dyDescent="0.45">
      <c r="B871" s="35"/>
      <c r="C871" s="19"/>
      <c r="D871" s="30"/>
      <c r="E871" s="32"/>
      <c r="F871" s="32"/>
      <c r="G871" s="32"/>
    </row>
    <row r="872" spans="2:14" ht="17.399999999999999" x14ac:dyDescent="0.45">
      <c r="B872" s="35"/>
      <c r="C872" s="19"/>
      <c r="D872" s="30"/>
      <c r="E872" s="32"/>
      <c r="F872" s="32"/>
      <c r="G872" s="32"/>
    </row>
    <row r="873" spans="2:14" ht="18" thickBot="1" x14ac:dyDescent="0.5">
      <c r="B873" s="35"/>
      <c r="C873" s="36"/>
      <c r="D873" s="33"/>
      <c r="E873" s="34"/>
      <c r="F873" s="34"/>
      <c r="G873" s="34"/>
    </row>
    <row r="874" spans="2:14" ht="21.6" thickBot="1" x14ac:dyDescent="0.55000000000000004">
      <c r="B874" s="8">
        <f>+E848-F848</f>
        <v>5</v>
      </c>
      <c r="C874" s="69" t="str">
        <f>IF(E848&lt;=F848,"YA NO TIENE FERIADOS","PUEDE SOLICITAR DIAS FERIADOS")</f>
        <v>PUEDE SOLICITAR DIAS FERIADOS</v>
      </c>
      <c r="D874" s="70"/>
      <c r="E874" s="70"/>
      <c r="F874" s="70"/>
      <c r="G874" s="71"/>
    </row>
    <row r="875" spans="2:14" ht="19.2" thickBot="1" x14ac:dyDescent="0.5">
      <c r="C875" s="72" t="str">
        <f>IF(F848&gt;E848,"EXISTE UN ERROR","OK")</f>
        <v>OK</v>
      </c>
      <c r="D875" s="73"/>
      <c r="E875" s="73"/>
      <c r="F875" s="73"/>
      <c r="G875" s="74"/>
    </row>
    <row r="877" spans="2:14" ht="19.2" thickBot="1" x14ac:dyDescent="0.5">
      <c r="B877" s="16" t="s">
        <v>195</v>
      </c>
      <c r="I877" s="16" t="s">
        <v>195</v>
      </c>
    </row>
    <row r="878" spans="2:14" ht="18.600000000000001" thickBot="1" x14ac:dyDescent="0.4">
      <c r="B878" s="5" t="s">
        <v>0</v>
      </c>
      <c r="C878" s="5" t="s">
        <v>1</v>
      </c>
      <c r="D878" s="5" t="s">
        <v>224</v>
      </c>
      <c r="E878" s="5" t="s">
        <v>12</v>
      </c>
      <c r="F878" s="6" t="s">
        <v>2</v>
      </c>
      <c r="G878" s="6" t="s">
        <v>7</v>
      </c>
      <c r="I878" s="2" t="s">
        <v>3</v>
      </c>
      <c r="J878" s="3" t="s">
        <v>4</v>
      </c>
      <c r="K878" s="3" t="s">
        <v>5</v>
      </c>
      <c r="L878" s="3" t="s">
        <v>6</v>
      </c>
      <c r="M878" s="3" t="s">
        <v>7</v>
      </c>
      <c r="N878" s="4" t="s">
        <v>8</v>
      </c>
    </row>
    <row r="879" spans="2:14" ht="17.399999999999999" x14ac:dyDescent="0.45">
      <c r="B879" s="9">
        <v>15</v>
      </c>
      <c r="C879" s="9">
        <v>0</v>
      </c>
      <c r="D879" s="9">
        <v>0</v>
      </c>
      <c r="E879" s="11">
        <f>+B879+C879+D879</f>
        <v>15</v>
      </c>
      <c r="F879" s="11">
        <f>SUM(B880:B904)+SUM(D880:D904)</f>
        <v>0</v>
      </c>
      <c r="G879" s="19"/>
      <c r="I879" s="20">
        <v>1</v>
      </c>
      <c r="J879" s="21"/>
      <c r="K879" s="22">
        <v>45659</v>
      </c>
      <c r="L879" s="22">
        <v>45659</v>
      </c>
      <c r="M879" s="57" t="s">
        <v>237</v>
      </c>
      <c r="N879" s="23"/>
    </row>
    <row r="880" spans="2:14" ht="17.399999999999999" x14ac:dyDescent="0.45">
      <c r="B880" s="35"/>
      <c r="C880" s="19"/>
      <c r="D880" s="30"/>
      <c r="E880" s="31"/>
      <c r="F880" s="31"/>
      <c r="G880" s="30"/>
      <c r="I880" s="24">
        <v>0.5</v>
      </c>
      <c r="J880" s="21" t="s">
        <v>9</v>
      </c>
      <c r="K880" s="25">
        <v>45726</v>
      </c>
      <c r="L880" s="25">
        <v>45726</v>
      </c>
      <c r="M880" s="56" t="s">
        <v>275</v>
      </c>
      <c r="N880" s="26"/>
    </row>
    <row r="881" spans="2:14" ht="17.399999999999999" x14ac:dyDescent="0.45">
      <c r="B881" s="35"/>
      <c r="C881" s="19"/>
      <c r="D881" s="30"/>
      <c r="E881" s="31"/>
      <c r="F881" s="31"/>
      <c r="G881" s="30"/>
      <c r="I881" s="24">
        <v>1</v>
      </c>
      <c r="J881" s="21"/>
      <c r="K881" s="25">
        <v>45757</v>
      </c>
      <c r="L881" s="25">
        <v>45757</v>
      </c>
      <c r="M881" s="54" t="s">
        <v>284</v>
      </c>
      <c r="N881" s="26"/>
    </row>
    <row r="882" spans="2:14" ht="17.399999999999999" x14ac:dyDescent="0.45">
      <c r="B882" s="35"/>
      <c r="C882" s="19"/>
      <c r="D882" s="30"/>
      <c r="E882" s="30"/>
      <c r="F882" s="30"/>
      <c r="G882" s="30"/>
      <c r="I882" s="24">
        <v>2</v>
      </c>
      <c r="J882" s="21"/>
      <c r="K882" s="25">
        <v>45763</v>
      </c>
      <c r="L882" s="25">
        <v>45764</v>
      </c>
      <c r="M882" s="56" t="s">
        <v>294</v>
      </c>
      <c r="N882" s="26"/>
    </row>
    <row r="883" spans="2:14" ht="17.399999999999999" x14ac:dyDescent="0.45">
      <c r="B883" s="35"/>
      <c r="C883" s="19"/>
      <c r="D883" s="30"/>
      <c r="E883" s="30"/>
      <c r="F883" s="30"/>
      <c r="G883" s="30"/>
      <c r="I883" s="24">
        <v>1</v>
      </c>
      <c r="J883" s="21"/>
      <c r="K883" s="25">
        <v>45771</v>
      </c>
      <c r="L883" s="25">
        <v>45771</v>
      </c>
      <c r="M883" s="54" t="s">
        <v>290</v>
      </c>
      <c r="N883" s="26"/>
    </row>
    <row r="884" spans="2:14" ht="17.399999999999999" x14ac:dyDescent="0.45">
      <c r="B884" s="35"/>
      <c r="C884" s="19"/>
      <c r="D884" s="30"/>
      <c r="E884" s="30"/>
      <c r="F884" s="30"/>
      <c r="G884" s="30"/>
      <c r="I884" s="24">
        <v>0.5</v>
      </c>
      <c r="J884" s="21" t="s">
        <v>10</v>
      </c>
      <c r="K884" s="25">
        <v>45817</v>
      </c>
      <c r="L884" s="25">
        <v>45817</v>
      </c>
      <c r="M884" s="56" t="s">
        <v>320</v>
      </c>
      <c r="N884" s="26"/>
    </row>
    <row r="885" spans="2:14" ht="17.399999999999999" x14ac:dyDescent="0.45">
      <c r="B885" s="35"/>
      <c r="C885" s="19"/>
      <c r="D885" s="30"/>
      <c r="E885" s="30"/>
      <c r="F885" s="30"/>
      <c r="G885" s="30"/>
      <c r="I885" s="24"/>
      <c r="J885" s="21"/>
      <c r="K885" s="26"/>
      <c r="L885" s="26"/>
      <c r="M885" s="26"/>
      <c r="N885" s="26"/>
    </row>
    <row r="886" spans="2:14" ht="17.399999999999999" x14ac:dyDescent="0.45">
      <c r="B886" s="35"/>
      <c r="C886" s="19"/>
      <c r="D886" s="30"/>
      <c r="E886" s="30"/>
      <c r="F886" s="30"/>
      <c r="G886" s="30"/>
      <c r="I886" s="24"/>
      <c r="J886" s="21"/>
      <c r="K886" s="26"/>
      <c r="L886" s="26"/>
      <c r="M886" s="26"/>
      <c r="N886" s="26"/>
    </row>
    <row r="887" spans="2:14" ht="17.399999999999999" x14ac:dyDescent="0.45">
      <c r="B887" s="35"/>
      <c r="C887" s="19"/>
      <c r="D887" s="30"/>
      <c r="E887" s="30"/>
      <c r="F887" s="30"/>
      <c r="G887" s="30"/>
      <c r="I887" s="24"/>
      <c r="J887" s="21"/>
      <c r="K887" s="26"/>
      <c r="L887" s="26"/>
      <c r="M887" s="26"/>
      <c r="N887" s="26"/>
    </row>
    <row r="888" spans="2:14" ht="17.399999999999999" x14ac:dyDescent="0.45">
      <c r="B888" s="35"/>
      <c r="C888" s="19"/>
      <c r="D888" s="30"/>
      <c r="E888" s="30"/>
      <c r="F888" s="30"/>
      <c r="G888" s="30"/>
      <c r="I888" s="24"/>
      <c r="J888" s="21"/>
      <c r="K888" s="26"/>
      <c r="L888" s="26"/>
      <c r="M888" s="26"/>
      <c r="N888" s="26"/>
    </row>
    <row r="889" spans="2:14" ht="17.399999999999999" x14ac:dyDescent="0.45">
      <c r="B889" s="35"/>
      <c r="C889" s="19"/>
      <c r="D889" s="30"/>
      <c r="E889" s="30"/>
      <c r="F889" s="30"/>
      <c r="G889" s="30"/>
      <c r="I889" s="24"/>
      <c r="J889" s="21"/>
      <c r="K889" s="26"/>
      <c r="L889" s="26"/>
      <c r="M889" s="26"/>
      <c r="N889" s="26"/>
    </row>
    <row r="890" spans="2:14" ht="18" thickBot="1" x14ac:dyDescent="0.5">
      <c r="B890" s="35"/>
      <c r="C890" s="19"/>
      <c r="D890" s="30"/>
      <c r="E890" s="30"/>
      <c r="F890" s="30"/>
      <c r="G890" s="30"/>
      <c r="I890" s="27"/>
      <c r="J890" s="21"/>
      <c r="K890" s="28"/>
      <c r="L890" s="28"/>
      <c r="M890" s="28"/>
      <c r="N890" s="28"/>
    </row>
    <row r="891" spans="2:14" ht="21.6" thickBot="1" x14ac:dyDescent="0.55000000000000004">
      <c r="B891" s="35"/>
      <c r="C891" s="19"/>
      <c r="D891" s="30"/>
      <c r="E891" s="32"/>
      <c r="F891" s="32"/>
      <c r="G891" s="32"/>
      <c r="I891" s="15">
        <f>SUM(I879:I890)</f>
        <v>6</v>
      </c>
      <c r="J891" s="66" t="str">
        <f>IF(I891&gt;=6,"YA NO PUEDE SOLICITAR DIAS ADMINISTRATIVOS","PUEDE SOLICITAR DIAS ADMINISTRATIVOS")</f>
        <v>YA NO PUEDE SOLICITAR DIAS ADMINISTRATIVOS</v>
      </c>
      <c r="K891" s="67"/>
      <c r="L891" s="67"/>
      <c r="M891" s="67"/>
      <c r="N891" s="68"/>
    </row>
    <row r="892" spans="2:14" ht="21.6" thickBot="1" x14ac:dyDescent="0.55000000000000004">
      <c r="B892" s="35"/>
      <c r="C892" s="19"/>
      <c r="D892" s="30"/>
      <c r="E892" s="32"/>
      <c r="F892" s="32"/>
      <c r="G892" s="32"/>
      <c r="I892" s="17">
        <f>6-I891</f>
        <v>0</v>
      </c>
      <c r="J892" s="66" t="str">
        <f>IF(I891&gt;6,"EXISTE UN ERROR","OK")</f>
        <v>OK</v>
      </c>
      <c r="K892" s="67"/>
      <c r="L892" s="67"/>
      <c r="M892" s="67"/>
      <c r="N892" s="68"/>
    </row>
    <row r="893" spans="2:14" ht="18" thickBot="1" x14ac:dyDescent="0.5">
      <c r="B893" s="35"/>
      <c r="C893" s="19"/>
      <c r="D893" s="30"/>
      <c r="E893" s="32"/>
      <c r="F893" s="32"/>
      <c r="G893" s="32"/>
      <c r="I893" s="1"/>
    </row>
    <row r="894" spans="2:14" ht="19.8" thickBot="1" x14ac:dyDescent="0.5">
      <c r="B894" s="35"/>
      <c r="C894" s="19"/>
      <c r="D894" s="30"/>
      <c r="E894" s="32"/>
      <c r="F894" s="32"/>
      <c r="G894" s="32"/>
      <c r="I894" s="12" t="s">
        <v>3</v>
      </c>
      <c r="J894" s="13"/>
      <c r="K894" s="13" t="s">
        <v>5</v>
      </c>
      <c r="L894" s="13" t="s">
        <v>6</v>
      </c>
      <c r="M894" s="13" t="s">
        <v>7</v>
      </c>
      <c r="N894" s="14" t="s">
        <v>8</v>
      </c>
    </row>
    <row r="895" spans="2:14" ht="17.399999999999999" x14ac:dyDescent="0.45">
      <c r="B895" s="35"/>
      <c r="C895" s="19"/>
      <c r="D895" s="30"/>
      <c r="E895" s="32"/>
      <c r="F895" s="32"/>
      <c r="G895" s="32"/>
      <c r="I895" s="20"/>
      <c r="J895" s="29"/>
      <c r="K895" s="29"/>
      <c r="L895" s="29"/>
      <c r="M895" s="29"/>
      <c r="N895" s="29"/>
    </row>
    <row r="896" spans="2:14" ht="17.399999999999999" x14ac:dyDescent="0.45">
      <c r="B896" s="35"/>
      <c r="C896" s="19"/>
      <c r="D896" s="30"/>
      <c r="E896" s="32"/>
      <c r="F896" s="32"/>
      <c r="G896" s="32"/>
      <c r="I896" s="24"/>
      <c r="J896" s="29"/>
      <c r="K896" s="32"/>
      <c r="L896" s="32"/>
      <c r="M896" s="32"/>
      <c r="N896" s="32"/>
    </row>
    <row r="897" spans="2:14" ht="17.399999999999999" x14ac:dyDescent="0.45">
      <c r="B897" s="35"/>
      <c r="C897" s="19"/>
      <c r="D897" s="30"/>
      <c r="E897" s="32"/>
      <c r="F897" s="32"/>
      <c r="G897" s="32"/>
      <c r="I897" s="24"/>
      <c r="J897" s="29"/>
      <c r="K897" s="32"/>
      <c r="L897" s="32"/>
      <c r="M897" s="32"/>
      <c r="N897" s="32"/>
    </row>
    <row r="898" spans="2:14" ht="17.399999999999999" x14ac:dyDescent="0.45">
      <c r="B898" s="35"/>
      <c r="C898" s="19"/>
      <c r="D898" s="30"/>
      <c r="E898" s="32"/>
      <c r="F898" s="32"/>
      <c r="G898" s="32"/>
      <c r="I898" s="24"/>
      <c r="J898" s="29"/>
      <c r="K898" s="32"/>
      <c r="L898" s="32"/>
      <c r="M898" s="32"/>
      <c r="N898" s="32"/>
    </row>
    <row r="899" spans="2:14" ht="18" thickBot="1" x14ac:dyDescent="0.5">
      <c r="B899" s="35"/>
      <c r="C899" s="19"/>
      <c r="D899" s="30"/>
      <c r="E899" s="32"/>
      <c r="F899" s="32"/>
      <c r="G899" s="32"/>
      <c r="I899" s="24"/>
      <c r="J899" s="29"/>
      <c r="K899" s="32"/>
      <c r="L899" s="32"/>
      <c r="M899" s="32"/>
      <c r="N899" s="32"/>
    </row>
    <row r="900" spans="2:14" ht="21.6" thickBot="1" x14ac:dyDescent="0.55000000000000004">
      <c r="B900" s="35"/>
      <c r="C900" s="19"/>
      <c r="D900" s="30"/>
      <c r="E900" s="32"/>
      <c r="F900" s="32"/>
      <c r="G900" s="32"/>
      <c r="I900" s="15">
        <f>SUM(I895:I899)</f>
        <v>0</v>
      </c>
      <c r="J900" s="66" t="str">
        <f>IF(I900&gt;=5,"YA NO PUEDE SOLICITAR DIAS CAPACITACION","PUEDE SOLICITAR DIAS CAPACITACION")</f>
        <v>PUEDE SOLICITAR DIAS CAPACITACION</v>
      </c>
      <c r="K900" s="67"/>
      <c r="L900" s="67"/>
      <c r="M900" s="67"/>
      <c r="N900" s="68"/>
    </row>
    <row r="901" spans="2:14" ht="21.6" thickBot="1" x14ac:dyDescent="0.55000000000000004">
      <c r="B901" s="35"/>
      <c r="C901" s="19"/>
      <c r="D901" s="30"/>
      <c r="E901" s="32"/>
      <c r="F901" s="32"/>
      <c r="G901" s="32"/>
      <c r="I901" s="17">
        <f>5-I900</f>
        <v>5</v>
      </c>
      <c r="J901" s="66" t="str">
        <f>IF(I900&gt;5,"EXISTE UN ERROR","OK")</f>
        <v>OK</v>
      </c>
      <c r="K901" s="67"/>
      <c r="L901" s="67"/>
      <c r="M901" s="67"/>
      <c r="N901" s="68"/>
    </row>
    <row r="902" spans="2:14" ht="17.399999999999999" x14ac:dyDescent="0.45">
      <c r="B902" s="35"/>
      <c r="C902" s="19"/>
      <c r="D902" s="30"/>
      <c r="E902" s="32"/>
      <c r="F902" s="32"/>
      <c r="G902" s="32"/>
    </row>
    <row r="903" spans="2:14" ht="17.399999999999999" x14ac:dyDescent="0.45">
      <c r="B903" s="35"/>
      <c r="C903" s="19"/>
      <c r="D903" s="30"/>
      <c r="E903" s="32"/>
      <c r="F903" s="32"/>
      <c r="G903" s="32"/>
    </row>
    <row r="904" spans="2:14" ht="18" thickBot="1" x14ac:dyDescent="0.5">
      <c r="B904" s="35"/>
      <c r="C904" s="36"/>
      <c r="D904" s="33"/>
      <c r="E904" s="34"/>
      <c r="F904" s="34"/>
      <c r="G904" s="34"/>
    </row>
    <row r="905" spans="2:14" ht="21.6" thickBot="1" x14ac:dyDescent="0.55000000000000004">
      <c r="B905" s="8">
        <f>+E879-F879</f>
        <v>15</v>
      </c>
      <c r="C905" s="69" t="str">
        <f>IF(E879&lt;=F879,"YA NO TIENE FERIADOS","PUEDE SOLICITAR DIAS FERIADOS")</f>
        <v>PUEDE SOLICITAR DIAS FERIADOS</v>
      </c>
      <c r="D905" s="70"/>
      <c r="E905" s="70"/>
      <c r="F905" s="70"/>
      <c r="G905" s="71"/>
    </row>
    <row r="906" spans="2:14" ht="19.2" thickBot="1" x14ac:dyDescent="0.5">
      <c r="C906" s="72" t="str">
        <f>IF(F879&gt;E879,"EXISTE UN ERROR","OK")</f>
        <v>OK</v>
      </c>
      <c r="D906" s="73"/>
      <c r="E906" s="73"/>
      <c r="F906" s="73"/>
      <c r="G906" s="74"/>
    </row>
    <row r="908" spans="2:14" ht="19.2" thickBot="1" x14ac:dyDescent="0.5">
      <c r="B908" s="16" t="s">
        <v>211</v>
      </c>
      <c r="I908" s="16" t="str">
        <f>+B908</f>
        <v>SIERRA SOTELO SASHA</v>
      </c>
    </row>
    <row r="909" spans="2:14" ht="18.600000000000001" thickBot="1" x14ac:dyDescent="0.4">
      <c r="B909" s="5" t="s">
        <v>0</v>
      </c>
      <c r="C909" s="5" t="s">
        <v>1</v>
      </c>
      <c r="D909" s="5" t="s">
        <v>224</v>
      </c>
      <c r="E909" s="5" t="s">
        <v>12</v>
      </c>
      <c r="F909" s="6" t="s">
        <v>2</v>
      </c>
      <c r="G909" s="6" t="s">
        <v>7</v>
      </c>
      <c r="I909" s="2" t="s">
        <v>3</v>
      </c>
      <c r="J909" s="3" t="s">
        <v>4</v>
      </c>
      <c r="K909" s="3" t="s">
        <v>5</v>
      </c>
      <c r="L909" s="3" t="s">
        <v>6</v>
      </c>
      <c r="M909" s="3" t="s">
        <v>7</v>
      </c>
      <c r="N909" s="4" t="s">
        <v>8</v>
      </c>
    </row>
    <row r="910" spans="2:14" ht="17.399999999999999" x14ac:dyDescent="0.45">
      <c r="B910" s="9">
        <v>0</v>
      </c>
      <c r="C910" s="9">
        <v>0</v>
      </c>
      <c r="D910" s="9">
        <v>0</v>
      </c>
      <c r="E910" s="11">
        <f>+B910+C910+D910</f>
        <v>0</v>
      </c>
      <c r="F910" s="11">
        <f>SUM(B911:B935)+SUM(D911:D935)</f>
        <v>0</v>
      </c>
      <c r="G910" s="19"/>
      <c r="I910" s="20">
        <v>1</v>
      </c>
      <c r="J910" s="21"/>
      <c r="K910" s="22">
        <v>45709</v>
      </c>
      <c r="L910" s="22">
        <v>45709</v>
      </c>
      <c r="M910" s="57" t="s">
        <v>253</v>
      </c>
      <c r="N910" s="23"/>
    </row>
    <row r="911" spans="2:14" ht="17.399999999999999" x14ac:dyDescent="0.45">
      <c r="B911" s="35"/>
      <c r="C911" s="19"/>
      <c r="D911" s="30"/>
      <c r="E911" s="31"/>
      <c r="F911" s="31"/>
      <c r="G911" s="30"/>
      <c r="I911" s="24">
        <v>5</v>
      </c>
      <c r="J911" s="21"/>
      <c r="K911" s="25">
        <v>45712</v>
      </c>
      <c r="L911" s="25">
        <v>45716</v>
      </c>
      <c r="M911" s="54" t="s">
        <v>257</v>
      </c>
      <c r="N911" s="26"/>
    </row>
    <row r="912" spans="2:14" ht="17.399999999999999" x14ac:dyDescent="0.45">
      <c r="B912" s="35"/>
      <c r="C912" s="19"/>
      <c r="D912" s="30"/>
      <c r="E912" s="31"/>
      <c r="F912" s="31"/>
      <c r="G912" s="30"/>
      <c r="I912" s="24"/>
      <c r="J912" s="21"/>
      <c r="K912" s="25"/>
      <c r="L912" s="25"/>
      <c r="M912" s="26"/>
      <c r="N912" s="26"/>
    </row>
    <row r="913" spans="2:14" ht="17.399999999999999" x14ac:dyDescent="0.45">
      <c r="B913" s="35"/>
      <c r="C913" s="19"/>
      <c r="D913" s="30"/>
      <c r="E913" s="31"/>
      <c r="F913" s="31"/>
      <c r="G913" s="30"/>
      <c r="I913" s="24"/>
      <c r="J913" s="21"/>
      <c r="K913" s="25"/>
      <c r="L913" s="25"/>
      <c r="M913" s="26"/>
      <c r="N913" s="26"/>
    </row>
    <row r="914" spans="2:14" ht="17.399999999999999" x14ac:dyDescent="0.45">
      <c r="B914" s="35"/>
      <c r="C914" s="19"/>
      <c r="D914" s="30"/>
      <c r="E914" s="30"/>
      <c r="F914" s="30"/>
      <c r="G914" s="30"/>
      <c r="I914" s="24"/>
      <c r="J914" s="21"/>
      <c r="K914" s="25"/>
      <c r="L914" s="25"/>
      <c r="M914" s="30"/>
      <c r="N914" s="26"/>
    </row>
    <row r="915" spans="2:14" ht="17.399999999999999" x14ac:dyDescent="0.45">
      <c r="B915" s="35"/>
      <c r="C915" s="19"/>
      <c r="D915" s="30"/>
      <c r="E915" s="30"/>
      <c r="F915" s="30"/>
      <c r="G915" s="30"/>
      <c r="I915" s="24"/>
      <c r="J915" s="21"/>
      <c r="K915" s="25"/>
      <c r="L915" s="25"/>
      <c r="M915" s="26"/>
      <c r="N915" s="26"/>
    </row>
    <row r="916" spans="2:14" ht="17.399999999999999" x14ac:dyDescent="0.45">
      <c r="B916" s="35"/>
      <c r="C916" s="19"/>
      <c r="D916" s="30"/>
      <c r="E916" s="30"/>
      <c r="F916" s="30"/>
      <c r="G916" s="30"/>
      <c r="I916" s="24"/>
      <c r="J916" s="21"/>
      <c r="K916" s="25"/>
      <c r="L916" s="25"/>
      <c r="M916" s="26"/>
      <c r="N916" s="26"/>
    </row>
    <row r="917" spans="2:14" ht="17.399999999999999" x14ac:dyDescent="0.45">
      <c r="B917" s="35"/>
      <c r="C917" s="19"/>
      <c r="D917" s="30"/>
      <c r="E917" s="30"/>
      <c r="F917" s="30"/>
      <c r="G917" s="30"/>
      <c r="I917" s="24"/>
      <c r="J917" s="21"/>
      <c r="K917" s="26"/>
      <c r="L917" s="26"/>
      <c r="M917" s="26"/>
      <c r="N917" s="26"/>
    </row>
    <row r="918" spans="2:14" ht="17.399999999999999" x14ac:dyDescent="0.45">
      <c r="B918" s="35"/>
      <c r="C918" s="19"/>
      <c r="D918" s="30"/>
      <c r="E918" s="30"/>
      <c r="F918" s="30"/>
      <c r="G918" s="30"/>
      <c r="I918" s="24"/>
      <c r="J918" s="21"/>
      <c r="K918" s="26"/>
      <c r="L918" s="26"/>
      <c r="M918" s="26"/>
      <c r="N918" s="26"/>
    </row>
    <row r="919" spans="2:14" ht="17.399999999999999" x14ac:dyDescent="0.45">
      <c r="B919" s="35"/>
      <c r="C919" s="19"/>
      <c r="D919" s="30"/>
      <c r="E919" s="30"/>
      <c r="F919" s="30"/>
      <c r="G919" s="30"/>
      <c r="I919" s="24"/>
      <c r="J919" s="21"/>
      <c r="K919" s="26"/>
      <c r="L919" s="26"/>
      <c r="M919" s="26"/>
      <c r="N919" s="26"/>
    </row>
    <row r="920" spans="2:14" ht="17.399999999999999" x14ac:dyDescent="0.45">
      <c r="B920" s="35"/>
      <c r="C920" s="19"/>
      <c r="D920" s="30"/>
      <c r="E920" s="30"/>
      <c r="F920" s="30"/>
      <c r="G920" s="30"/>
      <c r="I920" s="24"/>
      <c r="J920" s="21"/>
      <c r="K920" s="26"/>
      <c r="L920" s="26"/>
      <c r="M920" s="26"/>
      <c r="N920" s="26"/>
    </row>
    <row r="921" spans="2:14" ht="18" thickBot="1" x14ac:dyDescent="0.5">
      <c r="B921" s="35"/>
      <c r="C921" s="19"/>
      <c r="D921" s="30"/>
      <c r="E921" s="30"/>
      <c r="F921" s="30"/>
      <c r="G921" s="30"/>
      <c r="I921" s="27"/>
      <c r="J921" s="21"/>
      <c r="K921" s="28"/>
      <c r="L921" s="28"/>
      <c r="M921" s="28"/>
      <c r="N921" s="28"/>
    </row>
    <row r="922" spans="2:14" ht="21.6" thickBot="1" x14ac:dyDescent="0.55000000000000004">
      <c r="B922" s="35"/>
      <c r="C922" s="19"/>
      <c r="D922" s="30"/>
      <c r="E922" s="32"/>
      <c r="F922" s="32"/>
      <c r="G922" s="32"/>
      <c r="I922" s="15">
        <f>SUM(I910:I921)</f>
        <v>6</v>
      </c>
      <c r="J922" s="66" t="str">
        <f>IF(I922&gt;=6,"YA NO PUEDE SOLICITAR DIAS ADMINISTRATIVOS","PUEDE SOLICITAR DIAS ADMINISTRATIVOS")</f>
        <v>YA NO PUEDE SOLICITAR DIAS ADMINISTRATIVOS</v>
      </c>
      <c r="K922" s="67"/>
      <c r="L922" s="67"/>
      <c r="M922" s="67"/>
      <c r="N922" s="68"/>
    </row>
    <row r="923" spans="2:14" ht="21.6" thickBot="1" x14ac:dyDescent="0.55000000000000004">
      <c r="B923" s="35"/>
      <c r="C923" s="19"/>
      <c r="D923" s="30"/>
      <c r="E923" s="32"/>
      <c r="F923" s="32"/>
      <c r="G923" s="32"/>
      <c r="I923" s="17">
        <f>6-I922</f>
        <v>0</v>
      </c>
      <c r="J923" s="66" t="str">
        <f>IF(I922&gt;6,"EXISTE UN ERROR","OK")</f>
        <v>OK</v>
      </c>
      <c r="K923" s="67"/>
      <c r="L923" s="67"/>
      <c r="M923" s="67"/>
      <c r="N923" s="68"/>
    </row>
    <row r="924" spans="2:14" ht="18" thickBot="1" x14ac:dyDescent="0.5">
      <c r="B924" s="35"/>
      <c r="C924" s="19"/>
      <c r="D924" s="30"/>
      <c r="E924" s="32"/>
      <c r="F924" s="32"/>
      <c r="G924" s="32"/>
      <c r="I924" s="1"/>
    </row>
    <row r="925" spans="2:14" ht="19.8" thickBot="1" x14ac:dyDescent="0.5">
      <c r="B925" s="35"/>
      <c r="C925" s="19"/>
      <c r="D925" s="30"/>
      <c r="E925" s="32"/>
      <c r="F925" s="32"/>
      <c r="G925" s="32"/>
      <c r="I925" s="12" t="s">
        <v>3</v>
      </c>
      <c r="J925" s="13"/>
      <c r="K925" s="13" t="s">
        <v>5</v>
      </c>
      <c r="L925" s="13" t="s">
        <v>6</v>
      </c>
      <c r="M925" s="13" t="s">
        <v>7</v>
      </c>
      <c r="N925" s="14" t="s">
        <v>8</v>
      </c>
    </row>
    <row r="926" spans="2:14" ht="17.399999999999999" x14ac:dyDescent="0.45">
      <c r="B926" s="35"/>
      <c r="C926" s="19"/>
      <c r="D926" s="30"/>
      <c r="E926" s="32"/>
      <c r="F926" s="32"/>
      <c r="G926" s="32"/>
      <c r="I926" s="20">
        <v>2</v>
      </c>
      <c r="J926" s="29"/>
      <c r="K926" s="22">
        <v>45820</v>
      </c>
      <c r="L926" s="22">
        <v>45821</v>
      </c>
      <c r="M926" s="23"/>
      <c r="N926" s="23"/>
    </row>
    <row r="927" spans="2:14" ht="17.399999999999999" x14ac:dyDescent="0.45">
      <c r="B927" s="35"/>
      <c r="C927" s="19"/>
      <c r="D927" s="30"/>
      <c r="E927" s="32"/>
      <c r="F927" s="32"/>
      <c r="G927" s="32"/>
      <c r="I927" s="24"/>
      <c r="J927" s="29"/>
      <c r="K927" s="26"/>
      <c r="L927" s="26"/>
      <c r="M927" s="26"/>
      <c r="N927" s="26"/>
    </row>
    <row r="928" spans="2:14" ht="17.399999999999999" x14ac:dyDescent="0.45">
      <c r="B928" s="35"/>
      <c r="C928" s="19"/>
      <c r="D928" s="30"/>
      <c r="E928" s="32"/>
      <c r="F928" s="32"/>
      <c r="G928" s="32"/>
      <c r="I928" s="24"/>
      <c r="J928" s="29"/>
      <c r="K928" s="26"/>
      <c r="L928" s="26"/>
      <c r="M928" s="26"/>
      <c r="N928" s="26"/>
    </row>
    <row r="929" spans="2:14" ht="17.399999999999999" x14ac:dyDescent="0.45">
      <c r="B929" s="35"/>
      <c r="C929" s="19"/>
      <c r="D929" s="30"/>
      <c r="E929" s="32"/>
      <c r="F929" s="32"/>
      <c r="G929" s="32"/>
      <c r="I929" s="24"/>
      <c r="J929" s="29"/>
      <c r="K929" s="26"/>
      <c r="L929" s="26"/>
      <c r="M929" s="26"/>
      <c r="N929" s="26"/>
    </row>
    <row r="930" spans="2:14" ht="18" thickBot="1" x14ac:dyDescent="0.5">
      <c r="B930" s="35"/>
      <c r="C930" s="19"/>
      <c r="D930" s="30"/>
      <c r="E930" s="32"/>
      <c r="F930" s="32"/>
      <c r="G930" s="32"/>
      <c r="I930" s="24"/>
      <c r="J930" s="29"/>
      <c r="K930" s="26"/>
      <c r="L930" s="26"/>
      <c r="M930" s="26"/>
      <c r="N930" s="26"/>
    </row>
    <row r="931" spans="2:14" ht="21.6" thickBot="1" x14ac:dyDescent="0.55000000000000004">
      <c r="B931" s="35"/>
      <c r="C931" s="19"/>
      <c r="D931" s="30"/>
      <c r="E931" s="32"/>
      <c r="F931" s="32"/>
      <c r="G931" s="32"/>
      <c r="I931" s="15">
        <f>SUM(I926:I930)</f>
        <v>2</v>
      </c>
      <c r="J931" s="66" t="str">
        <f>IF(I931&gt;=5,"YA NO PUEDE SOLICITAR DIAS CAPACITACION","PUEDE SOLICITAR DIAS CAPACITACION")</f>
        <v>PUEDE SOLICITAR DIAS CAPACITACION</v>
      </c>
      <c r="K931" s="67"/>
      <c r="L931" s="67"/>
      <c r="M931" s="67"/>
      <c r="N931" s="68"/>
    </row>
    <row r="932" spans="2:14" ht="21.6" thickBot="1" x14ac:dyDescent="0.55000000000000004">
      <c r="B932" s="35"/>
      <c r="C932" s="19"/>
      <c r="D932" s="30"/>
      <c r="E932" s="32"/>
      <c r="F932" s="32"/>
      <c r="G932" s="32"/>
      <c r="I932" s="17">
        <f>5-I931</f>
        <v>3</v>
      </c>
      <c r="J932" s="66" t="str">
        <f>IF(I931&gt;5,"EXISTE UN ERROR","OK")</f>
        <v>OK</v>
      </c>
      <c r="K932" s="67"/>
      <c r="L932" s="67"/>
      <c r="M932" s="67"/>
      <c r="N932" s="68"/>
    </row>
    <row r="933" spans="2:14" ht="17.399999999999999" x14ac:dyDescent="0.45">
      <c r="B933" s="35"/>
      <c r="C933" s="19"/>
      <c r="D933" s="30"/>
      <c r="E933" s="32"/>
      <c r="F933" s="32"/>
      <c r="G933" s="32"/>
    </row>
    <row r="934" spans="2:14" ht="17.399999999999999" x14ac:dyDescent="0.45">
      <c r="B934" s="35"/>
      <c r="C934" s="19"/>
      <c r="D934" s="30"/>
      <c r="E934" s="32"/>
      <c r="F934" s="32"/>
      <c r="G934" s="32"/>
    </row>
    <row r="935" spans="2:14" ht="18" thickBot="1" x14ac:dyDescent="0.5">
      <c r="B935" s="35"/>
      <c r="C935" s="36"/>
      <c r="D935" s="33"/>
      <c r="E935" s="34"/>
      <c r="F935" s="34"/>
      <c r="G935" s="34"/>
    </row>
    <row r="936" spans="2:14" ht="21.6" thickBot="1" x14ac:dyDescent="0.55000000000000004">
      <c r="B936" s="8">
        <f>+E910-F910</f>
        <v>0</v>
      </c>
      <c r="C936" s="69" t="str">
        <f>IF(E910&lt;=F910,"YA NO TIENE FERIADOS","PUEDE SOLICITAR DIAS FERIADOS")</f>
        <v>YA NO TIENE FERIADOS</v>
      </c>
      <c r="D936" s="70"/>
      <c r="E936" s="70"/>
      <c r="F936" s="70"/>
      <c r="G936" s="71"/>
    </row>
    <row r="937" spans="2:14" ht="19.2" thickBot="1" x14ac:dyDescent="0.5">
      <c r="C937" s="72" t="str">
        <f>IF(F910&gt;E910,"EXISTE UN ERROR","OK")</f>
        <v>OK</v>
      </c>
      <c r="D937" s="73"/>
      <c r="E937" s="73"/>
      <c r="F937" s="73"/>
      <c r="G937" s="74"/>
    </row>
    <row r="946" spans="2:14" ht="19.2" thickBot="1" x14ac:dyDescent="0.5">
      <c r="B946" s="16" t="s">
        <v>157</v>
      </c>
      <c r="I946" s="16" t="s">
        <v>157</v>
      </c>
    </row>
    <row r="947" spans="2:14" ht="18.600000000000001" thickBot="1" x14ac:dyDescent="0.4">
      <c r="B947" s="5" t="s">
        <v>0</v>
      </c>
      <c r="C947" s="5" t="s">
        <v>1</v>
      </c>
      <c r="D947" s="5" t="s">
        <v>224</v>
      </c>
      <c r="E947" s="5" t="s">
        <v>12</v>
      </c>
      <c r="F947" s="6" t="s">
        <v>2</v>
      </c>
      <c r="G947" s="6" t="s">
        <v>7</v>
      </c>
      <c r="I947" s="2" t="s">
        <v>3</v>
      </c>
      <c r="J947" s="3" t="s">
        <v>4</v>
      </c>
      <c r="K947" s="3" t="s">
        <v>5</v>
      </c>
      <c r="L947" s="3" t="s">
        <v>6</v>
      </c>
      <c r="M947" s="3" t="s">
        <v>7</v>
      </c>
      <c r="N947" s="4" t="s">
        <v>8</v>
      </c>
    </row>
    <row r="948" spans="2:14" ht="17.399999999999999" x14ac:dyDescent="0.45">
      <c r="B948" s="9">
        <v>15</v>
      </c>
      <c r="C948" s="9">
        <v>0</v>
      </c>
      <c r="D948" s="9">
        <v>0</v>
      </c>
      <c r="E948" s="11">
        <f>+B948+C948+D948</f>
        <v>15</v>
      </c>
      <c r="F948" s="11">
        <f>SUM(B949:B973)+SUM(D949:D973)</f>
        <v>15</v>
      </c>
      <c r="G948" s="19"/>
      <c r="I948" s="45">
        <v>1</v>
      </c>
      <c r="J948" s="21"/>
      <c r="K948" s="22">
        <v>45693</v>
      </c>
      <c r="L948" s="22">
        <v>45693</v>
      </c>
      <c r="M948" s="57" t="s">
        <v>267</v>
      </c>
      <c r="N948" s="23"/>
    </row>
    <row r="949" spans="2:14" ht="17.399999999999999" x14ac:dyDescent="0.45">
      <c r="B949" s="35">
        <v>15</v>
      </c>
      <c r="C949" s="19"/>
      <c r="D949" s="30"/>
      <c r="E949" s="31">
        <v>45762</v>
      </c>
      <c r="F949" s="31">
        <v>45784</v>
      </c>
      <c r="G949" s="54" t="s">
        <v>298</v>
      </c>
      <c r="I949" s="46">
        <v>1</v>
      </c>
      <c r="J949" s="21"/>
      <c r="K949" s="25">
        <v>45720</v>
      </c>
      <c r="L949" s="25">
        <v>45720</v>
      </c>
      <c r="M949" s="54" t="s">
        <v>272</v>
      </c>
      <c r="N949" s="26"/>
    </row>
    <row r="950" spans="2:14" ht="17.399999999999999" x14ac:dyDescent="0.45">
      <c r="B950" s="35"/>
      <c r="C950" s="19"/>
      <c r="D950" s="30"/>
      <c r="E950" s="30"/>
      <c r="F950" s="30"/>
      <c r="G950" s="30"/>
      <c r="I950" s="46">
        <v>1</v>
      </c>
      <c r="J950" s="21"/>
      <c r="K950" s="25">
        <v>45741</v>
      </c>
      <c r="L950" s="25">
        <v>45741</v>
      </c>
      <c r="M950" s="56" t="s">
        <v>274</v>
      </c>
      <c r="N950" s="26"/>
    </row>
    <row r="951" spans="2:14" ht="17.399999999999999" x14ac:dyDescent="0.45">
      <c r="B951" s="35"/>
      <c r="C951" s="19"/>
      <c r="D951" s="30"/>
      <c r="E951" s="30"/>
      <c r="F951" s="30"/>
      <c r="G951" s="30"/>
      <c r="I951" s="46">
        <v>1</v>
      </c>
      <c r="J951" s="21"/>
      <c r="K951" s="25">
        <v>45832</v>
      </c>
      <c r="L951" s="25">
        <v>45832</v>
      </c>
      <c r="M951" s="55" t="s">
        <v>322</v>
      </c>
      <c r="N951" s="26"/>
    </row>
    <row r="952" spans="2:14" ht="17.399999999999999" x14ac:dyDescent="0.45">
      <c r="B952" s="35"/>
      <c r="C952" s="19"/>
      <c r="D952" s="30"/>
      <c r="E952" s="30"/>
      <c r="F952" s="30"/>
      <c r="G952" s="30"/>
      <c r="I952" s="46"/>
      <c r="J952" s="21"/>
      <c r="K952" s="26"/>
      <c r="L952" s="26"/>
      <c r="M952" s="26"/>
      <c r="N952" s="26"/>
    </row>
    <row r="953" spans="2:14" ht="17.399999999999999" x14ac:dyDescent="0.45">
      <c r="B953" s="35"/>
      <c r="C953" s="19"/>
      <c r="D953" s="30"/>
      <c r="E953" s="30"/>
      <c r="F953" s="30"/>
      <c r="G953" s="30"/>
      <c r="I953" s="46"/>
      <c r="J953" s="21"/>
      <c r="K953" s="26"/>
      <c r="L953" s="26"/>
      <c r="M953" s="26"/>
      <c r="N953" s="26"/>
    </row>
    <row r="954" spans="2:14" ht="17.399999999999999" x14ac:dyDescent="0.45">
      <c r="B954" s="35"/>
      <c r="C954" s="19"/>
      <c r="D954" s="30"/>
      <c r="E954" s="30"/>
      <c r="F954" s="30"/>
      <c r="G954" s="30"/>
      <c r="I954" s="46"/>
      <c r="J954" s="21"/>
      <c r="K954" s="26"/>
      <c r="L954" s="26"/>
      <c r="M954" s="26"/>
      <c r="N954" s="26"/>
    </row>
    <row r="955" spans="2:14" ht="17.399999999999999" x14ac:dyDescent="0.45">
      <c r="B955" s="35"/>
      <c r="C955" s="19"/>
      <c r="D955" s="30"/>
      <c r="E955" s="30"/>
      <c r="F955" s="30"/>
      <c r="G955" s="30"/>
      <c r="I955" s="46"/>
      <c r="J955" s="21"/>
      <c r="K955" s="26"/>
      <c r="L955" s="26"/>
      <c r="M955" s="26"/>
      <c r="N955" s="26"/>
    </row>
    <row r="956" spans="2:14" ht="17.399999999999999" x14ac:dyDescent="0.45">
      <c r="B956" s="35"/>
      <c r="C956" s="19"/>
      <c r="D956" s="30"/>
      <c r="E956" s="30"/>
      <c r="F956" s="30"/>
      <c r="G956" s="30"/>
      <c r="I956" s="46"/>
      <c r="J956" s="21"/>
      <c r="K956" s="26"/>
      <c r="L956" s="26"/>
      <c r="M956" s="26"/>
      <c r="N956" s="26"/>
    </row>
    <row r="957" spans="2:14" ht="17.399999999999999" x14ac:dyDescent="0.45">
      <c r="B957" s="35"/>
      <c r="C957" s="19"/>
      <c r="D957" s="30"/>
      <c r="E957" s="30"/>
      <c r="F957" s="30"/>
      <c r="G957" s="30"/>
      <c r="I957" s="46"/>
      <c r="J957" s="21"/>
      <c r="K957" s="26"/>
      <c r="L957" s="26"/>
      <c r="M957" s="26"/>
      <c r="N957" s="26"/>
    </row>
    <row r="958" spans="2:14" ht="17.399999999999999" x14ac:dyDescent="0.45">
      <c r="B958" s="35"/>
      <c r="C958" s="19"/>
      <c r="D958" s="30"/>
      <c r="E958" s="30"/>
      <c r="F958" s="30"/>
      <c r="G958" s="30"/>
      <c r="I958" s="46"/>
      <c r="J958" s="21"/>
      <c r="K958" s="26"/>
      <c r="L958" s="26"/>
      <c r="M958" s="26"/>
      <c r="N958" s="26"/>
    </row>
    <row r="959" spans="2:14" ht="18" thickBot="1" x14ac:dyDescent="0.5">
      <c r="B959" s="35"/>
      <c r="C959" s="19"/>
      <c r="D959" s="30"/>
      <c r="E959" s="30"/>
      <c r="F959" s="30"/>
      <c r="G959" s="30"/>
      <c r="I959" s="47"/>
      <c r="J959" s="21"/>
      <c r="K959" s="28"/>
      <c r="L959" s="28"/>
      <c r="M959" s="28"/>
      <c r="N959" s="28"/>
    </row>
    <row r="960" spans="2:14" ht="21.6" thickBot="1" x14ac:dyDescent="0.55000000000000004">
      <c r="B960" s="35"/>
      <c r="C960" s="19"/>
      <c r="D960" s="30"/>
      <c r="E960" s="32"/>
      <c r="F960" s="32"/>
      <c r="G960" s="32"/>
      <c r="I960" s="15">
        <f>SUM(I948:I959)</f>
        <v>4</v>
      </c>
      <c r="J960" s="66" t="str">
        <f>IF(I960&gt;=6,"YA NO PUEDE SOLICITAR DIAS ADMINISTRATIVOS","PUEDE SOLICITAR DIAS ADMINISTRATIVOS")</f>
        <v>PUEDE SOLICITAR DIAS ADMINISTRATIVOS</v>
      </c>
      <c r="K960" s="67"/>
      <c r="L960" s="67"/>
      <c r="M960" s="67"/>
      <c r="N960" s="68"/>
    </row>
    <row r="961" spans="2:14" ht="21.6" thickBot="1" x14ac:dyDescent="0.55000000000000004">
      <c r="B961" s="35"/>
      <c r="C961" s="19"/>
      <c r="D961" s="30"/>
      <c r="E961" s="32"/>
      <c r="F961" s="32"/>
      <c r="G961" s="32"/>
      <c r="I961" s="17">
        <f>6-I960</f>
        <v>2</v>
      </c>
      <c r="J961" s="66" t="str">
        <f>IF(I960&gt;6,"EXISTE UN ERROR","OK")</f>
        <v>OK</v>
      </c>
      <c r="K961" s="67"/>
      <c r="L961" s="67"/>
      <c r="M961" s="67"/>
      <c r="N961" s="68"/>
    </row>
    <row r="962" spans="2:14" ht="18" thickBot="1" x14ac:dyDescent="0.5">
      <c r="B962" s="35"/>
      <c r="C962" s="19"/>
      <c r="D962" s="30"/>
      <c r="E962" s="32"/>
      <c r="F962" s="32"/>
      <c r="G962" s="32"/>
      <c r="I962" s="1"/>
    </row>
    <row r="963" spans="2:14" ht="19.8" thickBot="1" x14ac:dyDescent="0.5">
      <c r="B963" s="35"/>
      <c r="C963" s="19"/>
      <c r="D963" s="30"/>
      <c r="E963" s="32"/>
      <c r="F963" s="32"/>
      <c r="G963" s="32"/>
      <c r="I963" s="12" t="s">
        <v>3</v>
      </c>
      <c r="J963" s="13"/>
      <c r="K963" s="13" t="s">
        <v>5</v>
      </c>
      <c r="L963" s="13" t="s">
        <v>6</v>
      </c>
      <c r="M963" s="13" t="s">
        <v>7</v>
      </c>
      <c r="N963" s="14" t="s">
        <v>8</v>
      </c>
    </row>
    <row r="964" spans="2:14" ht="17.399999999999999" x14ac:dyDescent="0.45">
      <c r="B964" s="35"/>
      <c r="C964" s="19"/>
      <c r="D964" s="30"/>
      <c r="E964" s="32"/>
      <c r="F964" s="32"/>
      <c r="G964" s="32"/>
      <c r="I964" s="20"/>
      <c r="J964" s="29"/>
      <c r="K964" s="22"/>
      <c r="L964" s="22"/>
      <c r="M964" s="23"/>
      <c r="N964" s="23"/>
    </row>
    <row r="965" spans="2:14" ht="17.399999999999999" x14ac:dyDescent="0.45">
      <c r="B965" s="35"/>
      <c r="C965" s="19"/>
      <c r="D965" s="30"/>
      <c r="E965" s="32"/>
      <c r="F965" s="32"/>
      <c r="G965" s="32"/>
      <c r="I965" s="24"/>
      <c r="J965" s="29"/>
      <c r="K965" s="26"/>
      <c r="L965" s="26"/>
      <c r="M965" s="26"/>
      <c r="N965" s="26"/>
    </row>
    <row r="966" spans="2:14" ht="17.399999999999999" x14ac:dyDescent="0.45">
      <c r="B966" s="35"/>
      <c r="C966" s="19"/>
      <c r="D966" s="30"/>
      <c r="E966" s="32"/>
      <c r="F966" s="32"/>
      <c r="G966" s="32"/>
      <c r="I966" s="24"/>
      <c r="J966" s="29"/>
      <c r="K966" s="26"/>
      <c r="L966" s="26"/>
      <c r="M966" s="26"/>
      <c r="N966" s="26"/>
    </row>
    <row r="967" spans="2:14" ht="17.399999999999999" x14ac:dyDescent="0.45">
      <c r="B967" s="35"/>
      <c r="C967" s="19"/>
      <c r="D967" s="30"/>
      <c r="E967" s="32"/>
      <c r="F967" s="32"/>
      <c r="G967" s="32"/>
      <c r="I967" s="24"/>
      <c r="J967" s="29"/>
      <c r="K967" s="26"/>
      <c r="L967" s="26"/>
      <c r="M967" s="26"/>
      <c r="N967" s="26"/>
    </row>
    <row r="968" spans="2:14" ht="18" thickBot="1" x14ac:dyDescent="0.5">
      <c r="B968" s="35"/>
      <c r="C968" s="19"/>
      <c r="D968" s="30"/>
      <c r="E968" s="32"/>
      <c r="F968" s="32"/>
      <c r="G968" s="32"/>
      <c r="I968" s="24"/>
      <c r="J968" s="29"/>
      <c r="K968" s="26"/>
      <c r="L968" s="26"/>
      <c r="M968" s="26"/>
      <c r="N968" s="26"/>
    </row>
    <row r="969" spans="2:14" ht="21.6" thickBot="1" x14ac:dyDescent="0.55000000000000004">
      <c r="B969" s="35"/>
      <c r="C969" s="19"/>
      <c r="D969" s="30"/>
      <c r="E969" s="32"/>
      <c r="F969" s="32"/>
      <c r="G969" s="32"/>
      <c r="I969" s="15">
        <f>SUM(I964:I968)</f>
        <v>0</v>
      </c>
      <c r="J969" s="66" t="str">
        <f>IF(I969&gt;=5,"YA NO PUEDE SOLICITAR DIAS CAPACITACION","PUEDE SOLICITAR DIAS CAPACITACION")</f>
        <v>PUEDE SOLICITAR DIAS CAPACITACION</v>
      </c>
      <c r="K969" s="67"/>
      <c r="L969" s="67"/>
      <c r="M969" s="67"/>
      <c r="N969" s="68"/>
    </row>
    <row r="970" spans="2:14" ht="21.6" thickBot="1" x14ac:dyDescent="0.55000000000000004">
      <c r="B970" s="35"/>
      <c r="C970" s="19"/>
      <c r="D970" s="30"/>
      <c r="E970" s="32"/>
      <c r="F970" s="32"/>
      <c r="G970" s="32"/>
      <c r="I970" s="17">
        <f>5-I969</f>
        <v>5</v>
      </c>
      <c r="J970" s="66" t="str">
        <f>IF(I969&gt;5,"EXISTE UN ERROR","OK")</f>
        <v>OK</v>
      </c>
      <c r="K970" s="67"/>
      <c r="L970" s="67"/>
      <c r="M970" s="67"/>
      <c r="N970" s="68"/>
    </row>
    <row r="971" spans="2:14" ht="17.399999999999999" x14ac:dyDescent="0.45">
      <c r="B971" s="35"/>
      <c r="C971" s="19"/>
      <c r="D971" s="30"/>
      <c r="E971" s="32"/>
      <c r="F971" s="32"/>
      <c r="G971" s="32"/>
    </row>
    <row r="972" spans="2:14" ht="17.399999999999999" x14ac:dyDescent="0.45">
      <c r="B972" s="35"/>
      <c r="C972" s="19"/>
      <c r="D972" s="30"/>
      <c r="E972" s="32"/>
      <c r="F972" s="32"/>
      <c r="G972" s="32"/>
    </row>
    <row r="973" spans="2:14" ht="18" thickBot="1" x14ac:dyDescent="0.5">
      <c r="B973" s="35"/>
      <c r="C973" s="36"/>
      <c r="D973" s="33"/>
      <c r="E973" s="34"/>
      <c r="F973" s="34"/>
      <c r="G973" s="34"/>
    </row>
    <row r="974" spans="2:14" ht="21.6" thickBot="1" x14ac:dyDescent="0.55000000000000004">
      <c r="B974" s="8">
        <f>+E948-F948</f>
        <v>0</v>
      </c>
      <c r="C974" s="69" t="str">
        <f>IF(E948&lt;=F948,"YA NO TIENE FERIADOS","PUEDE SOLICITAR DIAS FERIADOS")</f>
        <v>YA NO TIENE FERIADOS</v>
      </c>
      <c r="D974" s="70"/>
      <c r="E974" s="70"/>
      <c r="F974" s="70"/>
      <c r="G974" s="71"/>
    </row>
    <row r="975" spans="2:14" ht="19.2" thickBot="1" x14ac:dyDescent="0.5">
      <c r="C975" s="72" t="str">
        <f>IF(F948&gt;E948,"EXISTE UN ERROR","OK")</f>
        <v>OK</v>
      </c>
      <c r="D975" s="73"/>
      <c r="E975" s="73"/>
      <c r="F975" s="73"/>
      <c r="G975" s="74"/>
    </row>
    <row r="979" spans="2:14" ht="19.2" thickBot="1" x14ac:dyDescent="0.5">
      <c r="B979" s="16" t="s">
        <v>135</v>
      </c>
      <c r="I979" s="16" t="s">
        <v>135</v>
      </c>
    </row>
    <row r="980" spans="2:14" ht="18.600000000000001" thickBot="1" x14ac:dyDescent="0.4">
      <c r="B980" s="5" t="s">
        <v>0</v>
      </c>
      <c r="C980" s="5" t="s">
        <v>1</v>
      </c>
      <c r="D980" s="5" t="s">
        <v>224</v>
      </c>
      <c r="E980" s="5" t="s">
        <v>12</v>
      </c>
      <c r="F980" s="6" t="s">
        <v>2</v>
      </c>
      <c r="G980" s="6" t="s">
        <v>7</v>
      </c>
      <c r="I980" s="2" t="s">
        <v>3</v>
      </c>
      <c r="J980" s="3" t="s">
        <v>4</v>
      </c>
      <c r="K980" s="3" t="s">
        <v>5</v>
      </c>
      <c r="L980" s="3" t="s">
        <v>6</v>
      </c>
      <c r="M980" s="3" t="s">
        <v>7</v>
      </c>
      <c r="N980" s="4" t="s">
        <v>8</v>
      </c>
    </row>
    <row r="981" spans="2:14" ht="17.399999999999999" x14ac:dyDescent="0.45">
      <c r="B981" s="9">
        <v>15</v>
      </c>
      <c r="C981" s="9">
        <v>13</v>
      </c>
      <c r="D981" s="9">
        <v>0</v>
      </c>
      <c r="E981" s="11">
        <f>+B981+C981+D981</f>
        <v>28</v>
      </c>
      <c r="F981" s="11">
        <f>SUM(B982:B1006)+SUM(D982:D1006)</f>
        <v>18</v>
      </c>
      <c r="G981" s="19"/>
      <c r="I981" s="20">
        <v>3</v>
      </c>
      <c r="J981" s="21"/>
      <c r="K981" s="37">
        <v>45701</v>
      </c>
      <c r="L981" s="37">
        <v>45705</v>
      </c>
      <c r="M981" s="54" t="s">
        <v>254</v>
      </c>
      <c r="N981" s="38"/>
    </row>
    <row r="982" spans="2:14" ht="17.399999999999999" x14ac:dyDescent="0.45">
      <c r="B982" s="35">
        <v>4</v>
      </c>
      <c r="C982" s="19"/>
      <c r="D982" s="30"/>
      <c r="E982" s="31">
        <v>45671</v>
      </c>
      <c r="F982" s="31">
        <v>45674</v>
      </c>
      <c r="G982" s="54" t="s">
        <v>235</v>
      </c>
      <c r="I982" s="24"/>
      <c r="J982" s="21"/>
      <c r="K982" s="31"/>
      <c r="L982" s="31"/>
      <c r="M982" s="38"/>
      <c r="N982" s="30"/>
    </row>
    <row r="983" spans="2:14" ht="17.399999999999999" x14ac:dyDescent="0.45">
      <c r="B983" s="35">
        <v>2</v>
      </c>
      <c r="C983" s="19"/>
      <c r="D983" s="30"/>
      <c r="E983" s="31">
        <v>45747</v>
      </c>
      <c r="F983" s="31">
        <v>45748</v>
      </c>
      <c r="G983" s="54" t="s">
        <v>270</v>
      </c>
      <c r="I983" s="24"/>
      <c r="J983" s="21"/>
      <c r="K983" s="31"/>
      <c r="L983" s="31"/>
      <c r="M983" s="30"/>
      <c r="N983" s="30"/>
    </row>
    <row r="984" spans="2:14" ht="17.399999999999999" x14ac:dyDescent="0.45">
      <c r="B984" s="35">
        <v>10</v>
      </c>
      <c r="C984" s="19"/>
      <c r="D984" s="30"/>
      <c r="E984" s="31">
        <v>45824</v>
      </c>
      <c r="F984" s="31">
        <v>45838</v>
      </c>
      <c r="G984" s="54" t="s">
        <v>318</v>
      </c>
      <c r="I984" s="24"/>
      <c r="J984" s="21"/>
      <c r="K984" s="31"/>
      <c r="L984" s="31"/>
      <c r="M984" s="30"/>
      <c r="N984" s="30"/>
    </row>
    <row r="985" spans="2:14" ht="17.399999999999999" x14ac:dyDescent="0.45">
      <c r="B985" s="35">
        <v>2</v>
      </c>
      <c r="C985" s="19"/>
      <c r="D985" s="30"/>
      <c r="E985" s="31">
        <v>45855</v>
      </c>
      <c r="F985" s="31">
        <v>45856</v>
      </c>
      <c r="G985" s="30"/>
      <c r="I985" s="24"/>
      <c r="J985" s="21"/>
      <c r="K985" s="30"/>
      <c r="L985" s="30"/>
      <c r="M985" s="30"/>
      <c r="N985" s="30"/>
    </row>
    <row r="986" spans="2:14" ht="17.399999999999999" x14ac:dyDescent="0.45">
      <c r="B986" s="35"/>
      <c r="C986" s="19"/>
      <c r="D986" s="30"/>
      <c r="E986" s="31"/>
      <c r="F986" s="31"/>
      <c r="G986" s="30"/>
      <c r="I986" s="24"/>
      <c r="J986" s="21"/>
      <c r="K986" s="30"/>
      <c r="L986" s="30"/>
      <c r="M986" s="30"/>
      <c r="N986" s="30"/>
    </row>
    <row r="987" spans="2:14" ht="17.399999999999999" x14ac:dyDescent="0.45">
      <c r="B987" s="35"/>
      <c r="C987" s="19"/>
      <c r="D987" s="30"/>
      <c r="E987" s="30"/>
      <c r="F987" s="30"/>
      <c r="G987" s="30"/>
      <c r="I987" s="24"/>
      <c r="J987" s="21"/>
      <c r="K987" s="30"/>
      <c r="L987" s="30"/>
      <c r="M987" s="30"/>
      <c r="N987" s="30"/>
    </row>
    <row r="988" spans="2:14" ht="17.399999999999999" x14ac:dyDescent="0.45">
      <c r="B988" s="35"/>
      <c r="C988" s="19"/>
      <c r="D988" s="30"/>
      <c r="E988" s="30"/>
      <c r="F988" s="30"/>
      <c r="G988" s="30"/>
      <c r="I988" s="24"/>
      <c r="J988" s="21"/>
      <c r="K988" s="30"/>
      <c r="L988" s="30"/>
      <c r="M988" s="30"/>
      <c r="N988" s="30"/>
    </row>
    <row r="989" spans="2:14" ht="17.399999999999999" x14ac:dyDescent="0.45">
      <c r="B989" s="35"/>
      <c r="C989" s="19"/>
      <c r="D989" s="30"/>
      <c r="E989" s="30"/>
      <c r="F989" s="30"/>
      <c r="G989" s="30"/>
      <c r="I989" s="24"/>
      <c r="J989" s="21"/>
      <c r="K989" s="30"/>
      <c r="L989" s="30"/>
      <c r="M989" s="30"/>
      <c r="N989" s="30"/>
    </row>
    <row r="990" spans="2:14" ht="17.399999999999999" x14ac:dyDescent="0.45">
      <c r="B990" s="35"/>
      <c r="C990" s="19"/>
      <c r="D990" s="30"/>
      <c r="E990" s="30"/>
      <c r="F990" s="30"/>
      <c r="G990" s="30"/>
      <c r="I990" s="24"/>
      <c r="J990" s="21"/>
      <c r="K990" s="30"/>
      <c r="L990" s="30"/>
      <c r="M990" s="30"/>
      <c r="N990" s="30"/>
    </row>
    <row r="991" spans="2:14" ht="17.399999999999999" x14ac:dyDescent="0.45">
      <c r="B991" s="35"/>
      <c r="C991" s="19"/>
      <c r="D991" s="30"/>
      <c r="E991" s="30"/>
      <c r="F991" s="30"/>
      <c r="G991" s="30"/>
      <c r="I991" s="24"/>
      <c r="J991" s="21"/>
      <c r="K991" s="30"/>
      <c r="L991" s="30"/>
      <c r="M991" s="30"/>
      <c r="N991" s="30"/>
    </row>
    <row r="992" spans="2:14" ht="18" thickBot="1" x14ac:dyDescent="0.5">
      <c r="B992" s="35"/>
      <c r="C992" s="19"/>
      <c r="D992" s="30"/>
      <c r="E992" s="30"/>
      <c r="F992" s="30"/>
      <c r="G992" s="30"/>
      <c r="I992" s="27"/>
      <c r="J992" s="21"/>
      <c r="K992" s="33"/>
      <c r="L992" s="33"/>
      <c r="M992" s="33"/>
      <c r="N992" s="33"/>
    </row>
    <row r="993" spans="2:14" ht="21.6" thickBot="1" x14ac:dyDescent="0.55000000000000004">
      <c r="B993" s="35"/>
      <c r="C993" s="19"/>
      <c r="D993" s="30"/>
      <c r="E993" s="32"/>
      <c r="F993" s="32"/>
      <c r="G993" s="32"/>
      <c r="I993" s="15">
        <f>SUM(I981:I992)</f>
        <v>3</v>
      </c>
      <c r="J993" s="66" t="str">
        <f>IF(I993&gt;=6,"YA NO PUEDE SOLICITAR DIAS ADMINISTRATIVOS","PUEDE SOLICITAR DIAS ADMINISTRATIVOS")</f>
        <v>PUEDE SOLICITAR DIAS ADMINISTRATIVOS</v>
      </c>
      <c r="K993" s="67"/>
      <c r="L993" s="67"/>
      <c r="M993" s="67"/>
      <c r="N993" s="68"/>
    </row>
    <row r="994" spans="2:14" ht="21.6" thickBot="1" x14ac:dyDescent="0.55000000000000004">
      <c r="B994" s="35"/>
      <c r="C994" s="19"/>
      <c r="D994" s="30"/>
      <c r="E994" s="32"/>
      <c r="F994" s="32"/>
      <c r="G994" s="32"/>
      <c r="I994" s="17">
        <f>6-I993</f>
        <v>3</v>
      </c>
      <c r="J994" s="66" t="str">
        <f>IF(I993&gt;6,"EXISTE UN ERROR","OK")</f>
        <v>OK</v>
      </c>
      <c r="K994" s="67"/>
      <c r="L994" s="67"/>
      <c r="M994" s="67"/>
      <c r="N994" s="68"/>
    </row>
    <row r="995" spans="2:14" ht="18" thickBot="1" x14ac:dyDescent="0.5">
      <c r="B995" s="35"/>
      <c r="C995" s="19"/>
      <c r="D995" s="30"/>
      <c r="E995" s="32"/>
      <c r="F995" s="32"/>
      <c r="G995" s="32"/>
      <c r="I995" s="1"/>
    </row>
    <row r="996" spans="2:14" ht="19.8" thickBot="1" x14ac:dyDescent="0.5">
      <c r="B996" s="35"/>
      <c r="C996" s="19"/>
      <c r="D996" s="30"/>
      <c r="E996" s="32"/>
      <c r="F996" s="32"/>
      <c r="G996" s="32"/>
      <c r="I996" s="12" t="s">
        <v>3</v>
      </c>
      <c r="J996" s="13"/>
      <c r="K996" s="13" t="s">
        <v>5</v>
      </c>
      <c r="L996" s="13" t="s">
        <v>6</v>
      </c>
      <c r="M996" s="13" t="s">
        <v>7</v>
      </c>
      <c r="N996" s="14" t="s">
        <v>8</v>
      </c>
    </row>
    <row r="997" spans="2:14" ht="17.399999999999999" x14ac:dyDescent="0.45">
      <c r="B997" s="35"/>
      <c r="C997" s="19"/>
      <c r="D997" s="30"/>
      <c r="E997" s="32"/>
      <c r="F997" s="32"/>
      <c r="G997" s="32"/>
      <c r="I997" s="20">
        <v>3</v>
      </c>
      <c r="J997" s="29"/>
      <c r="K997" s="22">
        <v>45789</v>
      </c>
      <c r="L997" s="22">
        <v>45791</v>
      </c>
      <c r="M997" s="23"/>
      <c r="N997" s="23"/>
    </row>
    <row r="998" spans="2:14" ht="17.399999999999999" x14ac:dyDescent="0.45">
      <c r="B998" s="35"/>
      <c r="C998" s="19"/>
      <c r="D998" s="30"/>
      <c r="E998" s="32"/>
      <c r="F998" s="32"/>
      <c r="G998" s="32"/>
      <c r="I998" s="24">
        <v>2</v>
      </c>
      <c r="J998" s="29"/>
      <c r="K998" s="25">
        <v>45792</v>
      </c>
      <c r="L998" s="25">
        <v>45793</v>
      </c>
      <c r="M998" s="26"/>
      <c r="N998" s="26"/>
    </row>
    <row r="999" spans="2:14" ht="17.399999999999999" x14ac:dyDescent="0.45">
      <c r="B999" s="35"/>
      <c r="C999" s="19"/>
      <c r="D999" s="30"/>
      <c r="E999" s="32"/>
      <c r="F999" s="32"/>
      <c r="G999" s="32"/>
      <c r="I999" s="24"/>
      <c r="J999" s="29"/>
      <c r="K999" s="25"/>
      <c r="L999" s="25"/>
      <c r="M999" s="26"/>
      <c r="N999" s="26"/>
    </row>
    <row r="1000" spans="2:14" ht="17.399999999999999" x14ac:dyDescent="0.45">
      <c r="B1000" s="35"/>
      <c r="C1000" s="19"/>
      <c r="D1000" s="30"/>
      <c r="E1000" s="32"/>
      <c r="F1000" s="32"/>
      <c r="G1000" s="32"/>
      <c r="I1000" s="24"/>
      <c r="J1000" s="29"/>
      <c r="K1000" s="25"/>
      <c r="L1000" s="25"/>
      <c r="M1000" s="26"/>
      <c r="N1000" s="26"/>
    </row>
    <row r="1001" spans="2:14" ht="18" thickBot="1" x14ac:dyDescent="0.5">
      <c r="B1001" s="35"/>
      <c r="C1001" s="19"/>
      <c r="D1001" s="30"/>
      <c r="E1001" s="32"/>
      <c r="F1001" s="32"/>
      <c r="G1001" s="32"/>
      <c r="I1001" s="24"/>
      <c r="J1001" s="29"/>
      <c r="K1001" s="26"/>
      <c r="L1001" s="26"/>
      <c r="M1001" s="26"/>
      <c r="N1001" s="26"/>
    </row>
    <row r="1002" spans="2:14" ht="21.6" thickBot="1" x14ac:dyDescent="0.55000000000000004">
      <c r="B1002" s="35"/>
      <c r="C1002" s="19"/>
      <c r="D1002" s="30"/>
      <c r="E1002" s="32"/>
      <c r="F1002" s="32"/>
      <c r="G1002" s="32"/>
      <c r="I1002" s="15">
        <f>SUM(I997:I1001)</f>
        <v>5</v>
      </c>
      <c r="J1002" s="66" t="str">
        <f>IF(I1002&gt;=5,"YA NO PUEDE SOLICITAR DIAS CAPACITACION","PUEDE SOLICITAR DIAS CAPACITACION")</f>
        <v>YA NO PUEDE SOLICITAR DIAS CAPACITACION</v>
      </c>
      <c r="K1002" s="67"/>
      <c r="L1002" s="67"/>
      <c r="M1002" s="67"/>
      <c r="N1002" s="68"/>
    </row>
    <row r="1003" spans="2:14" ht="21.6" thickBot="1" x14ac:dyDescent="0.55000000000000004">
      <c r="B1003" s="35"/>
      <c r="C1003" s="19"/>
      <c r="D1003" s="30"/>
      <c r="E1003" s="32"/>
      <c r="F1003" s="32"/>
      <c r="G1003" s="32"/>
      <c r="I1003" s="17">
        <f>5-I1002</f>
        <v>0</v>
      </c>
      <c r="J1003" s="66" t="str">
        <f>IF(I1002&gt;5,"EXISTE UN ERROR","OK")</f>
        <v>OK</v>
      </c>
      <c r="K1003" s="67"/>
      <c r="L1003" s="67"/>
      <c r="M1003" s="67"/>
      <c r="N1003" s="68"/>
    </row>
    <row r="1004" spans="2:14" ht="17.399999999999999" x14ac:dyDescent="0.45">
      <c r="B1004" s="35"/>
      <c r="C1004" s="19"/>
      <c r="D1004" s="30"/>
      <c r="E1004" s="32"/>
      <c r="F1004" s="32"/>
      <c r="G1004" s="32"/>
    </row>
    <row r="1005" spans="2:14" ht="17.399999999999999" x14ac:dyDescent="0.45">
      <c r="B1005" s="35"/>
      <c r="C1005" s="19"/>
      <c r="D1005" s="30"/>
      <c r="E1005" s="32"/>
      <c r="F1005" s="32"/>
      <c r="G1005" s="32"/>
    </row>
    <row r="1006" spans="2:14" ht="18" thickBot="1" x14ac:dyDescent="0.5">
      <c r="B1006" s="35"/>
      <c r="C1006" s="40"/>
      <c r="D1006" s="39"/>
      <c r="E1006" s="34"/>
      <c r="F1006" s="34"/>
      <c r="G1006" s="34"/>
    </row>
    <row r="1007" spans="2:14" ht="21.6" thickBot="1" x14ac:dyDescent="0.55000000000000004">
      <c r="B1007" s="8">
        <f>+E981-F981</f>
        <v>10</v>
      </c>
      <c r="C1007" s="69" t="str">
        <f>IF(E981&lt;=F981,"YA NO TIENE FERIADOS","PUEDE SOLICITAR DIAS FERIADOS")</f>
        <v>PUEDE SOLICITAR DIAS FERIADOS</v>
      </c>
      <c r="D1007" s="70"/>
      <c r="E1007" s="70"/>
      <c r="F1007" s="70"/>
      <c r="G1007" s="71"/>
    </row>
    <row r="1008" spans="2:14" ht="19.2" thickBot="1" x14ac:dyDescent="0.5">
      <c r="C1008" s="72" t="str">
        <f>IF(F981&gt;E981,"EXISTE UN ERROR","OK")</f>
        <v>OK</v>
      </c>
      <c r="D1008" s="73"/>
      <c r="E1008" s="73"/>
      <c r="F1008" s="73"/>
      <c r="G1008" s="74"/>
    </row>
    <row r="1010" spans="2:14" ht="19.2" thickBot="1" x14ac:dyDescent="0.5">
      <c r="B1010" s="16" t="s">
        <v>136</v>
      </c>
      <c r="I1010" s="16" t="s">
        <v>136</v>
      </c>
    </row>
    <row r="1011" spans="2:14" ht="18.600000000000001" thickBot="1" x14ac:dyDescent="0.4">
      <c r="B1011" s="5" t="s">
        <v>0</v>
      </c>
      <c r="C1011" s="5" t="s">
        <v>1</v>
      </c>
      <c r="D1011" s="5" t="s">
        <v>224</v>
      </c>
      <c r="E1011" s="5" t="s">
        <v>12</v>
      </c>
      <c r="F1011" s="6" t="s">
        <v>2</v>
      </c>
      <c r="G1011" s="6" t="s">
        <v>7</v>
      </c>
      <c r="I1011" s="2" t="s">
        <v>3</v>
      </c>
      <c r="J1011" s="3" t="s">
        <v>4</v>
      </c>
      <c r="K1011" s="3" t="s">
        <v>5</v>
      </c>
      <c r="L1011" s="3" t="s">
        <v>6</v>
      </c>
      <c r="M1011" s="3" t="s">
        <v>7</v>
      </c>
      <c r="N1011" s="4" t="s">
        <v>8</v>
      </c>
    </row>
    <row r="1012" spans="2:14" ht="17.399999999999999" x14ac:dyDescent="0.45">
      <c r="B1012" s="9">
        <v>15</v>
      </c>
      <c r="C1012" s="9">
        <v>0</v>
      </c>
      <c r="D1012" s="9">
        <v>0</v>
      </c>
      <c r="E1012" s="11">
        <f>+B1012+C1012+D1012</f>
        <v>15</v>
      </c>
      <c r="F1012" s="11">
        <f>SUM(B1013:B1037)+SUM(D1013:D1037)</f>
        <v>15</v>
      </c>
      <c r="G1012" s="19"/>
      <c r="I1012" s="24">
        <v>1</v>
      </c>
      <c r="J1012" s="21"/>
      <c r="K1012" s="31">
        <v>45677</v>
      </c>
      <c r="L1012" s="31">
        <v>45677</v>
      </c>
      <c r="M1012" s="56" t="s">
        <v>231</v>
      </c>
      <c r="N1012" s="29"/>
    </row>
    <row r="1013" spans="2:14" ht="17.399999999999999" x14ac:dyDescent="0.45">
      <c r="B1013" s="35">
        <v>3</v>
      </c>
      <c r="C1013" s="19"/>
      <c r="D1013" s="30"/>
      <c r="E1013" s="31">
        <v>45691</v>
      </c>
      <c r="F1013" s="31">
        <v>45693</v>
      </c>
      <c r="G1013" s="54" t="s">
        <v>259</v>
      </c>
      <c r="I1013" s="24">
        <v>0.5</v>
      </c>
      <c r="J1013" s="21" t="s">
        <v>10</v>
      </c>
      <c r="K1013" s="25">
        <v>45684</v>
      </c>
      <c r="L1013" s="25">
        <v>45684</v>
      </c>
      <c r="M1013" s="57" t="s">
        <v>247</v>
      </c>
      <c r="N1013" s="26"/>
    </row>
    <row r="1014" spans="2:14" ht="17.399999999999999" x14ac:dyDescent="0.45">
      <c r="B1014" s="35">
        <v>5</v>
      </c>
      <c r="C1014" s="19"/>
      <c r="D1014" s="30"/>
      <c r="E1014" s="31">
        <v>45698</v>
      </c>
      <c r="F1014" s="31">
        <v>45702</v>
      </c>
      <c r="G1014" s="54" t="s">
        <v>260</v>
      </c>
      <c r="I1014" s="24">
        <v>0.5</v>
      </c>
      <c r="J1014" s="21" t="s">
        <v>10</v>
      </c>
      <c r="K1014" s="25">
        <v>45688</v>
      </c>
      <c r="L1014" s="25">
        <v>45688</v>
      </c>
      <c r="M1014" s="55" t="s">
        <v>246</v>
      </c>
      <c r="N1014" s="26"/>
    </row>
    <row r="1015" spans="2:14" ht="17.399999999999999" x14ac:dyDescent="0.45">
      <c r="B1015" s="35">
        <v>1</v>
      </c>
      <c r="C1015" s="19"/>
      <c r="D1015" s="30"/>
      <c r="E1015" s="31">
        <v>45709</v>
      </c>
      <c r="F1015" s="31">
        <v>45709</v>
      </c>
      <c r="G1015" s="54" t="s">
        <v>263</v>
      </c>
      <c r="I1015" s="24">
        <v>1</v>
      </c>
      <c r="J1015" s="21"/>
      <c r="K1015" s="25">
        <v>45742</v>
      </c>
      <c r="L1015" s="25">
        <v>45742</v>
      </c>
      <c r="M1015" s="56" t="s">
        <v>281</v>
      </c>
      <c r="N1015" s="26"/>
    </row>
    <row r="1016" spans="2:14" ht="17.399999999999999" x14ac:dyDescent="0.45">
      <c r="B1016" s="35">
        <v>6</v>
      </c>
      <c r="C1016" s="19"/>
      <c r="D1016" s="30"/>
      <c r="E1016" s="31">
        <v>45838</v>
      </c>
      <c r="F1016" s="31">
        <v>45845</v>
      </c>
      <c r="G1016" s="30"/>
      <c r="I1016" s="24">
        <v>1</v>
      </c>
      <c r="J1016" s="21"/>
      <c r="K1016" s="25">
        <v>45776</v>
      </c>
      <c r="L1016" s="25">
        <v>45776</v>
      </c>
      <c r="M1016" s="54" t="s">
        <v>290</v>
      </c>
      <c r="N1016" s="26"/>
    </row>
    <row r="1017" spans="2:14" ht="17.399999999999999" x14ac:dyDescent="0.45">
      <c r="B1017" s="35"/>
      <c r="C1017" s="19"/>
      <c r="D1017" s="30"/>
      <c r="E1017" s="31"/>
      <c r="F1017" s="31"/>
      <c r="G1017" s="30"/>
      <c r="I1017" s="24"/>
      <c r="J1017" s="21"/>
      <c r="K1017" s="25"/>
      <c r="L1017" s="25"/>
      <c r="M1017" s="30"/>
      <c r="N1017" s="26"/>
    </row>
    <row r="1018" spans="2:14" ht="17.399999999999999" x14ac:dyDescent="0.45">
      <c r="B1018" s="35"/>
      <c r="C1018" s="19"/>
      <c r="D1018" s="30"/>
      <c r="E1018" s="31"/>
      <c r="F1018" s="31"/>
      <c r="G1018" s="30"/>
      <c r="I1018" s="24"/>
      <c r="J1018" s="21"/>
      <c r="K1018" s="25"/>
      <c r="L1018" s="25"/>
      <c r="M1018" s="26"/>
      <c r="N1018" s="26"/>
    </row>
    <row r="1019" spans="2:14" ht="17.399999999999999" x14ac:dyDescent="0.45">
      <c r="B1019" s="35"/>
      <c r="C1019" s="19"/>
      <c r="D1019" s="30"/>
      <c r="E1019" s="31"/>
      <c r="F1019" s="31"/>
      <c r="G1019" s="30"/>
      <c r="I1019" s="24"/>
      <c r="J1019" s="21"/>
      <c r="K1019" s="25"/>
      <c r="L1019" s="25"/>
      <c r="M1019" s="26"/>
      <c r="N1019" s="26"/>
    </row>
    <row r="1020" spans="2:14" ht="17.399999999999999" x14ac:dyDescent="0.45">
      <c r="B1020" s="35"/>
      <c r="C1020" s="19"/>
      <c r="D1020" s="30"/>
      <c r="E1020" s="31"/>
      <c r="F1020" s="31"/>
      <c r="G1020" s="30"/>
      <c r="I1020" s="24"/>
      <c r="J1020" s="21"/>
      <c r="K1020" s="25"/>
      <c r="L1020" s="25"/>
      <c r="M1020" s="26"/>
      <c r="N1020" s="26"/>
    </row>
    <row r="1021" spans="2:14" ht="17.399999999999999" x14ac:dyDescent="0.45">
      <c r="B1021" s="35"/>
      <c r="C1021" s="19"/>
      <c r="D1021" s="30"/>
      <c r="E1021" s="31"/>
      <c r="F1021" s="31"/>
      <c r="G1021" s="30"/>
      <c r="I1021" s="24"/>
      <c r="J1021" s="21"/>
      <c r="K1021" s="26"/>
      <c r="L1021" s="26"/>
      <c r="M1021" s="26"/>
      <c r="N1021" s="26"/>
    </row>
    <row r="1022" spans="2:14" ht="17.399999999999999" x14ac:dyDescent="0.45">
      <c r="B1022" s="35"/>
      <c r="C1022" s="19"/>
      <c r="D1022" s="30"/>
      <c r="E1022" s="30"/>
      <c r="F1022" s="30"/>
      <c r="G1022" s="30"/>
      <c r="I1022" s="24"/>
      <c r="J1022" s="21"/>
      <c r="K1022" s="26"/>
      <c r="L1022" s="26"/>
      <c r="M1022" s="26"/>
      <c r="N1022" s="26"/>
    </row>
    <row r="1023" spans="2:14" ht="18" thickBot="1" x14ac:dyDescent="0.5">
      <c r="B1023" s="35"/>
      <c r="C1023" s="19"/>
      <c r="D1023" s="30"/>
      <c r="E1023" s="30"/>
      <c r="F1023" s="30"/>
      <c r="G1023" s="30"/>
      <c r="I1023" s="27"/>
      <c r="J1023" s="21"/>
      <c r="K1023" s="28"/>
      <c r="L1023" s="28"/>
      <c r="M1023" s="28"/>
      <c r="N1023" s="28"/>
    </row>
    <row r="1024" spans="2:14" ht="21.6" thickBot="1" x14ac:dyDescent="0.55000000000000004">
      <c r="B1024" s="35"/>
      <c r="C1024" s="19"/>
      <c r="D1024" s="30"/>
      <c r="E1024" s="32"/>
      <c r="F1024" s="32"/>
      <c r="G1024" s="32"/>
      <c r="I1024" s="15">
        <f>SUM(I1012:I1023)</f>
        <v>4</v>
      </c>
      <c r="J1024" s="66" t="str">
        <f>IF(I1024&gt;=6,"YA NO PUEDE SOLICITAR DIAS ADMINISTRATIVOS","PUEDE SOLICITAR DIAS ADMINISTRATIVOS")</f>
        <v>PUEDE SOLICITAR DIAS ADMINISTRATIVOS</v>
      </c>
      <c r="K1024" s="67"/>
      <c r="L1024" s="67"/>
      <c r="M1024" s="67"/>
      <c r="N1024" s="68"/>
    </row>
    <row r="1025" spans="2:14" ht="21.6" thickBot="1" x14ac:dyDescent="0.55000000000000004">
      <c r="B1025" s="35"/>
      <c r="C1025" s="19"/>
      <c r="D1025" s="30"/>
      <c r="E1025" s="32"/>
      <c r="F1025" s="32"/>
      <c r="G1025" s="32"/>
      <c r="I1025" s="17">
        <f>6-I1024</f>
        <v>2</v>
      </c>
      <c r="J1025" s="66" t="str">
        <f>IF(I1024&gt;6,"EXISTE UN ERROR","OK")</f>
        <v>OK</v>
      </c>
      <c r="K1025" s="67"/>
      <c r="L1025" s="67"/>
      <c r="M1025" s="67"/>
      <c r="N1025" s="68"/>
    </row>
    <row r="1026" spans="2:14" ht="18" thickBot="1" x14ac:dyDescent="0.5">
      <c r="B1026" s="35"/>
      <c r="C1026" s="19"/>
      <c r="D1026" s="30"/>
      <c r="E1026" s="32"/>
      <c r="F1026" s="32"/>
      <c r="G1026" s="32"/>
      <c r="I1026" s="1"/>
    </row>
    <row r="1027" spans="2:14" ht="19.8" thickBot="1" x14ac:dyDescent="0.5">
      <c r="B1027" s="35"/>
      <c r="C1027" s="19"/>
      <c r="D1027" s="30"/>
      <c r="E1027" s="32"/>
      <c r="F1027" s="32"/>
      <c r="G1027" s="32"/>
      <c r="I1027" s="12" t="s">
        <v>3</v>
      </c>
      <c r="J1027" s="13"/>
      <c r="K1027" s="13" t="s">
        <v>5</v>
      </c>
      <c r="L1027" s="13" t="s">
        <v>6</v>
      </c>
      <c r="M1027" s="13" t="s">
        <v>7</v>
      </c>
      <c r="N1027" s="14" t="s">
        <v>8</v>
      </c>
    </row>
    <row r="1028" spans="2:14" ht="17.399999999999999" x14ac:dyDescent="0.45">
      <c r="B1028" s="35"/>
      <c r="C1028" s="19"/>
      <c r="D1028" s="30"/>
      <c r="E1028" s="32"/>
      <c r="F1028" s="32"/>
      <c r="G1028" s="32"/>
      <c r="I1028" s="20">
        <v>2</v>
      </c>
      <c r="J1028" s="29"/>
      <c r="K1028" s="22">
        <v>45785</v>
      </c>
      <c r="L1028" s="22">
        <v>45786</v>
      </c>
      <c r="M1028" s="23"/>
      <c r="N1028" s="23"/>
    </row>
    <row r="1029" spans="2:14" ht="17.399999999999999" x14ac:dyDescent="0.45">
      <c r="B1029" s="35"/>
      <c r="C1029" s="19"/>
      <c r="D1029" s="30"/>
      <c r="E1029" s="32"/>
      <c r="F1029" s="32"/>
      <c r="G1029" s="32"/>
      <c r="I1029" s="24">
        <v>1</v>
      </c>
      <c r="J1029" s="29"/>
      <c r="K1029" s="25">
        <v>45853</v>
      </c>
      <c r="L1029" s="25">
        <v>45853</v>
      </c>
      <c r="M1029" s="26"/>
      <c r="N1029" s="26"/>
    </row>
    <row r="1030" spans="2:14" ht="17.399999999999999" x14ac:dyDescent="0.45">
      <c r="B1030" s="35"/>
      <c r="C1030" s="19"/>
      <c r="D1030" s="30"/>
      <c r="E1030" s="32"/>
      <c r="F1030" s="32"/>
      <c r="G1030" s="32"/>
      <c r="I1030" s="24"/>
      <c r="J1030" s="29"/>
      <c r="K1030" s="26"/>
      <c r="L1030" s="26"/>
      <c r="M1030" s="26"/>
      <c r="N1030" s="26"/>
    </row>
    <row r="1031" spans="2:14" ht="17.399999999999999" x14ac:dyDescent="0.45">
      <c r="B1031" s="35"/>
      <c r="C1031" s="19"/>
      <c r="D1031" s="30"/>
      <c r="E1031" s="32"/>
      <c r="F1031" s="32"/>
      <c r="G1031" s="32"/>
      <c r="I1031" s="24"/>
      <c r="J1031" s="29"/>
      <c r="K1031" s="26"/>
      <c r="L1031" s="26"/>
      <c r="M1031" s="26"/>
      <c r="N1031" s="26"/>
    </row>
    <row r="1032" spans="2:14" ht="18" thickBot="1" x14ac:dyDescent="0.5">
      <c r="B1032" s="35"/>
      <c r="C1032" s="19"/>
      <c r="D1032" s="30"/>
      <c r="E1032" s="32"/>
      <c r="F1032" s="32"/>
      <c r="G1032" s="32"/>
      <c r="I1032" s="24"/>
      <c r="J1032" s="29"/>
      <c r="K1032" s="26"/>
      <c r="L1032" s="26"/>
      <c r="M1032" s="26"/>
      <c r="N1032" s="26"/>
    </row>
    <row r="1033" spans="2:14" ht="21.6" thickBot="1" x14ac:dyDescent="0.55000000000000004">
      <c r="B1033" s="35"/>
      <c r="C1033" s="19"/>
      <c r="D1033" s="30"/>
      <c r="E1033" s="32"/>
      <c r="F1033" s="32"/>
      <c r="G1033" s="32"/>
      <c r="I1033" s="15">
        <f>SUM(I1028:I1032)</f>
        <v>3</v>
      </c>
      <c r="J1033" s="66" t="str">
        <f>IF(I1033&gt;=5,"YA NO PUEDE SOLICITAR DIAS CAPACITACION","PUEDE SOLICITAR DIAS CAPACITACION")</f>
        <v>PUEDE SOLICITAR DIAS CAPACITACION</v>
      </c>
      <c r="K1033" s="67"/>
      <c r="L1033" s="67"/>
      <c r="M1033" s="67"/>
      <c r="N1033" s="68"/>
    </row>
    <row r="1034" spans="2:14" ht="21.6" thickBot="1" x14ac:dyDescent="0.55000000000000004">
      <c r="B1034" s="35"/>
      <c r="C1034" s="19"/>
      <c r="D1034" s="30"/>
      <c r="E1034" s="32"/>
      <c r="F1034" s="32"/>
      <c r="G1034" s="32"/>
      <c r="I1034" s="17">
        <f>5-I1033</f>
        <v>2</v>
      </c>
      <c r="J1034" s="66" t="str">
        <f>IF(I1033&gt;5,"EXISTE UN ERROR","OK")</f>
        <v>OK</v>
      </c>
      <c r="K1034" s="67"/>
      <c r="L1034" s="67"/>
      <c r="M1034" s="67"/>
      <c r="N1034" s="68"/>
    </row>
    <row r="1035" spans="2:14" ht="17.399999999999999" x14ac:dyDescent="0.45">
      <c r="B1035" s="35"/>
      <c r="C1035" s="19"/>
      <c r="D1035" s="30"/>
      <c r="E1035" s="32"/>
      <c r="F1035" s="32"/>
      <c r="G1035" s="32"/>
    </row>
    <row r="1036" spans="2:14" ht="17.399999999999999" x14ac:dyDescent="0.45">
      <c r="B1036" s="35"/>
      <c r="C1036" s="19"/>
      <c r="D1036" s="30"/>
      <c r="E1036" s="32"/>
      <c r="F1036" s="32"/>
      <c r="G1036" s="32"/>
    </row>
    <row r="1037" spans="2:14" ht="18" thickBot="1" x14ac:dyDescent="0.5">
      <c r="B1037" s="35"/>
      <c r="C1037" s="36"/>
      <c r="D1037" s="33"/>
      <c r="E1037" s="34"/>
      <c r="F1037" s="34"/>
      <c r="G1037" s="34"/>
    </row>
    <row r="1038" spans="2:14" ht="21.6" thickBot="1" x14ac:dyDescent="0.55000000000000004">
      <c r="B1038" s="8">
        <f>+E1012-F1012</f>
        <v>0</v>
      </c>
      <c r="C1038" s="69" t="str">
        <f>IF(E1012&lt;=F1012,"YA NO TIENE FERIADOS","PUEDE SOLICITAR DIAS FERIADOS")</f>
        <v>YA NO TIENE FERIADOS</v>
      </c>
      <c r="D1038" s="70"/>
      <c r="E1038" s="70"/>
      <c r="F1038" s="70"/>
      <c r="G1038" s="71"/>
    </row>
    <row r="1039" spans="2:14" ht="19.2" thickBot="1" x14ac:dyDescent="0.5">
      <c r="C1039" s="72" t="str">
        <f>IF(F1012&gt;E1012,"EXISTE UN ERROR","OK")</f>
        <v>OK</v>
      </c>
      <c r="D1039" s="73"/>
      <c r="E1039" s="73"/>
      <c r="F1039" s="73"/>
      <c r="G1039" s="74"/>
    </row>
    <row r="1041" spans="2:14" ht="19.2" thickBot="1" x14ac:dyDescent="0.5">
      <c r="B1041" s="16" t="s">
        <v>137</v>
      </c>
      <c r="I1041" s="16" t="s">
        <v>137</v>
      </c>
    </row>
    <row r="1042" spans="2:14" ht="18.600000000000001" thickBot="1" x14ac:dyDescent="0.4">
      <c r="B1042" s="5" t="s">
        <v>0</v>
      </c>
      <c r="C1042" s="5" t="s">
        <v>1</v>
      </c>
      <c r="D1042" s="5" t="s">
        <v>224</v>
      </c>
      <c r="E1042" s="5" t="s">
        <v>12</v>
      </c>
      <c r="F1042" s="6" t="s">
        <v>2</v>
      </c>
      <c r="G1042" s="6" t="s">
        <v>7</v>
      </c>
      <c r="I1042" s="2" t="s">
        <v>3</v>
      </c>
      <c r="J1042" s="3" t="s">
        <v>4</v>
      </c>
      <c r="K1042" s="3" t="s">
        <v>5</v>
      </c>
      <c r="L1042" s="3" t="s">
        <v>6</v>
      </c>
      <c r="M1042" s="3" t="s">
        <v>7</v>
      </c>
      <c r="N1042" s="4" t="s">
        <v>8</v>
      </c>
    </row>
    <row r="1043" spans="2:14" ht="17.399999999999999" x14ac:dyDescent="0.45">
      <c r="B1043" s="9">
        <v>15</v>
      </c>
      <c r="C1043" s="9">
        <v>15</v>
      </c>
      <c r="D1043" s="9">
        <v>0</v>
      </c>
      <c r="E1043" s="11">
        <f>+B1043+C1043+D1043</f>
        <v>30</v>
      </c>
      <c r="F1043" s="11">
        <f>SUM(B1044:B1068)+SUM(D1044:D1068)</f>
        <v>0</v>
      </c>
      <c r="G1043" s="19"/>
      <c r="I1043" s="20">
        <v>0.5</v>
      </c>
      <c r="J1043" s="21" t="s">
        <v>10</v>
      </c>
      <c r="K1043" s="22">
        <v>45796</v>
      </c>
      <c r="L1043" s="22">
        <v>45796</v>
      </c>
      <c r="M1043" s="56" t="s">
        <v>312</v>
      </c>
      <c r="N1043" s="23"/>
    </row>
    <row r="1044" spans="2:14" ht="17.399999999999999" x14ac:dyDescent="0.45">
      <c r="B1044" s="35"/>
      <c r="C1044" s="19"/>
      <c r="D1044" s="30"/>
      <c r="E1044" s="31"/>
      <c r="F1044" s="31"/>
      <c r="G1044" s="30"/>
      <c r="I1044" s="24">
        <v>1</v>
      </c>
      <c r="J1044" s="21"/>
      <c r="K1044" s="25">
        <v>45807</v>
      </c>
      <c r="L1044" s="25">
        <v>45807</v>
      </c>
      <c r="M1044" s="54" t="s">
        <v>311</v>
      </c>
      <c r="N1044" s="26"/>
    </row>
    <row r="1045" spans="2:14" ht="17.399999999999999" x14ac:dyDescent="0.45">
      <c r="B1045" s="35"/>
      <c r="C1045" s="19"/>
      <c r="D1045" s="30"/>
      <c r="E1045" s="30"/>
      <c r="F1045" s="30"/>
      <c r="G1045" s="30"/>
      <c r="I1045" s="24">
        <v>1</v>
      </c>
      <c r="J1045" s="21"/>
      <c r="K1045" s="25">
        <v>45821</v>
      </c>
      <c r="L1045" s="25">
        <v>45821</v>
      </c>
      <c r="M1045" s="56" t="s">
        <v>323</v>
      </c>
      <c r="N1045" s="26"/>
    </row>
    <row r="1046" spans="2:14" ht="17.399999999999999" x14ac:dyDescent="0.45">
      <c r="B1046" s="35"/>
      <c r="C1046" s="19"/>
      <c r="D1046" s="30"/>
      <c r="E1046" s="30"/>
      <c r="F1046" s="30"/>
      <c r="G1046" s="30"/>
      <c r="I1046" s="24"/>
      <c r="J1046" s="21"/>
      <c r="K1046" s="26"/>
      <c r="L1046" s="26"/>
      <c r="M1046" s="26"/>
      <c r="N1046" s="26"/>
    </row>
    <row r="1047" spans="2:14" ht="17.399999999999999" x14ac:dyDescent="0.45">
      <c r="B1047" s="35"/>
      <c r="C1047" s="19"/>
      <c r="D1047" s="30"/>
      <c r="E1047" s="30"/>
      <c r="F1047" s="30"/>
      <c r="G1047" s="30"/>
      <c r="I1047" s="24"/>
      <c r="J1047" s="21"/>
      <c r="K1047" s="26"/>
      <c r="L1047" s="26"/>
      <c r="M1047" s="26"/>
      <c r="N1047" s="26"/>
    </row>
    <row r="1048" spans="2:14" ht="17.399999999999999" x14ac:dyDescent="0.45">
      <c r="B1048" s="35"/>
      <c r="C1048" s="19"/>
      <c r="D1048" s="30"/>
      <c r="E1048" s="30"/>
      <c r="F1048" s="30"/>
      <c r="G1048" s="30"/>
      <c r="I1048" s="24"/>
      <c r="J1048" s="21"/>
      <c r="K1048" s="26"/>
      <c r="L1048" s="26"/>
      <c r="M1048" s="26"/>
      <c r="N1048" s="26"/>
    </row>
    <row r="1049" spans="2:14" ht="17.399999999999999" x14ac:dyDescent="0.45">
      <c r="B1049" s="35"/>
      <c r="C1049" s="19"/>
      <c r="D1049" s="30"/>
      <c r="E1049" s="30"/>
      <c r="F1049" s="30"/>
      <c r="G1049" s="30"/>
      <c r="I1049" s="24"/>
      <c r="J1049" s="21"/>
      <c r="K1049" s="26"/>
      <c r="L1049" s="26"/>
      <c r="M1049" s="26"/>
      <c r="N1049" s="26"/>
    </row>
    <row r="1050" spans="2:14" ht="17.399999999999999" x14ac:dyDescent="0.45">
      <c r="B1050" s="35"/>
      <c r="C1050" s="19"/>
      <c r="D1050" s="30"/>
      <c r="E1050" s="30"/>
      <c r="F1050" s="30"/>
      <c r="G1050" s="30"/>
      <c r="I1050" s="24"/>
      <c r="J1050" s="21"/>
      <c r="K1050" s="26"/>
      <c r="L1050" s="26"/>
      <c r="M1050" s="26"/>
      <c r="N1050" s="26"/>
    </row>
    <row r="1051" spans="2:14" ht="17.399999999999999" x14ac:dyDescent="0.45">
      <c r="B1051" s="35"/>
      <c r="C1051" s="19"/>
      <c r="D1051" s="30"/>
      <c r="E1051" s="30"/>
      <c r="F1051" s="30"/>
      <c r="G1051" s="30"/>
      <c r="I1051" s="24"/>
      <c r="J1051" s="21"/>
      <c r="K1051" s="26"/>
      <c r="L1051" s="26"/>
      <c r="M1051" s="26"/>
      <c r="N1051" s="26"/>
    </row>
    <row r="1052" spans="2:14" ht="17.399999999999999" x14ac:dyDescent="0.45">
      <c r="B1052" s="35"/>
      <c r="C1052" s="19"/>
      <c r="D1052" s="30"/>
      <c r="E1052" s="30"/>
      <c r="F1052" s="30"/>
      <c r="G1052" s="30"/>
      <c r="I1052" s="24"/>
      <c r="J1052" s="21"/>
      <c r="K1052" s="26"/>
      <c r="L1052" s="26"/>
      <c r="M1052" s="26"/>
      <c r="N1052" s="26"/>
    </row>
    <row r="1053" spans="2:14" ht="17.399999999999999" x14ac:dyDescent="0.45">
      <c r="B1053" s="35"/>
      <c r="C1053" s="19"/>
      <c r="D1053" s="30"/>
      <c r="E1053" s="30"/>
      <c r="F1053" s="30"/>
      <c r="G1053" s="30"/>
      <c r="I1053" s="24"/>
      <c r="J1053" s="21"/>
      <c r="K1053" s="26"/>
      <c r="L1053" s="26"/>
      <c r="M1053" s="26"/>
      <c r="N1053" s="26"/>
    </row>
    <row r="1054" spans="2:14" ht="18" thickBot="1" x14ac:dyDescent="0.5">
      <c r="B1054" s="35"/>
      <c r="C1054" s="19"/>
      <c r="D1054" s="30"/>
      <c r="E1054" s="30"/>
      <c r="F1054" s="30"/>
      <c r="G1054" s="30"/>
      <c r="I1054" s="27"/>
      <c r="J1054" s="21"/>
      <c r="K1054" s="28"/>
      <c r="L1054" s="28"/>
      <c r="M1054" s="28"/>
      <c r="N1054" s="28"/>
    </row>
    <row r="1055" spans="2:14" ht="21.6" thickBot="1" x14ac:dyDescent="0.55000000000000004">
      <c r="B1055" s="35"/>
      <c r="C1055" s="19"/>
      <c r="D1055" s="30"/>
      <c r="E1055" s="32"/>
      <c r="F1055" s="32"/>
      <c r="G1055" s="32"/>
      <c r="I1055" s="15">
        <f>SUM(I1043:I1054)</f>
        <v>2.5</v>
      </c>
      <c r="J1055" s="66" t="str">
        <f>IF(I1055&gt;=6,"YA NO PUEDE SOLICITAR DIAS ADMINISTRATIVOS","PUEDE SOLICITAR DIAS ADMINISTRATIVOS")</f>
        <v>PUEDE SOLICITAR DIAS ADMINISTRATIVOS</v>
      </c>
      <c r="K1055" s="67"/>
      <c r="L1055" s="67"/>
      <c r="M1055" s="67"/>
      <c r="N1055" s="68"/>
    </row>
    <row r="1056" spans="2:14" ht="21.6" thickBot="1" x14ac:dyDescent="0.55000000000000004">
      <c r="B1056" s="35"/>
      <c r="C1056" s="19"/>
      <c r="D1056" s="30"/>
      <c r="E1056" s="32"/>
      <c r="F1056" s="32"/>
      <c r="G1056" s="32"/>
      <c r="I1056" s="17">
        <f>6-I1055</f>
        <v>3.5</v>
      </c>
      <c r="J1056" s="66" t="str">
        <f>IF(I1055&gt;6,"EXISTE UN ERROR","OK")</f>
        <v>OK</v>
      </c>
      <c r="K1056" s="67"/>
      <c r="L1056" s="67"/>
      <c r="M1056" s="67"/>
      <c r="N1056" s="68"/>
    </row>
    <row r="1057" spans="2:14" ht="18" thickBot="1" x14ac:dyDescent="0.5">
      <c r="B1057" s="35"/>
      <c r="C1057" s="19"/>
      <c r="D1057" s="30"/>
      <c r="E1057" s="32"/>
      <c r="F1057" s="32"/>
      <c r="G1057" s="32"/>
      <c r="I1057" s="1"/>
    </row>
    <row r="1058" spans="2:14" ht="19.8" thickBot="1" x14ac:dyDescent="0.5">
      <c r="B1058" s="35"/>
      <c r="C1058" s="19"/>
      <c r="D1058" s="30"/>
      <c r="E1058" s="32"/>
      <c r="F1058" s="32"/>
      <c r="G1058" s="32"/>
      <c r="I1058" s="12" t="s">
        <v>3</v>
      </c>
      <c r="J1058" s="13"/>
      <c r="K1058" s="13" t="s">
        <v>5</v>
      </c>
      <c r="L1058" s="13" t="s">
        <v>6</v>
      </c>
      <c r="M1058" s="13" t="s">
        <v>7</v>
      </c>
      <c r="N1058" s="14" t="s">
        <v>8</v>
      </c>
    </row>
    <row r="1059" spans="2:14" ht="17.399999999999999" x14ac:dyDescent="0.45">
      <c r="B1059" s="35"/>
      <c r="C1059" s="19"/>
      <c r="D1059" s="30"/>
      <c r="E1059" s="32"/>
      <c r="F1059" s="32"/>
      <c r="G1059" s="32"/>
      <c r="I1059" s="20"/>
      <c r="J1059" s="29"/>
      <c r="K1059" s="22"/>
      <c r="L1059" s="22"/>
      <c r="M1059" s="23"/>
      <c r="N1059" s="23"/>
    </row>
    <row r="1060" spans="2:14" ht="17.399999999999999" x14ac:dyDescent="0.45">
      <c r="B1060" s="35"/>
      <c r="C1060" s="19"/>
      <c r="D1060" s="30"/>
      <c r="E1060" s="32"/>
      <c r="F1060" s="32"/>
      <c r="G1060" s="32"/>
      <c r="I1060" s="24"/>
      <c r="J1060" s="29"/>
      <c r="K1060" s="26"/>
      <c r="L1060" s="26"/>
      <c r="M1060" s="26"/>
      <c r="N1060" s="26"/>
    </row>
    <row r="1061" spans="2:14" ht="17.399999999999999" x14ac:dyDescent="0.45">
      <c r="B1061" s="35"/>
      <c r="C1061" s="19"/>
      <c r="D1061" s="30"/>
      <c r="E1061" s="32"/>
      <c r="F1061" s="32"/>
      <c r="G1061" s="32"/>
      <c r="I1061" s="24"/>
      <c r="J1061" s="29"/>
      <c r="K1061" s="26"/>
      <c r="L1061" s="26"/>
      <c r="M1061" s="26"/>
      <c r="N1061" s="26"/>
    </row>
    <row r="1062" spans="2:14" ht="17.399999999999999" x14ac:dyDescent="0.45">
      <c r="B1062" s="35"/>
      <c r="C1062" s="19"/>
      <c r="D1062" s="30"/>
      <c r="E1062" s="32"/>
      <c r="F1062" s="32"/>
      <c r="G1062" s="32"/>
      <c r="I1062" s="24"/>
      <c r="J1062" s="29"/>
      <c r="K1062" s="26"/>
      <c r="L1062" s="26"/>
      <c r="M1062" s="26"/>
      <c r="N1062" s="26"/>
    </row>
    <row r="1063" spans="2:14" ht="18" thickBot="1" x14ac:dyDescent="0.5">
      <c r="B1063" s="35"/>
      <c r="C1063" s="19"/>
      <c r="D1063" s="30"/>
      <c r="E1063" s="32"/>
      <c r="F1063" s="32"/>
      <c r="G1063" s="32"/>
      <c r="I1063" s="24"/>
      <c r="J1063" s="29"/>
      <c r="K1063" s="26"/>
      <c r="L1063" s="26"/>
      <c r="M1063" s="26"/>
      <c r="N1063" s="26"/>
    </row>
    <row r="1064" spans="2:14" ht="21.6" thickBot="1" x14ac:dyDescent="0.55000000000000004">
      <c r="B1064" s="35"/>
      <c r="C1064" s="19"/>
      <c r="D1064" s="30"/>
      <c r="E1064" s="32"/>
      <c r="F1064" s="32"/>
      <c r="G1064" s="32"/>
      <c r="I1064" s="15">
        <f>SUM(I1059:I1063)</f>
        <v>0</v>
      </c>
      <c r="J1064" s="66" t="str">
        <f>IF(I1064&gt;=5,"YA NO PUEDE SOLICITAR DIAS CAPACITACION","PUEDE SOLICITAR DIAS CAPACITACION")</f>
        <v>PUEDE SOLICITAR DIAS CAPACITACION</v>
      </c>
      <c r="K1064" s="67"/>
      <c r="L1064" s="67"/>
      <c r="M1064" s="67"/>
      <c r="N1064" s="68"/>
    </row>
    <row r="1065" spans="2:14" ht="21.6" thickBot="1" x14ac:dyDescent="0.55000000000000004">
      <c r="B1065" s="35"/>
      <c r="C1065" s="19"/>
      <c r="D1065" s="30"/>
      <c r="E1065" s="32"/>
      <c r="F1065" s="32"/>
      <c r="G1065" s="32"/>
      <c r="I1065" s="17">
        <f>5-I1064</f>
        <v>5</v>
      </c>
      <c r="J1065" s="66" t="str">
        <f>IF(I1064&gt;5,"EXISTE UN ERROR","OK")</f>
        <v>OK</v>
      </c>
      <c r="K1065" s="67"/>
      <c r="L1065" s="67"/>
      <c r="M1065" s="67"/>
      <c r="N1065" s="68"/>
    </row>
    <row r="1066" spans="2:14" ht="17.399999999999999" x14ac:dyDescent="0.45">
      <c r="B1066" s="35"/>
      <c r="C1066" s="19"/>
      <c r="D1066" s="30"/>
      <c r="E1066" s="32"/>
      <c r="F1066" s="32"/>
      <c r="G1066" s="32"/>
    </row>
    <row r="1067" spans="2:14" ht="17.399999999999999" x14ac:dyDescent="0.45">
      <c r="B1067" s="35"/>
      <c r="C1067" s="19"/>
      <c r="D1067" s="30"/>
      <c r="E1067" s="32"/>
      <c r="F1067" s="32"/>
      <c r="G1067" s="32"/>
    </row>
    <row r="1068" spans="2:14" ht="18" thickBot="1" x14ac:dyDescent="0.5">
      <c r="B1068" s="35"/>
      <c r="C1068" s="40"/>
      <c r="D1068" s="39"/>
      <c r="E1068" s="34"/>
      <c r="F1068" s="34"/>
      <c r="G1068" s="34"/>
    </row>
    <row r="1069" spans="2:14" ht="21.6" thickBot="1" x14ac:dyDescent="0.55000000000000004">
      <c r="B1069" s="8">
        <f>+E1043-F1043</f>
        <v>30</v>
      </c>
      <c r="C1069" s="69" t="str">
        <f>IF(E1043&lt;=F1043,"YA NO TIENE FERIADOS","PUEDE SOLICITAR DIAS FERIADOS")</f>
        <v>PUEDE SOLICITAR DIAS FERIADOS</v>
      </c>
      <c r="D1069" s="70"/>
      <c r="E1069" s="70"/>
      <c r="F1069" s="70"/>
      <c r="G1069" s="71"/>
    </row>
    <row r="1070" spans="2:14" ht="19.2" thickBot="1" x14ac:dyDescent="0.5">
      <c r="C1070" s="72" t="str">
        <f>IF(F1043&gt;E1043,"EXISTE UN ERROR","OK")</f>
        <v>OK</v>
      </c>
      <c r="D1070" s="73"/>
      <c r="E1070" s="73"/>
      <c r="F1070" s="73"/>
      <c r="G1070" s="74"/>
    </row>
    <row r="1072" spans="2:14" ht="19.2" thickBot="1" x14ac:dyDescent="0.5">
      <c r="B1072" s="16" t="s">
        <v>138</v>
      </c>
      <c r="I1072" s="16" t="s">
        <v>138</v>
      </c>
    </row>
    <row r="1073" spans="2:14" ht="18.600000000000001" thickBot="1" x14ac:dyDescent="0.4">
      <c r="B1073" s="5" t="s">
        <v>0</v>
      </c>
      <c r="C1073" s="5" t="s">
        <v>1</v>
      </c>
      <c r="D1073" s="5" t="s">
        <v>224</v>
      </c>
      <c r="E1073" s="5" t="s">
        <v>12</v>
      </c>
      <c r="F1073" s="6" t="s">
        <v>2</v>
      </c>
      <c r="G1073" s="6" t="s">
        <v>7</v>
      </c>
      <c r="I1073" s="2" t="s">
        <v>3</v>
      </c>
      <c r="J1073" s="3" t="s">
        <v>4</v>
      </c>
      <c r="K1073" s="3" t="s">
        <v>5</v>
      </c>
      <c r="L1073" s="3" t="s">
        <v>6</v>
      </c>
      <c r="M1073" s="3" t="s">
        <v>7</v>
      </c>
      <c r="N1073" s="4" t="s">
        <v>8</v>
      </c>
    </row>
    <row r="1074" spans="2:14" ht="17.399999999999999" x14ac:dyDescent="0.45">
      <c r="B1074" s="9">
        <v>15</v>
      </c>
      <c r="C1074" s="9">
        <v>0</v>
      </c>
      <c r="D1074" s="9">
        <v>0</v>
      </c>
      <c r="E1074" s="11">
        <f>+B1074+C1074+D1074</f>
        <v>15</v>
      </c>
      <c r="F1074" s="11">
        <f>SUM(B1075:B1099)+SUM(D1075:D1099)</f>
        <v>0</v>
      </c>
      <c r="G1074" s="19"/>
      <c r="I1074" s="20"/>
      <c r="J1074" s="21"/>
      <c r="K1074" s="22"/>
      <c r="L1074" s="22"/>
      <c r="M1074" s="30"/>
      <c r="N1074" s="23"/>
    </row>
    <row r="1075" spans="2:14" ht="17.399999999999999" x14ac:dyDescent="0.45">
      <c r="B1075" s="35"/>
      <c r="C1075" s="19"/>
      <c r="D1075" s="30"/>
      <c r="E1075" s="31"/>
      <c r="F1075" s="31"/>
      <c r="G1075" s="30"/>
      <c r="I1075" s="24"/>
      <c r="J1075" s="21"/>
      <c r="K1075" s="26"/>
      <c r="L1075" s="26"/>
      <c r="M1075" s="26"/>
      <c r="N1075" s="26"/>
    </row>
    <row r="1076" spans="2:14" ht="17.399999999999999" x14ac:dyDescent="0.45">
      <c r="B1076" s="35"/>
      <c r="C1076" s="19"/>
      <c r="D1076" s="30"/>
      <c r="E1076" s="30"/>
      <c r="F1076" s="30"/>
      <c r="G1076" s="30"/>
      <c r="I1076" s="24"/>
      <c r="J1076" s="21"/>
      <c r="K1076" s="26"/>
      <c r="L1076" s="26"/>
      <c r="M1076" s="26"/>
      <c r="N1076" s="26"/>
    </row>
    <row r="1077" spans="2:14" ht="17.399999999999999" x14ac:dyDescent="0.45">
      <c r="B1077" s="35"/>
      <c r="C1077" s="19"/>
      <c r="D1077" s="30"/>
      <c r="E1077" s="30"/>
      <c r="F1077" s="30"/>
      <c r="G1077" s="30"/>
      <c r="I1077" s="24"/>
      <c r="J1077" s="21"/>
      <c r="K1077" s="26"/>
      <c r="L1077" s="26"/>
      <c r="M1077" s="26"/>
      <c r="N1077" s="26"/>
    </row>
    <row r="1078" spans="2:14" ht="17.399999999999999" x14ac:dyDescent="0.45">
      <c r="B1078" s="35"/>
      <c r="C1078" s="19"/>
      <c r="D1078" s="30"/>
      <c r="E1078" s="30"/>
      <c r="F1078" s="30"/>
      <c r="G1078" s="30"/>
      <c r="I1078" s="24"/>
      <c r="J1078" s="21"/>
      <c r="K1078" s="26"/>
      <c r="L1078" s="26"/>
      <c r="M1078" s="26"/>
      <c r="N1078" s="26"/>
    </row>
    <row r="1079" spans="2:14" ht="17.399999999999999" x14ac:dyDescent="0.45">
      <c r="B1079" s="35"/>
      <c r="C1079" s="19"/>
      <c r="D1079" s="30"/>
      <c r="E1079" s="30"/>
      <c r="F1079" s="30"/>
      <c r="G1079" s="30"/>
      <c r="I1079" s="24"/>
      <c r="J1079" s="21"/>
      <c r="K1079" s="26"/>
      <c r="L1079" s="26"/>
      <c r="M1079" s="26"/>
      <c r="N1079" s="26"/>
    </row>
    <row r="1080" spans="2:14" ht="17.399999999999999" x14ac:dyDescent="0.45">
      <c r="B1080" s="35"/>
      <c r="C1080" s="19"/>
      <c r="D1080" s="30"/>
      <c r="E1080" s="30"/>
      <c r="F1080" s="30"/>
      <c r="G1080" s="30"/>
      <c r="I1080" s="24"/>
      <c r="J1080" s="21"/>
      <c r="K1080" s="26"/>
      <c r="L1080" s="26"/>
      <c r="M1080" s="26"/>
      <c r="N1080" s="26"/>
    </row>
    <row r="1081" spans="2:14" ht="17.399999999999999" x14ac:dyDescent="0.45">
      <c r="B1081" s="35"/>
      <c r="C1081" s="19"/>
      <c r="D1081" s="30"/>
      <c r="E1081" s="30"/>
      <c r="F1081" s="30"/>
      <c r="G1081" s="30"/>
      <c r="I1081" s="24"/>
      <c r="J1081" s="21"/>
      <c r="K1081" s="26"/>
      <c r="L1081" s="26"/>
      <c r="M1081" s="26"/>
      <c r="N1081" s="26"/>
    </row>
    <row r="1082" spans="2:14" ht="17.399999999999999" x14ac:dyDescent="0.45">
      <c r="B1082" s="35"/>
      <c r="C1082" s="19"/>
      <c r="D1082" s="30"/>
      <c r="E1082" s="30"/>
      <c r="F1082" s="30"/>
      <c r="G1082" s="30"/>
      <c r="I1082" s="24"/>
      <c r="J1082" s="21"/>
      <c r="K1082" s="26"/>
      <c r="L1082" s="26"/>
      <c r="M1082" s="26"/>
      <c r="N1082" s="26"/>
    </row>
    <row r="1083" spans="2:14" ht="17.399999999999999" x14ac:dyDescent="0.45">
      <c r="B1083" s="35"/>
      <c r="C1083" s="19"/>
      <c r="D1083" s="30"/>
      <c r="E1083" s="30"/>
      <c r="F1083" s="30"/>
      <c r="G1083" s="30"/>
      <c r="I1083" s="24"/>
      <c r="J1083" s="21"/>
      <c r="K1083" s="26"/>
      <c r="L1083" s="26"/>
      <c r="M1083" s="26"/>
      <c r="N1083" s="26"/>
    </row>
    <row r="1084" spans="2:14" ht="17.399999999999999" x14ac:dyDescent="0.45">
      <c r="B1084" s="35"/>
      <c r="C1084" s="19"/>
      <c r="D1084" s="30"/>
      <c r="E1084" s="30"/>
      <c r="F1084" s="30"/>
      <c r="G1084" s="30"/>
      <c r="I1084" s="24"/>
      <c r="J1084" s="21"/>
      <c r="K1084" s="26"/>
      <c r="L1084" s="26"/>
      <c r="M1084" s="26"/>
      <c r="N1084" s="26"/>
    </row>
    <row r="1085" spans="2:14" ht="18" thickBot="1" x14ac:dyDescent="0.5">
      <c r="B1085" s="35"/>
      <c r="C1085" s="19"/>
      <c r="D1085" s="30"/>
      <c r="E1085" s="30"/>
      <c r="F1085" s="30"/>
      <c r="G1085" s="30"/>
      <c r="I1085" s="27"/>
      <c r="J1085" s="21"/>
      <c r="K1085" s="28"/>
      <c r="L1085" s="28"/>
      <c r="M1085" s="28"/>
      <c r="N1085" s="28"/>
    </row>
    <row r="1086" spans="2:14" ht="21.6" thickBot="1" x14ac:dyDescent="0.55000000000000004">
      <c r="B1086" s="35"/>
      <c r="C1086" s="19"/>
      <c r="D1086" s="30"/>
      <c r="E1086" s="32"/>
      <c r="F1086" s="32"/>
      <c r="G1086" s="32"/>
      <c r="I1086" s="15">
        <f>SUM(I1074:I1085)</f>
        <v>0</v>
      </c>
      <c r="J1086" s="66" t="str">
        <f>IF(I1086&gt;=6,"YA NO PUEDE SOLICITAR DIAS ADMINISTRATIVOS","PUEDE SOLICITAR DIAS ADMINISTRATIVOS")</f>
        <v>PUEDE SOLICITAR DIAS ADMINISTRATIVOS</v>
      </c>
      <c r="K1086" s="67"/>
      <c r="L1086" s="67"/>
      <c r="M1086" s="67"/>
      <c r="N1086" s="68"/>
    </row>
    <row r="1087" spans="2:14" ht="21.6" thickBot="1" x14ac:dyDescent="0.55000000000000004">
      <c r="B1087" s="35"/>
      <c r="C1087" s="19"/>
      <c r="D1087" s="30"/>
      <c r="E1087" s="32"/>
      <c r="F1087" s="32"/>
      <c r="G1087" s="32"/>
      <c r="I1087" s="17">
        <f>6-I1086</f>
        <v>6</v>
      </c>
      <c r="J1087" s="66" t="str">
        <f>IF(I1086&gt;6,"EXISTE UN ERROR","OK")</f>
        <v>OK</v>
      </c>
      <c r="K1087" s="67"/>
      <c r="L1087" s="67"/>
      <c r="M1087" s="67"/>
      <c r="N1087" s="68"/>
    </row>
    <row r="1088" spans="2:14" ht="18" thickBot="1" x14ac:dyDescent="0.5">
      <c r="B1088" s="35"/>
      <c r="C1088" s="19"/>
      <c r="D1088" s="30"/>
      <c r="E1088" s="32"/>
      <c r="F1088" s="32"/>
      <c r="G1088" s="32"/>
      <c r="I1088" s="1"/>
    </row>
    <row r="1089" spans="2:14" ht="19.8" thickBot="1" x14ac:dyDescent="0.5">
      <c r="B1089" s="35"/>
      <c r="C1089" s="19"/>
      <c r="D1089" s="30"/>
      <c r="E1089" s="32"/>
      <c r="F1089" s="32"/>
      <c r="G1089" s="32"/>
      <c r="I1089" s="12" t="s">
        <v>3</v>
      </c>
      <c r="J1089" s="13"/>
      <c r="K1089" s="13" t="s">
        <v>5</v>
      </c>
      <c r="L1089" s="13" t="s">
        <v>6</v>
      </c>
      <c r="M1089" s="13" t="s">
        <v>7</v>
      </c>
      <c r="N1089" s="14" t="s">
        <v>8</v>
      </c>
    </row>
    <row r="1090" spans="2:14" ht="17.399999999999999" x14ac:dyDescent="0.45">
      <c r="B1090" s="35"/>
      <c r="C1090" s="19"/>
      <c r="D1090" s="30"/>
      <c r="E1090" s="32"/>
      <c r="F1090" s="32"/>
      <c r="G1090" s="32"/>
      <c r="I1090" s="20"/>
      <c r="J1090" s="29"/>
      <c r="K1090" s="29"/>
      <c r="L1090" s="29"/>
      <c r="M1090" s="29"/>
      <c r="N1090" s="29"/>
    </row>
    <row r="1091" spans="2:14" ht="17.399999999999999" x14ac:dyDescent="0.45">
      <c r="B1091" s="35"/>
      <c r="C1091" s="19"/>
      <c r="D1091" s="30"/>
      <c r="E1091" s="32"/>
      <c r="F1091" s="32"/>
      <c r="G1091" s="32"/>
      <c r="I1091" s="24"/>
      <c r="J1091" s="29"/>
      <c r="K1091" s="32"/>
      <c r="L1091" s="32"/>
      <c r="M1091" s="32"/>
      <c r="N1091" s="32"/>
    </row>
    <row r="1092" spans="2:14" ht="17.399999999999999" x14ac:dyDescent="0.45">
      <c r="B1092" s="35"/>
      <c r="C1092" s="19"/>
      <c r="D1092" s="30"/>
      <c r="E1092" s="32"/>
      <c r="F1092" s="32"/>
      <c r="G1092" s="32"/>
      <c r="I1092" s="24"/>
      <c r="J1092" s="29"/>
      <c r="K1092" s="32"/>
      <c r="L1092" s="32"/>
      <c r="M1092" s="32"/>
      <c r="N1092" s="32"/>
    </row>
    <row r="1093" spans="2:14" ht="17.399999999999999" x14ac:dyDescent="0.45">
      <c r="B1093" s="35"/>
      <c r="C1093" s="19"/>
      <c r="D1093" s="30"/>
      <c r="E1093" s="32"/>
      <c r="F1093" s="32"/>
      <c r="G1093" s="32"/>
      <c r="I1093" s="24"/>
      <c r="J1093" s="29"/>
      <c r="K1093" s="32"/>
      <c r="L1093" s="32"/>
      <c r="M1093" s="32"/>
      <c r="N1093" s="32"/>
    </row>
    <row r="1094" spans="2:14" ht="18" thickBot="1" x14ac:dyDescent="0.5">
      <c r="B1094" s="35"/>
      <c r="C1094" s="19"/>
      <c r="D1094" s="30"/>
      <c r="E1094" s="32"/>
      <c r="F1094" s="32"/>
      <c r="G1094" s="32"/>
      <c r="I1094" s="24"/>
      <c r="J1094" s="29"/>
      <c r="K1094" s="32"/>
      <c r="L1094" s="32"/>
      <c r="M1094" s="32"/>
      <c r="N1094" s="32"/>
    </row>
    <row r="1095" spans="2:14" ht="21.6" thickBot="1" x14ac:dyDescent="0.55000000000000004">
      <c r="B1095" s="35"/>
      <c r="C1095" s="19"/>
      <c r="D1095" s="30"/>
      <c r="E1095" s="32"/>
      <c r="F1095" s="32"/>
      <c r="G1095" s="32"/>
      <c r="I1095" s="15">
        <f>SUM(I1090:I1094)</f>
        <v>0</v>
      </c>
      <c r="J1095" s="66" t="str">
        <f>IF(I1095&gt;=5,"YA NO PUEDE SOLICITAR DIAS CAPACITACION","PUEDE SOLICITAR DIAS CAPACITACION")</f>
        <v>PUEDE SOLICITAR DIAS CAPACITACION</v>
      </c>
      <c r="K1095" s="67"/>
      <c r="L1095" s="67"/>
      <c r="M1095" s="67"/>
      <c r="N1095" s="68"/>
    </row>
    <row r="1096" spans="2:14" ht="21.6" thickBot="1" x14ac:dyDescent="0.55000000000000004">
      <c r="B1096" s="35"/>
      <c r="C1096" s="19"/>
      <c r="D1096" s="30"/>
      <c r="E1096" s="32"/>
      <c r="F1096" s="32"/>
      <c r="G1096" s="32"/>
      <c r="I1096" s="17">
        <f>5-I1095</f>
        <v>5</v>
      </c>
      <c r="J1096" s="66" t="str">
        <f>IF(I1095&gt;5,"EXISTE UN ERROR","OK")</f>
        <v>OK</v>
      </c>
      <c r="K1096" s="67"/>
      <c r="L1096" s="67"/>
      <c r="M1096" s="67"/>
      <c r="N1096" s="68"/>
    </row>
    <row r="1097" spans="2:14" ht="17.399999999999999" x14ac:dyDescent="0.45">
      <c r="B1097" s="35"/>
      <c r="C1097" s="19"/>
      <c r="D1097" s="30"/>
      <c r="E1097" s="32"/>
      <c r="F1097" s="32"/>
      <c r="G1097" s="32"/>
    </row>
    <row r="1098" spans="2:14" ht="17.399999999999999" x14ac:dyDescent="0.45">
      <c r="B1098" s="35"/>
      <c r="C1098" s="19"/>
      <c r="D1098" s="30"/>
      <c r="E1098" s="32"/>
      <c r="F1098" s="32"/>
      <c r="G1098" s="32"/>
    </row>
    <row r="1099" spans="2:14" ht="18" thickBot="1" x14ac:dyDescent="0.5">
      <c r="B1099" s="35"/>
      <c r="C1099" s="36"/>
      <c r="D1099" s="33"/>
      <c r="E1099" s="34"/>
      <c r="F1099" s="34"/>
      <c r="G1099" s="34"/>
    </row>
    <row r="1100" spans="2:14" ht="21.6" thickBot="1" x14ac:dyDescent="0.55000000000000004">
      <c r="B1100" s="8">
        <f>+E1074-F1074</f>
        <v>15</v>
      </c>
      <c r="C1100" s="69" t="str">
        <f>IF(E1074&lt;=F1074,"YA NO TIENE FERIADOS","PUEDE SOLICITAR DIAS FERIADOS")</f>
        <v>PUEDE SOLICITAR DIAS FERIADOS</v>
      </c>
      <c r="D1100" s="70"/>
      <c r="E1100" s="70"/>
      <c r="F1100" s="70"/>
      <c r="G1100" s="71"/>
    </row>
    <row r="1101" spans="2:14" ht="19.2" thickBot="1" x14ac:dyDescent="0.5">
      <c r="C1101" s="72" t="str">
        <f>IF(F1074&gt;E1074,"EXISTE UN ERROR","OK")</f>
        <v>OK</v>
      </c>
      <c r="D1101" s="73"/>
      <c r="E1101" s="73"/>
      <c r="F1101" s="73"/>
      <c r="G1101" s="74"/>
    </row>
  </sheetData>
  <mergeCells count="204">
    <mergeCell ref="C583:G583"/>
    <mergeCell ref="C584:G584"/>
    <mergeCell ref="J152:N152"/>
    <mergeCell ref="C156:G156"/>
    <mergeCell ref="C157:G157"/>
    <mergeCell ref="J352:N352"/>
    <mergeCell ref="C356:G356"/>
    <mergeCell ref="C357:G357"/>
    <mergeCell ref="J178:N178"/>
    <mergeCell ref="J179:N179"/>
    <mergeCell ref="J187:N187"/>
    <mergeCell ref="J188:N188"/>
    <mergeCell ref="C192:G192"/>
    <mergeCell ref="C193:G193"/>
    <mergeCell ref="J276:N276"/>
    <mergeCell ref="J277:N277"/>
    <mergeCell ref="J285:N285"/>
    <mergeCell ref="J286:N286"/>
    <mergeCell ref="C290:G290"/>
    <mergeCell ref="C291:G291"/>
    <mergeCell ref="J212:N212"/>
    <mergeCell ref="J213:N213"/>
    <mergeCell ref="J221:N221"/>
    <mergeCell ref="J342:N342"/>
    <mergeCell ref="J343:N343"/>
    <mergeCell ref="J351:N351"/>
    <mergeCell ref="J222:N222"/>
    <mergeCell ref="C226:G226"/>
    <mergeCell ref="C227:G227"/>
    <mergeCell ref="J307:N307"/>
    <mergeCell ref="J308:N308"/>
    <mergeCell ref="J316:N316"/>
    <mergeCell ref="J317:N317"/>
    <mergeCell ref="C321:G321"/>
    <mergeCell ref="C322:G322"/>
    <mergeCell ref="J243:N243"/>
    <mergeCell ref="J244:N244"/>
    <mergeCell ref="J252:N252"/>
    <mergeCell ref="J253:N253"/>
    <mergeCell ref="C257:G257"/>
    <mergeCell ref="C258:G258"/>
    <mergeCell ref="J142:N142"/>
    <mergeCell ref="J143:N143"/>
    <mergeCell ref="J151:N151"/>
    <mergeCell ref="J79:N79"/>
    <mergeCell ref="J80:N80"/>
    <mergeCell ref="J88:N88"/>
    <mergeCell ref="J89:N89"/>
    <mergeCell ref="C93:G93"/>
    <mergeCell ref="C94:G94"/>
    <mergeCell ref="J111:N111"/>
    <mergeCell ref="J112:N112"/>
    <mergeCell ref="J120:N120"/>
    <mergeCell ref="J960:N960"/>
    <mergeCell ref="J961:N961"/>
    <mergeCell ref="J969:N969"/>
    <mergeCell ref="J860:N860"/>
    <mergeCell ref="J861:N861"/>
    <mergeCell ref="J869:N869"/>
    <mergeCell ref="J870:N870"/>
    <mergeCell ref="J891:N891"/>
    <mergeCell ref="J892:N892"/>
    <mergeCell ref="J900:N900"/>
    <mergeCell ref="J901:N901"/>
    <mergeCell ref="J922:N922"/>
    <mergeCell ref="J923:N923"/>
    <mergeCell ref="J931:N931"/>
    <mergeCell ref="J932:N932"/>
    <mergeCell ref="C874:G874"/>
    <mergeCell ref="C875:G875"/>
    <mergeCell ref="J730:N730"/>
    <mergeCell ref="J731:N731"/>
    <mergeCell ref="J739:N739"/>
    <mergeCell ref="J740:N740"/>
    <mergeCell ref="C744:G744"/>
    <mergeCell ref="C745:G745"/>
    <mergeCell ref="J804:N804"/>
    <mergeCell ref="C808:G808"/>
    <mergeCell ref="C809:G809"/>
    <mergeCell ref="J825:N825"/>
    <mergeCell ref="J826:N826"/>
    <mergeCell ref="J834:N834"/>
    <mergeCell ref="J835:N835"/>
    <mergeCell ref="C775:G775"/>
    <mergeCell ref="C776:G776"/>
    <mergeCell ref="J699:N699"/>
    <mergeCell ref="J700:N700"/>
    <mergeCell ref="J708:N708"/>
    <mergeCell ref="J709:N709"/>
    <mergeCell ref="C713:G713"/>
    <mergeCell ref="C714:G714"/>
    <mergeCell ref="J794:N794"/>
    <mergeCell ref="J795:N795"/>
    <mergeCell ref="J803:N803"/>
    <mergeCell ref="J761:N761"/>
    <mergeCell ref="J762:N762"/>
    <mergeCell ref="J770:N770"/>
    <mergeCell ref="J771:N771"/>
    <mergeCell ref="J970:N970"/>
    <mergeCell ref="C974:G974"/>
    <mergeCell ref="C975:G975"/>
    <mergeCell ref="J1086:N1086"/>
    <mergeCell ref="J1087:N1087"/>
    <mergeCell ref="J1095:N1095"/>
    <mergeCell ref="J1024:N1024"/>
    <mergeCell ref="J1025:N1025"/>
    <mergeCell ref="J1033:N1033"/>
    <mergeCell ref="J1034:N1034"/>
    <mergeCell ref="C1038:G1038"/>
    <mergeCell ref="C1039:G1039"/>
    <mergeCell ref="J993:N993"/>
    <mergeCell ref="J994:N994"/>
    <mergeCell ref="J1002:N1002"/>
    <mergeCell ref="J1003:N1003"/>
    <mergeCell ref="C1007:G1007"/>
    <mergeCell ref="C1008:G1008"/>
    <mergeCell ref="J1096:N1096"/>
    <mergeCell ref="C1100:G1100"/>
    <mergeCell ref="C1101:G1101"/>
    <mergeCell ref="J1055:N1055"/>
    <mergeCell ref="J1056:N1056"/>
    <mergeCell ref="J1064:N1064"/>
    <mergeCell ref="J1065:N1065"/>
    <mergeCell ref="C1069:G1069"/>
    <mergeCell ref="C1070:G1070"/>
    <mergeCell ref="J677:N677"/>
    <mergeCell ref="C681:G681"/>
    <mergeCell ref="C682:G682"/>
    <mergeCell ref="J636:N636"/>
    <mergeCell ref="J637:N637"/>
    <mergeCell ref="J645:N645"/>
    <mergeCell ref="J646:N646"/>
    <mergeCell ref="C650:G650"/>
    <mergeCell ref="C651:G651"/>
    <mergeCell ref="J539:N539"/>
    <mergeCell ref="J547:N547"/>
    <mergeCell ref="J504:N504"/>
    <mergeCell ref="J505:N505"/>
    <mergeCell ref="J513:N513"/>
    <mergeCell ref="J548:N548"/>
    <mergeCell ref="J667:N667"/>
    <mergeCell ref="J668:N668"/>
    <mergeCell ref="J676:N676"/>
    <mergeCell ref="J569:N569"/>
    <mergeCell ref="J570:N570"/>
    <mergeCell ref="J578:N578"/>
    <mergeCell ref="J579:N579"/>
    <mergeCell ref="J473:N473"/>
    <mergeCell ref="J474:N474"/>
    <mergeCell ref="J604:N604"/>
    <mergeCell ref="J605:N605"/>
    <mergeCell ref="J613:N613"/>
    <mergeCell ref="C936:G936"/>
    <mergeCell ref="C937:G937"/>
    <mergeCell ref="C839:G839"/>
    <mergeCell ref="C840:G840"/>
    <mergeCell ref="C905:G905"/>
    <mergeCell ref="C906:G906"/>
    <mergeCell ref="C518:G518"/>
    <mergeCell ref="C519:G519"/>
    <mergeCell ref="J482:N482"/>
    <mergeCell ref="J614:N614"/>
    <mergeCell ref="C618:G618"/>
    <mergeCell ref="C619:G619"/>
    <mergeCell ref="C552:G552"/>
    <mergeCell ref="C553:G553"/>
    <mergeCell ref="J514:N514"/>
    <mergeCell ref="J483:N483"/>
    <mergeCell ref="C487:G487"/>
    <mergeCell ref="C488:G488"/>
    <mergeCell ref="J538:N538"/>
    <mergeCell ref="J452:N452"/>
    <mergeCell ref="C456:G456"/>
    <mergeCell ref="C457:G457"/>
    <mergeCell ref="J15:N15"/>
    <mergeCell ref="J16:N16"/>
    <mergeCell ref="J24:N24"/>
    <mergeCell ref="J25:N25"/>
    <mergeCell ref="C29:G29"/>
    <mergeCell ref="C30:G30"/>
    <mergeCell ref="J48:N48"/>
    <mergeCell ref="J49:N49"/>
    <mergeCell ref="J57:N57"/>
    <mergeCell ref="J386:N386"/>
    <mergeCell ref="C390:G390"/>
    <mergeCell ref="C391:G391"/>
    <mergeCell ref="J376:N376"/>
    <mergeCell ref="J377:N377"/>
    <mergeCell ref="J385:N385"/>
    <mergeCell ref="J58:N58"/>
    <mergeCell ref="C62:G62"/>
    <mergeCell ref="C63:G63"/>
    <mergeCell ref="J121:N121"/>
    <mergeCell ref="C125:G125"/>
    <mergeCell ref="C126:G126"/>
    <mergeCell ref="J407:N407"/>
    <mergeCell ref="J408:N408"/>
    <mergeCell ref="J416:N416"/>
    <mergeCell ref="J417:N417"/>
    <mergeCell ref="C421:G421"/>
    <mergeCell ref="C422:G422"/>
    <mergeCell ref="J442:N442"/>
    <mergeCell ref="J443:N443"/>
    <mergeCell ref="J451:N451"/>
  </mergeCells>
  <dataValidations count="1">
    <dataValidation type="list" allowBlank="1" showInputMessage="1" showErrorMessage="1" sqref="J3:J14 J749:J760 J910:J921 J813:J824 J295:J306 J879:J890 J782:J793 J330:J341 J981:J992 J1012:J1023 J130:J141 J166:J177 J364:J375 J492:J503 J99:J110 J461:J472 J948:J959 J1074:J1085 J1043:J1054 J848:J859 J718:J729 J687:J698 J655:J666 J624:J635 J592:J603 J526:J537 J430:J441 J264:J275 J200:J211 J67:J78 J36:J47 J557:J568 J395:J406 J231:J242" xr:uid="{B6340AEB-C0F7-445C-81C5-AC7E3CA5C240}">
      <formula1>$Y$3:$Y$5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1265-55AE-4559-AE0B-519E08951701}">
  <dimension ref="A1:Y738"/>
  <sheetViews>
    <sheetView zoomScale="70" zoomScaleNormal="70" workbookViewId="0"/>
  </sheetViews>
  <sheetFormatPr baseColWidth="10" defaultRowHeight="14.4" x14ac:dyDescent="0.3"/>
  <cols>
    <col min="2" max="2" width="25.109375" customWidth="1"/>
    <col min="3" max="3" width="17.21875" bestFit="1" customWidth="1"/>
    <col min="4" max="4" width="17.21875" customWidth="1"/>
    <col min="5" max="5" width="21.109375" bestFit="1" customWidth="1"/>
    <col min="6" max="6" width="15.21875" bestFit="1" customWidth="1"/>
    <col min="7" max="7" width="20.5546875" bestFit="1" customWidth="1"/>
    <col min="9" max="9" width="8" bestFit="1" customWidth="1"/>
    <col min="10" max="10" width="17.109375" bestFit="1" customWidth="1"/>
    <col min="11" max="11" width="15.33203125" bestFit="1" customWidth="1"/>
    <col min="12" max="12" width="19" bestFit="1" customWidth="1"/>
    <col min="13" max="13" width="20.5546875" bestFit="1" customWidth="1"/>
    <col min="14" max="14" width="16.77734375" bestFit="1" customWidth="1"/>
    <col min="25" max="25" width="15.6640625" bestFit="1" customWidth="1"/>
  </cols>
  <sheetData>
    <row r="1" spans="1:25" ht="19.2" thickBot="1" x14ac:dyDescent="0.5">
      <c r="A1" s="18"/>
      <c r="B1" s="16" t="s">
        <v>139</v>
      </c>
      <c r="I1" s="16" t="s">
        <v>139</v>
      </c>
    </row>
    <row r="2" spans="1:25" ht="18.600000000000001" thickBot="1" x14ac:dyDescent="0.4">
      <c r="B2" s="5" t="s">
        <v>0</v>
      </c>
      <c r="C2" s="5" t="s">
        <v>1</v>
      </c>
      <c r="D2" s="5" t="s">
        <v>224</v>
      </c>
      <c r="E2" s="5" t="s">
        <v>12</v>
      </c>
      <c r="F2" s="6" t="s">
        <v>2</v>
      </c>
      <c r="G2" s="6" t="s">
        <v>7</v>
      </c>
      <c r="I2" s="2" t="s">
        <v>3</v>
      </c>
      <c r="J2" s="3" t="s">
        <v>4</v>
      </c>
      <c r="K2" s="3" t="s">
        <v>5</v>
      </c>
      <c r="L2" s="3" t="s">
        <v>6</v>
      </c>
      <c r="M2" s="3" t="s">
        <v>7</v>
      </c>
      <c r="N2" s="4" t="s">
        <v>8</v>
      </c>
    </row>
    <row r="3" spans="1:25" ht="19.2" x14ac:dyDescent="0.45">
      <c r="B3" s="9">
        <v>15</v>
      </c>
      <c r="C3" s="9">
        <v>0</v>
      </c>
      <c r="D3" s="9">
        <v>0</v>
      </c>
      <c r="E3" s="11">
        <f>+B3+C3+D3</f>
        <v>15</v>
      </c>
      <c r="F3" s="11">
        <f>SUM(B4:B28)+SUM(D4:D28)</f>
        <v>15</v>
      </c>
      <c r="G3" s="19"/>
      <c r="I3" s="20">
        <v>0.5</v>
      </c>
      <c r="J3" s="21" t="s">
        <v>10</v>
      </c>
      <c r="K3" s="22">
        <v>45671</v>
      </c>
      <c r="L3" s="22">
        <v>45671</v>
      </c>
      <c r="M3" s="56" t="s">
        <v>238</v>
      </c>
      <c r="N3" s="23"/>
      <c r="Y3" s="7" t="s">
        <v>9</v>
      </c>
    </row>
    <row r="4" spans="1:25" ht="19.2" x14ac:dyDescent="0.45">
      <c r="B4" s="35">
        <v>15</v>
      </c>
      <c r="C4" s="19"/>
      <c r="D4" s="30"/>
      <c r="E4" s="31">
        <v>45691</v>
      </c>
      <c r="F4" s="31">
        <v>45709</v>
      </c>
      <c r="G4" s="54" t="s">
        <v>259</v>
      </c>
      <c r="I4" s="24">
        <v>2</v>
      </c>
      <c r="J4" s="21"/>
      <c r="K4" s="25">
        <v>45741</v>
      </c>
      <c r="L4" s="25">
        <v>45742</v>
      </c>
      <c r="M4" s="56" t="s">
        <v>274</v>
      </c>
      <c r="N4" s="26"/>
      <c r="Y4" s="7" t="s">
        <v>10</v>
      </c>
    </row>
    <row r="5" spans="1:25" ht="19.2" x14ac:dyDescent="0.45">
      <c r="B5" s="35"/>
      <c r="C5" s="19"/>
      <c r="D5" s="30"/>
      <c r="E5" s="31"/>
      <c r="F5" s="31"/>
      <c r="G5" s="30"/>
      <c r="I5" s="24">
        <v>0.5</v>
      </c>
      <c r="J5" s="21" t="s">
        <v>10</v>
      </c>
      <c r="K5" s="25">
        <v>45757</v>
      </c>
      <c r="L5" s="25">
        <v>45757</v>
      </c>
      <c r="M5" s="54" t="s">
        <v>284</v>
      </c>
      <c r="N5" s="26"/>
      <c r="Y5" s="7" t="s">
        <v>11</v>
      </c>
    </row>
    <row r="6" spans="1:25" ht="17.399999999999999" x14ac:dyDescent="0.45">
      <c r="B6" s="35"/>
      <c r="C6" s="19"/>
      <c r="D6" s="30"/>
      <c r="E6" s="31"/>
      <c r="F6" s="31"/>
      <c r="G6" s="30"/>
      <c r="I6" s="24">
        <v>1</v>
      </c>
      <c r="J6" s="21"/>
      <c r="K6" s="25">
        <v>45779</v>
      </c>
      <c r="L6" s="25">
        <v>45779</v>
      </c>
      <c r="M6" s="54" t="s">
        <v>299</v>
      </c>
      <c r="N6" s="26"/>
    </row>
    <row r="7" spans="1:25" ht="17.399999999999999" x14ac:dyDescent="0.45">
      <c r="B7" s="35"/>
      <c r="C7" s="19"/>
      <c r="D7" s="30"/>
      <c r="E7" s="31"/>
      <c r="F7" s="31"/>
      <c r="G7" s="30"/>
      <c r="I7" s="24"/>
      <c r="J7" s="21"/>
      <c r="K7" s="25"/>
      <c r="L7" s="25"/>
      <c r="M7" s="26"/>
      <c r="N7" s="26"/>
    </row>
    <row r="8" spans="1:25" ht="17.399999999999999" x14ac:dyDescent="0.45">
      <c r="B8" s="35"/>
      <c r="C8" s="19"/>
      <c r="D8" s="30"/>
      <c r="E8" s="31"/>
      <c r="F8" s="31"/>
      <c r="G8" s="30"/>
      <c r="I8" s="24"/>
      <c r="J8" s="21"/>
      <c r="K8" s="25"/>
      <c r="L8" s="25"/>
      <c r="M8" s="26"/>
      <c r="N8" s="26"/>
    </row>
    <row r="9" spans="1:25" ht="17.399999999999999" x14ac:dyDescent="0.45">
      <c r="B9" s="35"/>
      <c r="C9" s="19"/>
      <c r="D9" s="30"/>
      <c r="E9" s="30"/>
      <c r="F9" s="30"/>
      <c r="G9" s="30"/>
      <c r="I9" s="24"/>
      <c r="J9" s="21"/>
      <c r="K9" s="25"/>
      <c r="L9" s="25"/>
      <c r="M9" s="30"/>
      <c r="N9" s="26"/>
    </row>
    <row r="10" spans="1:25" ht="17.399999999999999" x14ac:dyDescent="0.45">
      <c r="B10" s="35"/>
      <c r="C10" s="19"/>
      <c r="D10" s="30"/>
      <c r="E10" s="30"/>
      <c r="F10" s="30"/>
      <c r="G10" s="30"/>
      <c r="I10" s="24"/>
      <c r="J10" s="21"/>
      <c r="K10" s="25"/>
      <c r="L10" s="25"/>
      <c r="M10" s="26"/>
      <c r="N10" s="26"/>
    </row>
    <row r="11" spans="1:25" ht="17.399999999999999" x14ac:dyDescent="0.45">
      <c r="B11" s="35"/>
      <c r="C11" s="19"/>
      <c r="D11" s="30"/>
      <c r="E11" s="30"/>
      <c r="F11" s="30"/>
      <c r="G11" s="30"/>
      <c r="I11" s="24"/>
      <c r="J11" s="21"/>
      <c r="K11" s="26"/>
      <c r="L11" s="26"/>
      <c r="M11" s="26"/>
      <c r="N11" s="26"/>
    </row>
    <row r="12" spans="1:25" ht="17.399999999999999" x14ac:dyDescent="0.45">
      <c r="B12" s="35"/>
      <c r="C12" s="19"/>
      <c r="D12" s="30"/>
      <c r="E12" s="30"/>
      <c r="F12" s="30"/>
      <c r="G12" s="30"/>
      <c r="I12" s="24"/>
      <c r="J12" s="21"/>
      <c r="K12" s="26"/>
      <c r="L12" s="26"/>
      <c r="M12" s="26"/>
      <c r="N12" s="26"/>
    </row>
    <row r="13" spans="1:25" ht="17.399999999999999" x14ac:dyDescent="0.45">
      <c r="B13" s="35"/>
      <c r="C13" s="19"/>
      <c r="D13" s="30"/>
      <c r="E13" s="30"/>
      <c r="F13" s="30"/>
      <c r="G13" s="30"/>
      <c r="I13" s="24"/>
      <c r="J13" s="21"/>
      <c r="K13" s="26"/>
      <c r="L13" s="26"/>
      <c r="M13" s="26"/>
      <c r="N13" s="26"/>
    </row>
    <row r="14" spans="1:25" ht="18" thickBot="1" x14ac:dyDescent="0.5">
      <c r="B14" s="35"/>
      <c r="C14" s="19"/>
      <c r="D14" s="30"/>
      <c r="E14" s="30"/>
      <c r="F14" s="30"/>
      <c r="G14" s="30"/>
      <c r="I14" s="27"/>
      <c r="J14" s="21"/>
      <c r="K14" s="28"/>
      <c r="L14" s="28"/>
      <c r="M14" s="28"/>
      <c r="N14" s="28"/>
    </row>
    <row r="15" spans="1:25" ht="21.6" thickBot="1" x14ac:dyDescent="0.55000000000000004">
      <c r="B15" s="35"/>
      <c r="C15" s="19"/>
      <c r="D15" s="30"/>
      <c r="E15" s="32"/>
      <c r="F15" s="32"/>
      <c r="G15" s="32"/>
      <c r="I15" s="15">
        <f>SUM(I3:I14)</f>
        <v>4</v>
      </c>
      <c r="J15" s="66" t="str">
        <f>IF(I15&gt;=6,"YA NO PUEDE SOLICITAR DIAS ADMINISTRATIVOS","PUEDE SOLICITAR DIAS ADMINISTRATIVOS")</f>
        <v>PUEDE SOLICITAR DIAS ADMINISTRATIVOS</v>
      </c>
      <c r="K15" s="67"/>
      <c r="L15" s="67"/>
      <c r="M15" s="67"/>
      <c r="N15" s="68"/>
    </row>
    <row r="16" spans="1:25" ht="21.6" thickBot="1" x14ac:dyDescent="0.55000000000000004">
      <c r="B16" s="35"/>
      <c r="C16" s="19"/>
      <c r="D16" s="30"/>
      <c r="E16" s="32"/>
      <c r="F16" s="32"/>
      <c r="G16" s="32"/>
      <c r="I16" s="17">
        <f>6-I15</f>
        <v>2</v>
      </c>
      <c r="J16" s="66" t="str">
        <f>IF(I15&gt;6,"EXISTE UN ERROR","OK")</f>
        <v>OK</v>
      </c>
      <c r="K16" s="67"/>
      <c r="L16" s="67"/>
      <c r="M16" s="67"/>
      <c r="N16" s="68"/>
    </row>
    <row r="17" spans="2:14" ht="18" thickBot="1" x14ac:dyDescent="0.5">
      <c r="B17" s="35"/>
      <c r="C17" s="19"/>
      <c r="D17" s="30"/>
      <c r="E17" s="32"/>
      <c r="F17" s="32"/>
      <c r="G17" s="32"/>
      <c r="I17" s="1"/>
    </row>
    <row r="18" spans="2:14" ht="19.8" thickBot="1" x14ac:dyDescent="0.5">
      <c r="B18" s="35"/>
      <c r="C18" s="19"/>
      <c r="D18" s="30"/>
      <c r="E18" s="32"/>
      <c r="F18" s="32"/>
      <c r="G18" s="32"/>
      <c r="I18" s="12" t="s">
        <v>3</v>
      </c>
      <c r="J18" s="13"/>
      <c r="K18" s="13" t="s">
        <v>5</v>
      </c>
      <c r="L18" s="13" t="s">
        <v>6</v>
      </c>
      <c r="M18" s="13" t="s">
        <v>7</v>
      </c>
      <c r="N18" s="14" t="s">
        <v>8</v>
      </c>
    </row>
    <row r="19" spans="2:14" ht="17.399999999999999" x14ac:dyDescent="0.45">
      <c r="B19" s="35"/>
      <c r="C19" s="19"/>
      <c r="D19" s="30"/>
      <c r="E19" s="32"/>
      <c r="F19" s="32"/>
      <c r="G19" s="32"/>
      <c r="I19" s="20">
        <v>3</v>
      </c>
      <c r="J19" s="29"/>
      <c r="K19" s="22">
        <v>45838</v>
      </c>
      <c r="L19" s="22">
        <v>45840</v>
      </c>
      <c r="M19" s="23"/>
      <c r="N19" s="23"/>
    </row>
    <row r="20" spans="2:14" ht="17.399999999999999" x14ac:dyDescent="0.45">
      <c r="B20" s="35"/>
      <c r="C20" s="19"/>
      <c r="D20" s="30"/>
      <c r="E20" s="32"/>
      <c r="F20" s="32"/>
      <c r="G20" s="32"/>
      <c r="I20" s="24">
        <v>2</v>
      </c>
      <c r="J20" s="29"/>
      <c r="K20" s="25">
        <v>45841</v>
      </c>
      <c r="L20" s="25">
        <v>45842</v>
      </c>
      <c r="M20" s="26"/>
      <c r="N20" s="26"/>
    </row>
    <row r="21" spans="2:14" ht="17.399999999999999" x14ac:dyDescent="0.45">
      <c r="B21" s="35"/>
      <c r="C21" s="19"/>
      <c r="D21" s="30"/>
      <c r="E21" s="32"/>
      <c r="F21" s="32"/>
      <c r="G21" s="32"/>
      <c r="I21" s="24"/>
      <c r="J21" s="29"/>
      <c r="K21" s="26"/>
      <c r="L21" s="26"/>
      <c r="M21" s="26"/>
      <c r="N21" s="26"/>
    </row>
    <row r="22" spans="2:14" ht="17.399999999999999" x14ac:dyDescent="0.45">
      <c r="B22" s="35"/>
      <c r="C22" s="19"/>
      <c r="D22" s="30"/>
      <c r="E22" s="32"/>
      <c r="F22" s="32"/>
      <c r="G22" s="32"/>
      <c r="I22" s="24"/>
      <c r="J22" s="29"/>
      <c r="K22" s="26"/>
      <c r="L22" s="26"/>
      <c r="M22" s="26"/>
      <c r="N22" s="26"/>
    </row>
    <row r="23" spans="2:14" ht="18" thickBot="1" x14ac:dyDescent="0.5">
      <c r="B23" s="35"/>
      <c r="C23" s="19"/>
      <c r="D23" s="30"/>
      <c r="E23" s="32"/>
      <c r="F23" s="32"/>
      <c r="G23" s="32"/>
      <c r="I23" s="24"/>
      <c r="J23" s="29"/>
      <c r="K23" s="26"/>
      <c r="L23" s="26"/>
      <c r="M23" s="26"/>
      <c r="N23" s="26"/>
    </row>
    <row r="24" spans="2:14" ht="21.6" thickBot="1" x14ac:dyDescent="0.55000000000000004">
      <c r="B24" s="35"/>
      <c r="C24" s="19"/>
      <c r="D24" s="30"/>
      <c r="E24" s="32"/>
      <c r="F24" s="32"/>
      <c r="G24" s="32"/>
      <c r="I24" s="15">
        <f>SUM(I19:I23)</f>
        <v>5</v>
      </c>
      <c r="J24" s="66" t="str">
        <f>IF(I24&gt;=5,"YA NO PUEDE SOLICITAR DIAS CAPACITACION","PUEDE SOLICITAR DIAS CAPACITACION")</f>
        <v>YA NO PUEDE SOLICITAR DIAS CAPACITACION</v>
      </c>
      <c r="K24" s="67"/>
      <c r="L24" s="67"/>
      <c r="M24" s="67"/>
      <c r="N24" s="68"/>
    </row>
    <row r="25" spans="2:14" ht="21.6" thickBot="1" x14ac:dyDescent="0.55000000000000004">
      <c r="B25" s="35"/>
      <c r="C25" s="19"/>
      <c r="D25" s="30"/>
      <c r="E25" s="32"/>
      <c r="F25" s="32"/>
      <c r="G25" s="32"/>
      <c r="I25" s="17">
        <f>5-I24</f>
        <v>0</v>
      </c>
      <c r="J25" s="66" t="str">
        <f>IF(I24&gt;5,"EXISTE UN ERROR","OK")</f>
        <v>OK</v>
      </c>
      <c r="K25" s="67"/>
      <c r="L25" s="67"/>
      <c r="M25" s="67"/>
      <c r="N25" s="68"/>
    </row>
    <row r="26" spans="2:14" ht="17.399999999999999" x14ac:dyDescent="0.45">
      <c r="B26" s="35"/>
      <c r="C26" s="19"/>
      <c r="D26" s="30"/>
      <c r="E26" s="32"/>
      <c r="F26" s="32"/>
      <c r="G26" s="32"/>
    </row>
    <row r="27" spans="2:14" ht="17.399999999999999" x14ac:dyDescent="0.45">
      <c r="B27" s="35"/>
      <c r="C27" s="19"/>
      <c r="D27" s="30"/>
      <c r="E27" s="32"/>
      <c r="F27" s="32"/>
      <c r="G27" s="32"/>
    </row>
    <row r="28" spans="2:14" ht="18" thickBot="1" x14ac:dyDescent="0.5">
      <c r="B28" s="35"/>
      <c r="C28" s="36"/>
      <c r="D28" s="33"/>
      <c r="E28" s="34"/>
      <c r="F28" s="34"/>
      <c r="G28" s="34"/>
    </row>
    <row r="29" spans="2:14" ht="21.6" thickBot="1" x14ac:dyDescent="0.55000000000000004">
      <c r="B29" s="8">
        <f>+E3-F3</f>
        <v>0</v>
      </c>
      <c r="C29" s="69" t="str">
        <f>IF(E3&lt;=F3,"YA NO TIENE FERIADOS","PUEDE SOLICITAR DIAS FERIADOS")</f>
        <v>YA NO TIENE FERIADOS</v>
      </c>
      <c r="D29" s="70"/>
      <c r="E29" s="70"/>
      <c r="F29" s="70"/>
      <c r="G29" s="71"/>
    </row>
    <row r="30" spans="2:14" ht="19.2" thickBot="1" x14ac:dyDescent="0.5">
      <c r="C30" s="72" t="str">
        <f>IF(F3&gt;E3,"EXISTE UN ERROR","OK")</f>
        <v>OK</v>
      </c>
      <c r="D30" s="73"/>
      <c r="E30" s="73"/>
      <c r="F30" s="73"/>
      <c r="G30" s="74"/>
    </row>
    <row r="34" spans="2:14" ht="19.2" thickBot="1" x14ac:dyDescent="0.5">
      <c r="B34" s="16" t="s">
        <v>140</v>
      </c>
      <c r="I34" s="16" t="s">
        <v>140</v>
      </c>
    </row>
    <row r="35" spans="2:14" ht="18.600000000000001" thickBot="1" x14ac:dyDescent="0.4">
      <c r="B35" s="5" t="s">
        <v>0</v>
      </c>
      <c r="C35" s="5" t="s">
        <v>1</v>
      </c>
      <c r="D35" s="5" t="s">
        <v>224</v>
      </c>
      <c r="E35" s="5" t="s">
        <v>12</v>
      </c>
      <c r="F35" s="6" t="s">
        <v>2</v>
      </c>
      <c r="G35" s="6" t="s">
        <v>7</v>
      </c>
      <c r="I35" s="2" t="s">
        <v>3</v>
      </c>
      <c r="J35" s="3" t="s">
        <v>4</v>
      </c>
      <c r="K35" s="3" t="s">
        <v>5</v>
      </c>
      <c r="L35" s="3" t="s">
        <v>6</v>
      </c>
      <c r="M35" s="3" t="s">
        <v>7</v>
      </c>
      <c r="N35" s="4" t="s">
        <v>8</v>
      </c>
    </row>
    <row r="36" spans="2:14" ht="17.399999999999999" x14ac:dyDescent="0.45">
      <c r="B36" s="9">
        <v>15</v>
      </c>
      <c r="C36" s="9">
        <v>15</v>
      </c>
      <c r="D36" s="9">
        <v>0</v>
      </c>
      <c r="E36" s="11">
        <f>+B36+C36+D36</f>
        <v>30</v>
      </c>
      <c r="F36" s="11">
        <f>SUM(B37:B61)+SUM(D37:D61)</f>
        <v>10</v>
      </c>
      <c r="G36" s="19"/>
      <c r="I36" s="20">
        <v>0.5</v>
      </c>
      <c r="J36" s="21" t="s">
        <v>10</v>
      </c>
      <c r="K36" s="22">
        <v>45666</v>
      </c>
      <c r="L36" s="22">
        <v>45666</v>
      </c>
      <c r="M36" s="54" t="s">
        <v>236</v>
      </c>
      <c r="N36" s="23"/>
    </row>
    <row r="37" spans="2:14" ht="17.399999999999999" x14ac:dyDescent="0.45">
      <c r="B37" s="35">
        <v>10</v>
      </c>
      <c r="C37" s="19"/>
      <c r="D37" s="30"/>
      <c r="E37" s="31">
        <v>45691</v>
      </c>
      <c r="F37" s="31">
        <v>45702</v>
      </c>
      <c r="G37" s="54" t="s">
        <v>259</v>
      </c>
      <c r="I37" s="24">
        <v>0.5</v>
      </c>
      <c r="J37" s="21" t="s">
        <v>10</v>
      </c>
      <c r="K37" s="25">
        <v>45671</v>
      </c>
      <c r="L37" s="25">
        <v>45671</v>
      </c>
      <c r="M37" s="56" t="s">
        <v>238</v>
      </c>
      <c r="N37" s="26"/>
    </row>
    <row r="38" spans="2:14" ht="17.399999999999999" x14ac:dyDescent="0.45">
      <c r="B38" s="35"/>
      <c r="C38" s="19"/>
      <c r="D38" s="30"/>
      <c r="E38" s="31"/>
      <c r="F38" s="31"/>
      <c r="G38" s="30"/>
      <c r="I38" s="24">
        <v>1</v>
      </c>
      <c r="J38" s="21"/>
      <c r="K38" s="25">
        <v>45686</v>
      </c>
      <c r="L38" s="25">
        <v>45686</v>
      </c>
      <c r="M38" s="55" t="s">
        <v>245</v>
      </c>
      <c r="N38" s="26"/>
    </row>
    <row r="39" spans="2:14" ht="17.399999999999999" x14ac:dyDescent="0.45">
      <c r="B39" s="35"/>
      <c r="C39" s="19"/>
      <c r="D39" s="30"/>
      <c r="E39" s="30"/>
      <c r="F39" s="30"/>
      <c r="G39" s="30"/>
      <c r="I39" s="24">
        <v>1</v>
      </c>
      <c r="J39" s="21"/>
      <c r="K39" s="25">
        <v>45727</v>
      </c>
      <c r="L39" s="25">
        <v>45727</v>
      </c>
      <c r="M39" s="57" t="s">
        <v>271</v>
      </c>
      <c r="N39" s="26"/>
    </row>
    <row r="40" spans="2:14" ht="17.399999999999999" x14ac:dyDescent="0.45">
      <c r="B40" s="35"/>
      <c r="C40" s="19"/>
      <c r="D40" s="30"/>
      <c r="E40" s="30"/>
      <c r="F40" s="30"/>
      <c r="G40" s="30"/>
      <c r="I40" s="24">
        <v>1</v>
      </c>
      <c r="J40" s="21"/>
      <c r="K40" s="25">
        <v>45743</v>
      </c>
      <c r="L40" s="25">
        <v>45743</v>
      </c>
      <c r="M40" s="56" t="s">
        <v>281</v>
      </c>
      <c r="N40" s="26"/>
    </row>
    <row r="41" spans="2:14" ht="17.399999999999999" x14ac:dyDescent="0.45">
      <c r="B41" s="35"/>
      <c r="C41" s="19"/>
      <c r="D41" s="30"/>
      <c r="E41" s="30"/>
      <c r="F41" s="30"/>
      <c r="G41" s="30"/>
      <c r="I41" s="24"/>
      <c r="J41" s="21"/>
      <c r="K41" s="26"/>
      <c r="L41" s="26"/>
      <c r="M41" s="26"/>
      <c r="N41" s="26"/>
    </row>
    <row r="42" spans="2:14" ht="17.399999999999999" x14ac:dyDescent="0.45">
      <c r="B42" s="35"/>
      <c r="C42" s="19"/>
      <c r="D42" s="30"/>
      <c r="E42" s="30"/>
      <c r="F42" s="30"/>
      <c r="G42" s="30"/>
      <c r="I42" s="24"/>
      <c r="J42" s="21"/>
      <c r="K42" s="26"/>
      <c r="L42" s="26"/>
      <c r="M42" s="26"/>
      <c r="N42" s="26"/>
    </row>
    <row r="43" spans="2:14" ht="17.399999999999999" x14ac:dyDescent="0.45">
      <c r="B43" s="35"/>
      <c r="C43" s="19"/>
      <c r="D43" s="30"/>
      <c r="E43" s="30"/>
      <c r="F43" s="30"/>
      <c r="G43" s="30"/>
      <c r="I43" s="24"/>
      <c r="J43" s="21"/>
      <c r="K43" s="26"/>
      <c r="L43" s="26"/>
      <c r="M43" s="26"/>
      <c r="N43" s="26"/>
    </row>
    <row r="44" spans="2:14" ht="17.399999999999999" x14ac:dyDescent="0.45">
      <c r="B44" s="35"/>
      <c r="C44" s="19"/>
      <c r="D44" s="30"/>
      <c r="E44" s="30"/>
      <c r="F44" s="30"/>
      <c r="G44" s="30"/>
      <c r="I44" s="24"/>
      <c r="J44" s="21"/>
      <c r="K44" s="26"/>
      <c r="L44" s="26"/>
      <c r="M44" s="26"/>
      <c r="N44" s="26"/>
    </row>
    <row r="45" spans="2:14" ht="17.399999999999999" x14ac:dyDescent="0.45">
      <c r="B45" s="35"/>
      <c r="C45" s="19"/>
      <c r="D45" s="30"/>
      <c r="E45" s="30"/>
      <c r="F45" s="30"/>
      <c r="G45" s="30"/>
      <c r="I45" s="24"/>
      <c r="J45" s="21"/>
      <c r="K45" s="26"/>
      <c r="L45" s="26"/>
      <c r="M45" s="26"/>
      <c r="N45" s="26"/>
    </row>
    <row r="46" spans="2:14" ht="17.399999999999999" x14ac:dyDescent="0.45">
      <c r="B46" s="35"/>
      <c r="C46" s="19"/>
      <c r="D46" s="30"/>
      <c r="E46" s="30"/>
      <c r="F46" s="30"/>
      <c r="G46" s="30"/>
      <c r="I46" s="24"/>
      <c r="J46" s="21"/>
      <c r="K46" s="26"/>
      <c r="L46" s="26"/>
      <c r="M46" s="26"/>
      <c r="N46" s="26"/>
    </row>
    <row r="47" spans="2:14" ht="18" thickBot="1" x14ac:dyDescent="0.5">
      <c r="B47" s="35"/>
      <c r="C47" s="19"/>
      <c r="D47" s="30"/>
      <c r="E47" s="30"/>
      <c r="F47" s="30"/>
      <c r="G47" s="30"/>
      <c r="I47" s="27"/>
      <c r="J47" s="21"/>
      <c r="K47" s="28"/>
      <c r="L47" s="28"/>
      <c r="M47" s="28"/>
      <c r="N47" s="28"/>
    </row>
    <row r="48" spans="2:14" ht="21.6" thickBot="1" x14ac:dyDescent="0.55000000000000004">
      <c r="B48" s="35"/>
      <c r="C48" s="19"/>
      <c r="D48" s="30"/>
      <c r="E48" s="32"/>
      <c r="F48" s="32"/>
      <c r="G48" s="32"/>
      <c r="I48" s="15">
        <f>SUM(I36:I47)</f>
        <v>4</v>
      </c>
      <c r="J48" s="66" t="str">
        <f>IF(I48&gt;=6,"YA NO PUEDE SOLICITAR DIAS ADMINISTRATIVOS","PUEDE SOLICITAR DIAS ADMINISTRATIVOS")</f>
        <v>PUEDE SOLICITAR DIAS ADMINISTRATIVOS</v>
      </c>
      <c r="K48" s="67"/>
      <c r="L48" s="67"/>
      <c r="M48" s="67"/>
      <c r="N48" s="68"/>
    </row>
    <row r="49" spans="2:14" ht="21.6" thickBot="1" x14ac:dyDescent="0.55000000000000004">
      <c r="B49" s="35"/>
      <c r="C49" s="19"/>
      <c r="D49" s="30"/>
      <c r="E49" s="32"/>
      <c r="F49" s="32"/>
      <c r="G49" s="32"/>
      <c r="I49" s="17">
        <f>6-I48</f>
        <v>2</v>
      </c>
      <c r="J49" s="66" t="str">
        <f>IF(I48&gt;6,"EXISTE UN ERROR","OK")</f>
        <v>OK</v>
      </c>
      <c r="K49" s="67"/>
      <c r="L49" s="67"/>
      <c r="M49" s="67"/>
      <c r="N49" s="68"/>
    </row>
    <row r="50" spans="2:14" ht="18" thickBot="1" x14ac:dyDescent="0.5">
      <c r="B50" s="35"/>
      <c r="C50" s="19"/>
      <c r="D50" s="30"/>
      <c r="E50" s="32"/>
      <c r="F50" s="32"/>
      <c r="G50" s="32"/>
      <c r="I50" s="1"/>
    </row>
    <row r="51" spans="2:14" ht="19.8" thickBot="1" x14ac:dyDescent="0.5">
      <c r="B51" s="35"/>
      <c r="C51" s="19"/>
      <c r="D51" s="30"/>
      <c r="E51" s="32"/>
      <c r="F51" s="32"/>
      <c r="G51" s="32"/>
      <c r="I51" s="12" t="s">
        <v>3</v>
      </c>
      <c r="J51" s="13"/>
      <c r="K51" s="13" t="s">
        <v>5</v>
      </c>
      <c r="L51" s="13" t="s">
        <v>6</v>
      </c>
      <c r="M51" s="13" t="s">
        <v>7</v>
      </c>
      <c r="N51" s="14" t="s">
        <v>8</v>
      </c>
    </row>
    <row r="52" spans="2:14" ht="17.399999999999999" x14ac:dyDescent="0.45">
      <c r="B52" s="35"/>
      <c r="C52" s="19"/>
      <c r="D52" s="30"/>
      <c r="E52" s="32"/>
      <c r="F52" s="32"/>
      <c r="G52" s="32"/>
      <c r="I52" s="20"/>
      <c r="J52" s="29"/>
      <c r="K52" s="22"/>
      <c r="L52" s="22"/>
      <c r="M52" s="23"/>
      <c r="N52" s="23"/>
    </row>
    <row r="53" spans="2:14" ht="17.399999999999999" x14ac:dyDescent="0.45">
      <c r="B53" s="35"/>
      <c r="C53" s="19"/>
      <c r="D53" s="30"/>
      <c r="E53" s="32"/>
      <c r="F53" s="32"/>
      <c r="G53" s="32"/>
      <c r="I53" s="24"/>
      <c r="J53" s="29"/>
      <c r="K53" s="25"/>
      <c r="L53" s="25"/>
      <c r="M53" s="26"/>
      <c r="N53" s="26"/>
    </row>
    <row r="54" spans="2:14" ht="17.399999999999999" x14ac:dyDescent="0.45">
      <c r="B54" s="35"/>
      <c r="C54" s="19"/>
      <c r="D54" s="30"/>
      <c r="E54" s="32"/>
      <c r="F54" s="32"/>
      <c r="G54" s="32"/>
      <c r="I54" s="24"/>
      <c r="J54" s="29"/>
      <c r="K54" s="26"/>
      <c r="L54" s="26"/>
      <c r="M54" s="26"/>
      <c r="N54" s="26"/>
    </row>
    <row r="55" spans="2:14" ht="17.399999999999999" x14ac:dyDescent="0.45">
      <c r="B55" s="35"/>
      <c r="C55" s="19"/>
      <c r="D55" s="30"/>
      <c r="E55" s="32"/>
      <c r="F55" s="32"/>
      <c r="G55" s="32"/>
      <c r="I55" s="24"/>
      <c r="J55" s="29"/>
      <c r="K55" s="26"/>
      <c r="L55" s="26"/>
      <c r="M55" s="26"/>
      <c r="N55" s="26"/>
    </row>
    <row r="56" spans="2:14" ht="18" thickBot="1" x14ac:dyDescent="0.5">
      <c r="B56" s="35"/>
      <c r="C56" s="19"/>
      <c r="D56" s="30"/>
      <c r="E56" s="32"/>
      <c r="F56" s="32"/>
      <c r="G56" s="32"/>
      <c r="I56" s="24"/>
      <c r="J56" s="29"/>
      <c r="K56" s="26"/>
      <c r="L56" s="26"/>
      <c r="M56" s="26"/>
      <c r="N56" s="26"/>
    </row>
    <row r="57" spans="2:14" ht="21.6" thickBot="1" x14ac:dyDescent="0.55000000000000004">
      <c r="B57" s="35"/>
      <c r="C57" s="19"/>
      <c r="D57" s="30"/>
      <c r="E57" s="32"/>
      <c r="F57" s="32"/>
      <c r="G57" s="32"/>
      <c r="I57" s="15">
        <f>SUM(I52:I56)</f>
        <v>0</v>
      </c>
      <c r="J57" s="66" t="str">
        <f>IF(I57&gt;=5,"YA NO PUEDE SOLICITAR DIAS CAPACITACION","PUEDE SOLICITAR DIAS CAPACITACION")</f>
        <v>PUEDE SOLICITAR DIAS CAPACITACION</v>
      </c>
      <c r="K57" s="67"/>
      <c r="L57" s="67"/>
      <c r="M57" s="67"/>
      <c r="N57" s="68"/>
    </row>
    <row r="58" spans="2:14" ht="21.6" thickBot="1" x14ac:dyDescent="0.55000000000000004">
      <c r="B58" s="35"/>
      <c r="C58" s="19"/>
      <c r="D58" s="30"/>
      <c r="E58" s="32"/>
      <c r="F58" s="32"/>
      <c r="G58" s="32"/>
      <c r="I58" s="17">
        <f>5-I57</f>
        <v>5</v>
      </c>
      <c r="J58" s="66" t="str">
        <f>IF(I57&gt;5,"EXISTE UN ERROR","OK")</f>
        <v>OK</v>
      </c>
      <c r="K58" s="67"/>
      <c r="L58" s="67"/>
      <c r="M58" s="67"/>
      <c r="N58" s="68"/>
    </row>
    <row r="59" spans="2:14" ht="17.399999999999999" x14ac:dyDescent="0.45">
      <c r="B59" s="35"/>
      <c r="C59" s="19"/>
      <c r="D59" s="30"/>
      <c r="E59" s="32"/>
      <c r="F59" s="32"/>
      <c r="G59" s="32"/>
    </row>
    <row r="60" spans="2:14" ht="17.399999999999999" x14ac:dyDescent="0.45">
      <c r="B60" s="35"/>
      <c r="C60" s="19"/>
      <c r="D60" s="30"/>
      <c r="E60" s="32"/>
      <c r="F60" s="32"/>
      <c r="G60" s="32"/>
    </row>
    <row r="61" spans="2:14" ht="18" thickBot="1" x14ac:dyDescent="0.5">
      <c r="B61" s="35"/>
      <c r="C61" s="40"/>
      <c r="D61" s="39"/>
      <c r="E61" s="34"/>
      <c r="F61" s="34"/>
      <c r="G61" s="34"/>
    </row>
    <row r="62" spans="2:14" ht="21.6" thickBot="1" x14ac:dyDescent="0.55000000000000004">
      <c r="B62" s="8">
        <f>+E36-F36</f>
        <v>20</v>
      </c>
      <c r="C62" s="69" t="str">
        <f>IF(E36&lt;=F36,"YA NO TIENE FERIADOS","PUEDE SOLICITAR DIAS FERIADOS")</f>
        <v>PUEDE SOLICITAR DIAS FERIADOS</v>
      </c>
      <c r="D62" s="70"/>
      <c r="E62" s="70"/>
      <c r="F62" s="70"/>
      <c r="G62" s="71"/>
    </row>
    <row r="63" spans="2:14" ht="19.2" thickBot="1" x14ac:dyDescent="0.5">
      <c r="C63" s="72" t="str">
        <f>IF(F36&gt;E36,"EXISTE UN ERROR","OK")</f>
        <v>OK</v>
      </c>
      <c r="D63" s="73"/>
      <c r="E63" s="73"/>
      <c r="F63" s="73"/>
      <c r="G63" s="74"/>
    </row>
    <row r="65" spans="2:14" ht="19.2" thickBot="1" x14ac:dyDescent="0.5">
      <c r="B65" s="16" t="s">
        <v>291</v>
      </c>
      <c r="I65" s="16" t="str">
        <f>+B65</f>
        <v>UGARTE GAFARO OMAR JESUS</v>
      </c>
    </row>
    <row r="66" spans="2:14" ht="18.600000000000001" thickBot="1" x14ac:dyDescent="0.4">
      <c r="B66" s="5" t="s">
        <v>0</v>
      </c>
      <c r="C66" s="5" t="s">
        <v>1</v>
      </c>
      <c r="D66" s="5" t="s">
        <v>224</v>
      </c>
      <c r="E66" s="5" t="s">
        <v>12</v>
      </c>
      <c r="F66" s="6" t="s">
        <v>2</v>
      </c>
      <c r="G66" s="6" t="s">
        <v>7</v>
      </c>
      <c r="I66" s="2" t="s">
        <v>3</v>
      </c>
      <c r="J66" s="3" t="s">
        <v>4</v>
      </c>
      <c r="K66" s="3" t="s">
        <v>5</v>
      </c>
      <c r="L66" s="3" t="s">
        <v>6</v>
      </c>
      <c r="M66" s="3" t="s">
        <v>7</v>
      </c>
      <c r="N66" s="4" t="s">
        <v>8</v>
      </c>
    </row>
    <row r="67" spans="2:14" ht="17.399999999999999" x14ac:dyDescent="0.45">
      <c r="B67" s="9">
        <v>15</v>
      </c>
      <c r="C67" s="9">
        <v>0</v>
      </c>
      <c r="D67" s="9">
        <v>0</v>
      </c>
      <c r="E67" s="11">
        <f>+B67+C67+D67</f>
        <v>15</v>
      </c>
      <c r="F67" s="11">
        <f>SUM(B68:B92)+SUM(D68:D92)</f>
        <v>10</v>
      </c>
      <c r="G67" s="19"/>
      <c r="I67" s="20">
        <v>0.5</v>
      </c>
      <c r="J67" s="21" t="s">
        <v>10</v>
      </c>
      <c r="K67" s="22">
        <v>45720</v>
      </c>
      <c r="L67" s="22">
        <v>45720</v>
      </c>
      <c r="M67" s="54" t="s">
        <v>272</v>
      </c>
      <c r="N67" s="23"/>
    </row>
    <row r="68" spans="2:14" ht="17.399999999999999" x14ac:dyDescent="0.45">
      <c r="B68" s="35">
        <v>10</v>
      </c>
      <c r="C68" s="19"/>
      <c r="D68" s="30"/>
      <c r="E68" s="31">
        <v>45826</v>
      </c>
      <c r="F68" s="31">
        <v>45840</v>
      </c>
      <c r="G68" s="54" t="s">
        <v>317</v>
      </c>
      <c r="I68" s="24">
        <v>2</v>
      </c>
      <c r="J68" s="21"/>
      <c r="K68" s="25">
        <v>45762</v>
      </c>
      <c r="L68" s="25">
        <v>45763</v>
      </c>
      <c r="M68" s="56" t="s">
        <v>294</v>
      </c>
      <c r="N68" s="26"/>
    </row>
    <row r="69" spans="2:14" ht="17.399999999999999" x14ac:dyDescent="0.45">
      <c r="B69" s="35"/>
      <c r="C69" s="19"/>
      <c r="D69" s="30"/>
      <c r="E69" s="31"/>
      <c r="F69" s="31"/>
      <c r="G69" s="30"/>
      <c r="I69" s="24">
        <v>1</v>
      </c>
      <c r="J69" s="21"/>
      <c r="K69" s="25">
        <v>45764</v>
      </c>
      <c r="L69" s="25">
        <v>45764</v>
      </c>
      <c r="M69" s="54" t="s">
        <v>292</v>
      </c>
      <c r="N69" s="26"/>
    </row>
    <row r="70" spans="2:14" ht="17.399999999999999" x14ac:dyDescent="0.45">
      <c r="B70" s="35"/>
      <c r="C70" s="19"/>
      <c r="D70" s="30"/>
      <c r="E70" s="30"/>
      <c r="F70" s="30"/>
      <c r="G70" s="30"/>
      <c r="I70" s="24">
        <v>0.5</v>
      </c>
      <c r="J70" s="21" t="s">
        <v>10</v>
      </c>
      <c r="K70" s="25">
        <v>45776</v>
      </c>
      <c r="L70" s="25">
        <v>45776</v>
      </c>
      <c r="M70" s="54" t="s">
        <v>290</v>
      </c>
      <c r="N70" s="26"/>
    </row>
    <row r="71" spans="2:14" ht="17.399999999999999" x14ac:dyDescent="0.45">
      <c r="B71" s="35"/>
      <c r="C71" s="19"/>
      <c r="D71" s="30"/>
      <c r="E71" s="30"/>
      <c r="F71" s="30"/>
      <c r="G71" s="30"/>
      <c r="I71" s="24">
        <v>1</v>
      </c>
      <c r="J71" s="21"/>
      <c r="K71" s="25">
        <v>45779</v>
      </c>
      <c r="L71" s="25">
        <v>45779</v>
      </c>
      <c r="M71" s="56" t="s">
        <v>300</v>
      </c>
      <c r="N71" s="26"/>
    </row>
    <row r="72" spans="2:14" ht="17.399999999999999" x14ac:dyDescent="0.45">
      <c r="B72" s="35"/>
      <c r="C72" s="19"/>
      <c r="D72" s="30"/>
      <c r="E72" s="30"/>
      <c r="F72" s="30"/>
      <c r="G72" s="30"/>
      <c r="I72" s="24"/>
      <c r="J72" s="21"/>
      <c r="K72" s="26"/>
      <c r="L72" s="26"/>
      <c r="M72" s="26"/>
      <c r="N72" s="26"/>
    </row>
    <row r="73" spans="2:14" ht="17.399999999999999" x14ac:dyDescent="0.45">
      <c r="B73" s="35"/>
      <c r="C73" s="19"/>
      <c r="D73" s="30"/>
      <c r="E73" s="30"/>
      <c r="F73" s="30"/>
      <c r="G73" s="30"/>
      <c r="I73" s="24"/>
      <c r="J73" s="21"/>
      <c r="K73" s="26"/>
      <c r="L73" s="26"/>
      <c r="M73" s="26"/>
      <c r="N73" s="26"/>
    </row>
    <row r="74" spans="2:14" ht="17.399999999999999" x14ac:dyDescent="0.45">
      <c r="B74" s="35"/>
      <c r="C74" s="19"/>
      <c r="D74" s="30"/>
      <c r="E74" s="30"/>
      <c r="F74" s="30"/>
      <c r="G74" s="30"/>
      <c r="I74" s="24"/>
      <c r="J74" s="21"/>
      <c r="K74" s="26"/>
      <c r="L74" s="26"/>
      <c r="M74" s="26"/>
      <c r="N74" s="26"/>
    </row>
    <row r="75" spans="2:14" ht="17.399999999999999" x14ac:dyDescent="0.45">
      <c r="B75" s="35"/>
      <c r="C75" s="19"/>
      <c r="D75" s="30"/>
      <c r="E75" s="30"/>
      <c r="F75" s="30"/>
      <c r="G75" s="30"/>
      <c r="I75" s="24"/>
      <c r="J75" s="21"/>
      <c r="K75" s="26"/>
      <c r="L75" s="26"/>
      <c r="M75" s="26"/>
      <c r="N75" s="26"/>
    </row>
    <row r="76" spans="2:14" ht="17.399999999999999" x14ac:dyDescent="0.45">
      <c r="B76" s="35"/>
      <c r="C76" s="19"/>
      <c r="D76" s="30"/>
      <c r="E76" s="30"/>
      <c r="F76" s="30"/>
      <c r="G76" s="30"/>
      <c r="I76" s="24"/>
      <c r="J76" s="21"/>
      <c r="K76" s="26"/>
      <c r="L76" s="26"/>
      <c r="M76" s="26"/>
      <c r="N76" s="26"/>
    </row>
    <row r="77" spans="2:14" ht="17.399999999999999" x14ac:dyDescent="0.45">
      <c r="B77" s="35"/>
      <c r="C77" s="19"/>
      <c r="D77" s="30"/>
      <c r="E77" s="30"/>
      <c r="F77" s="30"/>
      <c r="G77" s="30"/>
      <c r="I77" s="24"/>
      <c r="J77" s="21"/>
      <c r="K77" s="26"/>
      <c r="L77" s="26"/>
      <c r="M77" s="26"/>
      <c r="N77" s="26"/>
    </row>
    <row r="78" spans="2:14" ht="18" thickBot="1" x14ac:dyDescent="0.5">
      <c r="B78" s="35"/>
      <c r="C78" s="19"/>
      <c r="D78" s="30"/>
      <c r="E78" s="30"/>
      <c r="F78" s="30"/>
      <c r="G78" s="30"/>
      <c r="I78" s="27"/>
      <c r="J78" s="21"/>
      <c r="K78" s="28"/>
      <c r="L78" s="28"/>
      <c r="M78" s="28"/>
      <c r="N78" s="28"/>
    </row>
    <row r="79" spans="2:14" ht="21.6" thickBot="1" x14ac:dyDescent="0.55000000000000004">
      <c r="B79" s="35"/>
      <c r="C79" s="19"/>
      <c r="D79" s="30"/>
      <c r="E79" s="32"/>
      <c r="F79" s="32"/>
      <c r="G79" s="32"/>
      <c r="I79" s="15">
        <f>SUM(I67:I78)</f>
        <v>5</v>
      </c>
      <c r="J79" s="66" t="str">
        <f>IF(I79&gt;=6,"YA NO PUEDE SOLICITAR DIAS ADMINISTRATIVOS","PUEDE SOLICITAR DIAS ADMINISTRATIVOS")</f>
        <v>PUEDE SOLICITAR DIAS ADMINISTRATIVOS</v>
      </c>
      <c r="K79" s="67"/>
      <c r="L79" s="67"/>
      <c r="M79" s="67"/>
      <c r="N79" s="68"/>
    </row>
    <row r="80" spans="2:14" ht="21.6" thickBot="1" x14ac:dyDescent="0.55000000000000004">
      <c r="B80" s="35"/>
      <c r="C80" s="19"/>
      <c r="D80" s="30"/>
      <c r="E80" s="32"/>
      <c r="F80" s="32"/>
      <c r="G80" s="32"/>
      <c r="I80" s="17">
        <f>6-I79</f>
        <v>1</v>
      </c>
      <c r="J80" s="66" t="str">
        <f>IF(I79&gt;6,"EXISTE UN ERROR","OK")</f>
        <v>OK</v>
      </c>
      <c r="K80" s="67"/>
      <c r="L80" s="67"/>
      <c r="M80" s="67"/>
      <c r="N80" s="68"/>
    </row>
    <row r="81" spans="2:14" ht="18" thickBot="1" x14ac:dyDescent="0.5">
      <c r="B81" s="35"/>
      <c r="C81" s="19"/>
      <c r="D81" s="30"/>
      <c r="E81" s="32"/>
      <c r="F81" s="32"/>
      <c r="G81" s="32"/>
      <c r="I81" s="1"/>
    </row>
    <row r="82" spans="2:14" ht="19.8" thickBot="1" x14ac:dyDescent="0.5">
      <c r="B82" s="35"/>
      <c r="C82" s="19"/>
      <c r="D82" s="30"/>
      <c r="E82" s="32"/>
      <c r="F82" s="32"/>
      <c r="G82" s="32"/>
      <c r="I82" s="12" t="s">
        <v>3</v>
      </c>
      <c r="J82" s="13"/>
      <c r="K82" s="13" t="s">
        <v>5</v>
      </c>
      <c r="L82" s="13" t="s">
        <v>6</v>
      </c>
      <c r="M82" s="13" t="s">
        <v>7</v>
      </c>
      <c r="N82" s="14" t="s">
        <v>8</v>
      </c>
    </row>
    <row r="83" spans="2:14" ht="17.399999999999999" x14ac:dyDescent="0.45">
      <c r="B83" s="35"/>
      <c r="C83" s="19"/>
      <c r="D83" s="30"/>
      <c r="E83" s="32"/>
      <c r="F83" s="32"/>
      <c r="G83" s="32"/>
      <c r="I83" s="20">
        <v>2</v>
      </c>
      <c r="J83" s="29"/>
      <c r="K83" s="22">
        <v>45799</v>
      </c>
      <c r="L83" s="22">
        <v>45800</v>
      </c>
      <c r="M83" s="23"/>
      <c r="N83" s="23"/>
    </row>
    <row r="84" spans="2:14" ht="17.399999999999999" x14ac:dyDescent="0.45">
      <c r="B84" s="35"/>
      <c r="C84" s="19"/>
      <c r="D84" s="30"/>
      <c r="E84" s="32"/>
      <c r="F84" s="32"/>
      <c r="G84" s="32"/>
      <c r="I84" s="24"/>
      <c r="J84" s="29"/>
      <c r="K84" s="25"/>
      <c r="L84" s="25"/>
      <c r="M84" s="26"/>
      <c r="N84" s="26"/>
    </row>
    <row r="85" spans="2:14" ht="17.399999999999999" x14ac:dyDescent="0.45">
      <c r="B85" s="35"/>
      <c r="C85" s="19"/>
      <c r="D85" s="30"/>
      <c r="E85" s="32"/>
      <c r="F85" s="32"/>
      <c r="G85" s="32"/>
      <c r="I85" s="24"/>
      <c r="J85" s="29"/>
      <c r="K85" s="26"/>
      <c r="L85" s="26"/>
      <c r="M85" s="26"/>
      <c r="N85" s="26"/>
    </row>
    <row r="86" spans="2:14" ht="17.399999999999999" x14ac:dyDescent="0.45">
      <c r="B86" s="35"/>
      <c r="C86" s="19"/>
      <c r="D86" s="30"/>
      <c r="E86" s="32"/>
      <c r="F86" s="32"/>
      <c r="G86" s="32"/>
      <c r="I86" s="24"/>
      <c r="J86" s="29"/>
      <c r="K86" s="26"/>
      <c r="L86" s="26"/>
      <c r="M86" s="26"/>
      <c r="N86" s="26"/>
    </row>
    <row r="87" spans="2:14" ht="18" thickBot="1" x14ac:dyDescent="0.5">
      <c r="B87" s="35"/>
      <c r="C87" s="19"/>
      <c r="D87" s="30"/>
      <c r="E87" s="32"/>
      <c r="F87" s="32"/>
      <c r="G87" s="32"/>
      <c r="I87" s="24"/>
      <c r="J87" s="29"/>
      <c r="K87" s="26"/>
      <c r="L87" s="26"/>
      <c r="M87" s="26"/>
      <c r="N87" s="26"/>
    </row>
    <row r="88" spans="2:14" ht="21.6" thickBot="1" x14ac:dyDescent="0.55000000000000004">
      <c r="B88" s="35"/>
      <c r="C88" s="19"/>
      <c r="D88" s="30"/>
      <c r="E88" s="32"/>
      <c r="F88" s="32"/>
      <c r="G88" s="32"/>
      <c r="I88" s="15">
        <f>SUM(I83:I87)</f>
        <v>2</v>
      </c>
      <c r="J88" s="66" t="str">
        <f>IF(I88&gt;=5,"YA NO PUEDE SOLICITAR DIAS CAPACITACION","PUEDE SOLICITAR DIAS CAPACITACION")</f>
        <v>PUEDE SOLICITAR DIAS CAPACITACION</v>
      </c>
      <c r="K88" s="67"/>
      <c r="L88" s="67"/>
      <c r="M88" s="67"/>
      <c r="N88" s="68"/>
    </row>
    <row r="89" spans="2:14" ht="21.6" thickBot="1" x14ac:dyDescent="0.55000000000000004">
      <c r="B89" s="35"/>
      <c r="C89" s="19"/>
      <c r="D89" s="30"/>
      <c r="E89" s="32"/>
      <c r="F89" s="32"/>
      <c r="G89" s="32"/>
      <c r="I89" s="17">
        <f>5-I88</f>
        <v>3</v>
      </c>
      <c r="J89" s="66" t="str">
        <f>IF(I88&gt;5,"EXISTE UN ERROR","OK")</f>
        <v>OK</v>
      </c>
      <c r="K89" s="67"/>
      <c r="L89" s="67"/>
      <c r="M89" s="67"/>
      <c r="N89" s="68"/>
    </row>
    <row r="90" spans="2:14" ht="17.399999999999999" x14ac:dyDescent="0.45">
      <c r="B90" s="35"/>
      <c r="C90" s="19"/>
      <c r="D90" s="30"/>
      <c r="E90" s="32"/>
      <c r="F90" s="32"/>
      <c r="G90" s="32"/>
    </row>
    <row r="91" spans="2:14" ht="17.399999999999999" x14ac:dyDescent="0.45">
      <c r="B91" s="35"/>
      <c r="C91" s="19"/>
      <c r="D91" s="30"/>
      <c r="E91" s="32"/>
      <c r="F91" s="32"/>
      <c r="G91" s="32"/>
    </row>
    <row r="92" spans="2:14" ht="18" thickBot="1" x14ac:dyDescent="0.5">
      <c r="B92" s="35"/>
      <c r="C92" s="40"/>
      <c r="D92" s="39"/>
      <c r="E92" s="34"/>
      <c r="F92" s="34"/>
      <c r="G92" s="34"/>
    </row>
    <row r="93" spans="2:14" ht="21.6" thickBot="1" x14ac:dyDescent="0.55000000000000004">
      <c r="B93" s="8">
        <f>+E67-F67</f>
        <v>5</v>
      </c>
      <c r="C93" s="69" t="str">
        <f>IF(E67&lt;=F67,"YA NO TIENE FERIADOS","PUEDE SOLICITAR DIAS FERIADOS")</f>
        <v>PUEDE SOLICITAR DIAS FERIADOS</v>
      </c>
      <c r="D93" s="70"/>
      <c r="E93" s="70"/>
      <c r="F93" s="70"/>
      <c r="G93" s="71"/>
    </row>
    <row r="94" spans="2:14" ht="19.2" thickBot="1" x14ac:dyDescent="0.5">
      <c r="C94" s="72" t="str">
        <f>IF(F67&gt;E67,"EXISTE UN ERROR","OK")</f>
        <v>OK</v>
      </c>
      <c r="D94" s="73"/>
      <c r="E94" s="73"/>
      <c r="F94" s="73"/>
      <c r="G94" s="74"/>
    </row>
    <row r="100" spans="2:14" ht="19.2" thickBot="1" x14ac:dyDescent="0.5">
      <c r="B100" s="16" t="s">
        <v>193</v>
      </c>
      <c r="I100" s="16" t="s">
        <v>193</v>
      </c>
    </row>
    <row r="101" spans="2:14" ht="18.600000000000001" thickBot="1" x14ac:dyDescent="0.4">
      <c r="B101" s="5" t="s">
        <v>0</v>
      </c>
      <c r="C101" s="5" t="s">
        <v>1</v>
      </c>
      <c r="D101" s="5" t="s">
        <v>224</v>
      </c>
      <c r="E101" s="5" t="s">
        <v>12</v>
      </c>
      <c r="F101" s="6" t="s">
        <v>2</v>
      </c>
      <c r="G101" s="6" t="s">
        <v>7</v>
      </c>
      <c r="I101" s="2" t="s">
        <v>3</v>
      </c>
      <c r="J101" s="3" t="s">
        <v>4</v>
      </c>
      <c r="K101" s="3" t="s">
        <v>5</v>
      </c>
      <c r="L101" s="3" t="s">
        <v>6</v>
      </c>
      <c r="M101" s="3" t="s">
        <v>7</v>
      </c>
      <c r="N101" s="4" t="s">
        <v>8</v>
      </c>
    </row>
    <row r="102" spans="2:14" ht="17.399999999999999" x14ac:dyDescent="0.45">
      <c r="B102" s="9"/>
      <c r="C102" s="9">
        <v>0</v>
      </c>
      <c r="D102" s="9">
        <v>0</v>
      </c>
      <c r="E102" s="11">
        <f>+B102+C102+D102</f>
        <v>0</v>
      </c>
      <c r="F102" s="11">
        <f>SUM(B103:B127)+SUM(D103:D127)</f>
        <v>0</v>
      </c>
      <c r="G102" s="19"/>
      <c r="I102" s="20"/>
      <c r="J102" s="21"/>
      <c r="K102" s="22"/>
      <c r="L102" s="22"/>
      <c r="M102" s="30"/>
      <c r="N102" s="23"/>
    </row>
    <row r="103" spans="2:14" ht="17.399999999999999" x14ac:dyDescent="0.45">
      <c r="B103" s="35"/>
      <c r="C103" s="19"/>
      <c r="D103" s="30"/>
      <c r="E103" s="31"/>
      <c r="F103" s="31"/>
      <c r="G103" s="30"/>
      <c r="I103" s="24"/>
      <c r="J103" s="21"/>
      <c r="K103" s="25"/>
      <c r="L103" s="25"/>
      <c r="M103" s="30"/>
      <c r="N103" s="26"/>
    </row>
    <row r="104" spans="2:14" ht="17.399999999999999" x14ac:dyDescent="0.45">
      <c r="B104" s="35"/>
      <c r="C104" s="19"/>
      <c r="D104" s="30"/>
      <c r="E104" s="30"/>
      <c r="F104" s="30"/>
      <c r="G104" s="30"/>
      <c r="I104" s="24"/>
      <c r="J104" s="21"/>
      <c r="K104" s="25"/>
      <c r="L104" s="25"/>
      <c r="M104" s="30"/>
      <c r="N104" s="26"/>
    </row>
    <row r="105" spans="2:14" ht="17.399999999999999" x14ac:dyDescent="0.45">
      <c r="B105" s="35"/>
      <c r="C105" s="19"/>
      <c r="D105" s="30"/>
      <c r="E105" s="30"/>
      <c r="F105" s="30"/>
      <c r="G105" s="30"/>
      <c r="I105" s="24"/>
      <c r="J105" s="21"/>
      <c r="K105" s="25"/>
      <c r="L105" s="25"/>
      <c r="M105" s="30"/>
      <c r="N105" s="26"/>
    </row>
    <row r="106" spans="2:14" ht="17.399999999999999" x14ac:dyDescent="0.45">
      <c r="B106" s="35"/>
      <c r="C106" s="19"/>
      <c r="D106" s="30"/>
      <c r="E106" s="30"/>
      <c r="F106" s="30"/>
      <c r="G106" s="30"/>
      <c r="I106" s="24"/>
      <c r="J106" s="21"/>
      <c r="K106" s="26"/>
      <c r="L106" s="26"/>
      <c r="M106" s="26"/>
      <c r="N106" s="26"/>
    </row>
    <row r="107" spans="2:14" ht="17.399999999999999" x14ac:dyDescent="0.45">
      <c r="B107" s="35"/>
      <c r="C107" s="19"/>
      <c r="D107" s="30"/>
      <c r="E107" s="30"/>
      <c r="F107" s="30"/>
      <c r="G107" s="30"/>
      <c r="I107" s="24"/>
      <c r="J107" s="21"/>
      <c r="K107" s="26"/>
      <c r="L107" s="26"/>
      <c r="M107" s="26"/>
      <c r="N107" s="26"/>
    </row>
    <row r="108" spans="2:14" ht="17.399999999999999" x14ac:dyDescent="0.45">
      <c r="B108" s="35"/>
      <c r="C108" s="19"/>
      <c r="D108" s="30"/>
      <c r="E108" s="30"/>
      <c r="F108" s="30"/>
      <c r="G108" s="30"/>
      <c r="I108" s="24"/>
      <c r="J108" s="21"/>
      <c r="K108" s="26"/>
      <c r="L108" s="26"/>
      <c r="M108" s="26"/>
      <c r="N108" s="26"/>
    </row>
    <row r="109" spans="2:14" ht="17.399999999999999" x14ac:dyDescent="0.45">
      <c r="B109" s="35"/>
      <c r="C109" s="19"/>
      <c r="D109" s="30"/>
      <c r="E109" s="30"/>
      <c r="F109" s="30"/>
      <c r="G109" s="30"/>
      <c r="I109" s="24"/>
      <c r="J109" s="21"/>
      <c r="K109" s="26"/>
      <c r="L109" s="26"/>
      <c r="M109" s="26"/>
      <c r="N109" s="26"/>
    </row>
    <row r="110" spans="2:14" ht="17.399999999999999" x14ac:dyDescent="0.45">
      <c r="B110" s="35"/>
      <c r="C110" s="19"/>
      <c r="D110" s="30"/>
      <c r="E110" s="30"/>
      <c r="F110" s="30"/>
      <c r="G110" s="30"/>
      <c r="I110" s="24"/>
      <c r="J110" s="21"/>
      <c r="K110" s="26"/>
      <c r="L110" s="26"/>
      <c r="M110" s="26"/>
      <c r="N110" s="26"/>
    </row>
    <row r="111" spans="2:14" ht="17.399999999999999" x14ac:dyDescent="0.45">
      <c r="B111" s="35"/>
      <c r="C111" s="19"/>
      <c r="D111" s="30"/>
      <c r="E111" s="30"/>
      <c r="F111" s="30"/>
      <c r="G111" s="30"/>
      <c r="I111" s="24"/>
      <c r="J111" s="21"/>
      <c r="K111" s="26"/>
      <c r="L111" s="26"/>
      <c r="M111" s="26"/>
      <c r="N111" s="26"/>
    </row>
    <row r="112" spans="2:14" ht="17.399999999999999" x14ac:dyDescent="0.45">
      <c r="B112" s="35"/>
      <c r="C112" s="19"/>
      <c r="D112" s="30"/>
      <c r="E112" s="30"/>
      <c r="F112" s="30"/>
      <c r="G112" s="30"/>
      <c r="I112" s="24"/>
      <c r="J112" s="21"/>
      <c r="K112" s="26"/>
      <c r="L112" s="26"/>
      <c r="M112" s="26"/>
      <c r="N112" s="26"/>
    </row>
    <row r="113" spans="2:14" ht="18" thickBot="1" x14ac:dyDescent="0.5">
      <c r="B113" s="35"/>
      <c r="C113" s="19"/>
      <c r="D113" s="30"/>
      <c r="E113" s="30"/>
      <c r="F113" s="30"/>
      <c r="G113" s="30"/>
      <c r="I113" s="27"/>
      <c r="J113" s="21"/>
      <c r="K113" s="28"/>
      <c r="L113" s="28"/>
      <c r="M113" s="28"/>
      <c r="N113" s="28"/>
    </row>
    <row r="114" spans="2:14" ht="21.6" thickBot="1" x14ac:dyDescent="0.55000000000000004">
      <c r="B114" s="35"/>
      <c r="C114" s="19"/>
      <c r="D114" s="30"/>
      <c r="E114" s="32"/>
      <c r="F114" s="32"/>
      <c r="G114" s="32"/>
      <c r="I114" s="15">
        <f>SUM(I102:I113)</f>
        <v>0</v>
      </c>
      <c r="J114" s="66" t="str">
        <f>IF(I114&gt;=6,"YA NO PUEDE SOLICITAR DIAS ADMINISTRATIVOS","PUEDE SOLICITAR DIAS ADMINISTRATIVOS")</f>
        <v>PUEDE SOLICITAR DIAS ADMINISTRATIVOS</v>
      </c>
      <c r="K114" s="67"/>
      <c r="L114" s="67"/>
      <c r="M114" s="67"/>
      <c r="N114" s="68"/>
    </row>
    <row r="115" spans="2:14" ht="21.6" thickBot="1" x14ac:dyDescent="0.55000000000000004">
      <c r="B115" s="35"/>
      <c r="C115" s="19"/>
      <c r="D115" s="30"/>
      <c r="E115" s="32"/>
      <c r="F115" s="32"/>
      <c r="G115" s="32"/>
      <c r="I115" s="17">
        <f>6-I114</f>
        <v>6</v>
      </c>
      <c r="J115" s="66" t="str">
        <f>IF(I114&gt;6,"EXISTE UN ERROR","OK")</f>
        <v>OK</v>
      </c>
      <c r="K115" s="67"/>
      <c r="L115" s="67"/>
      <c r="M115" s="67"/>
      <c r="N115" s="68"/>
    </row>
    <row r="116" spans="2:14" ht="18" thickBot="1" x14ac:dyDescent="0.5">
      <c r="B116" s="35"/>
      <c r="C116" s="19"/>
      <c r="D116" s="30"/>
      <c r="E116" s="32"/>
      <c r="F116" s="32"/>
      <c r="G116" s="32"/>
      <c r="I116" s="1"/>
    </row>
    <row r="117" spans="2:14" ht="19.8" thickBot="1" x14ac:dyDescent="0.5">
      <c r="B117" s="35"/>
      <c r="C117" s="19"/>
      <c r="D117" s="30"/>
      <c r="E117" s="32"/>
      <c r="F117" s="32"/>
      <c r="G117" s="32"/>
      <c r="I117" s="12" t="s">
        <v>3</v>
      </c>
      <c r="J117" s="13"/>
      <c r="K117" s="13" t="s">
        <v>5</v>
      </c>
      <c r="L117" s="13" t="s">
        <v>6</v>
      </c>
      <c r="M117" s="13" t="s">
        <v>7</v>
      </c>
      <c r="N117" s="14" t="s">
        <v>8</v>
      </c>
    </row>
    <row r="118" spans="2:14" ht="17.399999999999999" x14ac:dyDescent="0.45">
      <c r="B118" s="35"/>
      <c r="C118" s="19"/>
      <c r="D118" s="30"/>
      <c r="E118" s="32"/>
      <c r="F118" s="32"/>
      <c r="G118" s="32"/>
      <c r="I118" s="20"/>
      <c r="J118" s="29"/>
      <c r="K118" s="29"/>
      <c r="L118" s="29"/>
      <c r="M118" s="29"/>
      <c r="N118" s="29"/>
    </row>
    <row r="119" spans="2:14" ht="17.399999999999999" x14ac:dyDescent="0.45">
      <c r="B119" s="35"/>
      <c r="C119" s="19"/>
      <c r="D119" s="30"/>
      <c r="E119" s="32"/>
      <c r="F119" s="32"/>
      <c r="G119" s="32"/>
      <c r="I119" s="24"/>
      <c r="J119" s="29"/>
      <c r="K119" s="32"/>
      <c r="L119" s="32"/>
      <c r="M119" s="32"/>
      <c r="N119" s="32"/>
    </row>
    <row r="120" spans="2:14" ht="17.399999999999999" x14ac:dyDescent="0.45">
      <c r="B120" s="35"/>
      <c r="C120" s="19"/>
      <c r="D120" s="30"/>
      <c r="E120" s="32"/>
      <c r="F120" s="32"/>
      <c r="G120" s="32"/>
      <c r="I120" s="24"/>
      <c r="J120" s="29"/>
      <c r="K120" s="32"/>
      <c r="L120" s="32"/>
      <c r="M120" s="32"/>
      <c r="N120" s="32"/>
    </row>
    <row r="121" spans="2:14" ht="17.399999999999999" x14ac:dyDescent="0.45">
      <c r="B121" s="35"/>
      <c r="C121" s="19"/>
      <c r="D121" s="30"/>
      <c r="E121" s="32"/>
      <c r="F121" s="32"/>
      <c r="G121" s="32"/>
      <c r="I121" s="24"/>
      <c r="J121" s="29"/>
      <c r="K121" s="32"/>
      <c r="L121" s="32"/>
      <c r="M121" s="32"/>
      <c r="N121" s="32"/>
    </row>
    <row r="122" spans="2:14" ht="18" thickBot="1" x14ac:dyDescent="0.5">
      <c r="B122" s="35"/>
      <c r="C122" s="19"/>
      <c r="D122" s="30"/>
      <c r="E122" s="32"/>
      <c r="F122" s="32"/>
      <c r="G122" s="32"/>
      <c r="I122" s="24"/>
      <c r="J122" s="29"/>
      <c r="K122" s="32"/>
      <c r="L122" s="32"/>
      <c r="M122" s="32"/>
      <c r="N122" s="32"/>
    </row>
    <row r="123" spans="2:14" ht="21.6" thickBot="1" x14ac:dyDescent="0.55000000000000004">
      <c r="B123" s="35"/>
      <c r="C123" s="19"/>
      <c r="D123" s="30"/>
      <c r="E123" s="32"/>
      <c r="F123" s="32"/>
      <c r="G123" s="32"/>
      <c r="I123" s="15">
        <f>SUM(I118:I122)</f>
        <v>0</v>
      </c>
      <c r="J123" s="66" t="str">
        <f>IF(I123&gt;=5,"YA NO PUEDE SOLICITAR DIAS CAPACITACION","PUEDE SOLICITAR DIAS CAPACITACION")</f>
        <v>PUEDE SOLICITAR DIAS CAPACITACION</v>
      </c>
      <c r="K123" s="67"/>
      <c r="L123" s="67"/>
      <c r="M123" s="67"/>
      <c r="N123" s="68"/>
    </row>
    <row r="124" spans="2:14" ht="21.6" thickBot="1" x14ac:dyDescent="0.55000000000000004">
      <c r="B124" s="35"/>
      <c r="C124" s="19"/>
      <c r="D124" s="30"/>
      <c r="E124" s="32"/>
      <c r="F124" s="32"/>
      <c r="G124" s="32"/>
      <c r="I124" s="17">
        <f>5-I123</f>
        <v>5</v>
      </c>
      <c r="J124" s="66" t="str">
        <f>IF(I123&gt;5,"EXISTE UN ERROR","OK")</f>
        <v>OK</v>
      </c>
      <c r="K124" s="67"/>
      <c r="L124" s="67"/>
      <c r="M124" s="67"/>
      <c r="N124" s="68"/>
    </row>
    <row r="125" spans="2:14" ht="17.399999999999999" x14ac:dyDescent="0.45">
      <c r="B125" s="35"/>
      <c r="C125" s="19"/>
      <c r="D125" s="30"/>
      <c r="E125" s="32"/>
      <c r="F125" s="32"/>
      <c r="G125" s="32"/>
    </row>
    <row r="126" spans="2:14" ht="17.399999999999999" x14ac:dyDescent="0.45">
      <c r="B126" s="35"/>
      <c r="C126" s="19"/>
      <c r="D126" s="30"/>
      <c r="E126" s="32"/>
      <c r="F126" s="32"/>
      <c r="G126" s="32"/>
    </row>
    <row r="127" spans="2:14" ht="18" thickBot="1" x14ac:dyDescent="0.5">
      <c r="B127" s="35"/>
      <c r="C127" s="36"/>
      <c r="D127" s="33"/>
      <c r="E127" s="34"/>
      <c r="F127" s="34"/>
      <c r="G127" s="34"/>
    </row>
    <row r="128" spans="2:14" ht="21.6" thickBot="1" x14ac:dyDescent="0.55000000000000004">
      <c r="B128" s="8">
        <f>+E102-F102</f>
        <v>0</v>
      </c>
      <c r="C128" s="69" t="str">
        <f>IF(E102&lt;=F102,"YA NO TIENE FERIADOS","PUEDE SOLICITAR DIAS FERIADOS")</f>
        <v>YA NO TIENE FERIADOS</v>
      </c>
      <c r="D128" s="70"/>
      <c r="E128" s="70"/>
      <c r="F128" s="70"/>
      <c r="G128" s="71"/>
    </row>
    <row r="129" spans="2:14" ht="19.2" thickBot="1" x14ac:dyDescent="0.5">
      <c r="C129" s="72" t="str">
        <f>IF(F102&gt;E102,"EXISTE UN ERROR","OK")</f>
        <v>OK</v>
      </c>
      <c r="D129" s="73"/>
      <c r="E129" s="73"/>
      <c r="F129" s="73"/>
      <c r="G129" s="74"/>
    </row>
    <row r="133" spans="2:14" ht="19.2" thickBot="1" x14ac:dyDescent="0.5">
      <c r="B133" s="16" t="s">
        <v>141</v>
      </c>
      <c r="I133" s="16" t="s">
        <v>141</v>
      </c>
    </row>
    <row r="134" spans="2:14" ht="18.600000000000001" thickBot="1" x14ac:dyDescent="0.4">
      <c r="B134" s="5" t="s">
        <v>0</v>
      </c>
      <c r="C134" s="5" t="s">
        <v>1</v>
      </c>
      <c r="D134" s="5" t="s">
        <v>224</v>
      </c>
      <c r="E134" s="5" t="s">
        <v>12</v>
      </c>
      <c r="F134" s="6" t="s">
        <v>2</v>
      </c>
      <c r="G134" s="6" t="s">
        <v>7</v>
      </c>
      <c r="I134" s="2" t="s">
        <v>3</v>
      </c>
      <c r="J134" s="3" t="s">
        <v>4</v>
      </c>
      <c r="K134" s="3" t="s">
        <v>5</v>
      </c>
      <c r="L134" s="3" t="s">
        <v>6</v>
      </c>
      <c r="M134" s="3" t="s">
        <v>7</v>
      </c>
      <c r="N134" s="4" t="s">
        <v>8</v>
      </c>
    </row>
    <row r="135" spans="2:14" ht="17.399999999999999" x14ac:dyDescent="0.45">
      <c r="B135" s="9">
        <v>15</v>
      </c>
      <c r="C135" s="9">
        <v>5</v>
      </c>
      <c r="D135" s="9">
        <v>0</v>
      </c>
      <c r="E135" s="11">
        <f>+B135+C135+D135</f>
        <v>20</v>
      </c>
      <c r="F135" s="11">
        <f>SUM(B136:B160)+SUM(D136:D160)</f>
        <v>16</v>
      </c>
      <c r="G135" s="19"/>
      <c r="I135" s="20">
        <v>0.5</v>
      </c>
      <c r="J135" s="21" t="s">
        <v>10</v>
      </c>
      <c r="K135" s="22">
        <v>45667</v>
      </c>
      <c r="L135" s="22">
        <v>45667</v>
      </c>
      <c r="M135" s="54" t="s">
        <v>236</v>
      </c>
      <c r="N135" s="23"/>
    </row>
    <row r="136" spans="2:14" ht="17.399999999999999" x14ac:dyDescent="0.45">
      <c r="B136" s="35">
        <v>13</v>
      </c>
      <c r="C136" s="19"/>
      <c r="D136" s="30"/>
      <c r="E136" s="31">
        <v>45700</v>
      </c>
      <c r="F136" s="31">
        <v>45716</v>
      </c>
      <c r="G136" s="54" t="s">
        <v>261</v>
      </c>
      <c r="I136" s="24">
        <v>0.5</v>
      </c>
      <c r="J136" s="21" t="s">
        <v>10</v>
      </c>
      <c r="K136" s="25">
        <v>45699</v>
      </c>
      <c r="L136" s="25">
        <v>45699</v>
      </c>
      <c r="M136" s="54" t="s">
        <v>255</v>
      </c>
      <c r="N136" s="26"/>
    </row>
    <row r="137" spans="2:14" ht="17.399999999999999" x14ac:dyDescent="0.45">
      <c r="B137" s="35">
        <v>1</v>
      </c>
      <c r="C137" s="19"/>
      <c r="D137" s="30"/>
      <c r="E137" s="31">
        <v>45812</v>
      </c>
      <c r="F137" s="31">
        <v>45812</v>
      </c>
      <c r="G137" s="30"/>
      <c r="I137" s="24">
        <v>0.5</v>
      </c>
      <c r="J137" s="21" t="s">
        <v>10</v>
      </c>
      <c r="K137" s="25">
        <v>45811</v>
      </c>
      <c r="L137" s="25">
        <v>45811</v>
      </c>
      <c r="M137" s="30"/>
      <c r="N137" s="26"/>
    </row>
    <row r="138" spans="2:14" ht="17.399999999999999" x14ac:dyDescent="0.45">
      <c r="B138" s="35">
        <v>2</v>
      </c>
      <c r="C138" s="19"/>
      <c r="D138" s="30"/>
      <c r="E138" s="31">
        <v>45835</v>
      </c>
      <c r="F138" s="31">
        <v>45838</v>
      </c>
      <c r="G138" s="30"/>
      <c r="I138" s="24">
        <v>1</v>
      </c>
      <c r="J138" s="21"/>
      <c r="K138" s="25">
        <v>45832</v>
      </c>
      <c r="L138" s="25">
        <v>45832</v>
      </c>
      <c r="M138" s="30"/>
      <c r="N138" s="26"/>
    </row>
    <row r="139" spans="2:14" ht="17.399999999999999" x14ac:dyDescent="0.45">
      <c r="B139" s="35"/>
      <c r="C139" s="19"/>
      <c r="D139" s="30"/>
      <c r="E139" s="30"/>
      <c r="F139" s="30"/>
      <c r="G139" s="30"/>
      <c r="I139" s="24">
        <v>0.5</v>
      </c>
      <c r="J139" s="21" t="s">
        <v>10</v>
      </c>
      <c r="K139" s="25">
        <v>45847</v>
      </c>
      <c r="L139" s="25">
        <v>45847</v>
      </c>
      <c r="M139" s="30"/>
      <c r="N139" s="26"/>
    </row>
    <row r="140" spans="2:14" ht="17.399999999999999" x14ac:dyDescent="0.45">
      <c r="B140" s="35"/>
      <c r="C140" s="19"/>
      <c r="D140" s="30"/>
      <c r="E140" s="30"/>
      <c r="F140" s="30"/>
      <c r="G140" s="30"/>
      <c r="I140" s="24"/>
      <c r="J140" s="21"/>
      <c r="K140" s="25"/>
      <c r="L140" s="25"/>
      <c r="M140" s="26"/>
      <c r="N140" s="26"/>
    </row>
    <row r="141" spans="2:14" ht="17.399999999999999" x14ac:dyDescent="0.45">
      <c r="B141" s="35"/>
      <c r="C141" s="19"/>
      <c r="D141" s="30"/>
      <c r="E141" s="30"/>
      <c r="F141" s="30"/>
      <c r="G141" s="30"/>
      <c r="I141" s="24"/>
      <c r="J141" s="21"/>
      <c r="K141" s="25"/>
      <c r="L141" s="25"/>
      <c r="M141" s="26"/>
      <c r="N141" s="26"/>
    </row>
    <row r="142" spans="2:14" ht="17.399999999999999" x14ac:dyDescent="0.45">
      <c r="B142" s="35"/>
      <c r="C142" s="19"/>
      <c r="D142" s="30"/>
      <c r="E142" s="30"/>
      <c r="F142" s="30"/>
      <c r="G142" s="30"/>
      <c r="I142" s="24"/>
      <c r="J142" s="21"/>
      <c r="K142" s="25"/>
      <c r="L142" s="25"/>
      <c r="M142" s="26"/>
      <c r="N142" s="26"/>
    </row>
    <row r="143" spans="2:14" ht="17.399999999999999" x14ac:dyDescent="0.45">
      <c r="B143" s="35"/>
      <c r="C143" s="19"/>
      <c r="D143" s="30"/>
      <c r="E143" s="30"/>
      <c r="F143" s="30"/>
      <c r="G143" s="30"/>
      <c r="I143" s="24"/>
      <c r="J143" s="21"/>
      <c r="K143" s="25"/>
      <c r="L143" s="25"/>
      <c r="M143" s="26"/>
      <c r="N143" s="26"/>
    </row>
    <row r="144" spans="2:14" ht="17.399999999999999" x14ac:dyDescent="0.45">
      <c r="B144" s="35"/>
      <c r="C144" s="19"/>
      <c r="D144" s="30"/>
      <c r="E144" s="30"/>
      <c r="F144" s="30"/>
      <c r="G144" s="30"/>
      <c r="I144" s="24"/>
      <c r="J144" s="21"/>
      <c r="K144" s="26"/>
      <c r="L144" s="26"/>
      <c r="M144" s="26"/>
      <c r="N144" s="26"/>
    </row>
    <row r="145" spans="2:14" ht="17.399999999999999" x14ac:dyDescent="0.45">
      <c r="B145" s="35"/>
      <c r="C145" s="19"/>
      <c r="D145" s="30"/>
      <c r="E145" s="30"/>
      <c r="F145" s="30"/>
      <c r="G145" s="30"/>
      <c r="I145" s="24"/>
      <c r="J145" s="21"/>
      <c r="K145" s="26"/>
      <c r="L145" s="26"/>
      <c r="M145" s="26"/>
      <c r="N145" s="26"/>
    </row>
    <row r="146" spans="2:14" ht="18" thickBot="1" x14ac:dyDescent="0.5">
      <c r="B146" s="35"/>
      <c r="C146" s="19"/>
      <c r="D146" s="30"/>
      <c r="E146" s="30"/>
      <c r="F146" s="30"/>
      <c r="G146" s="30"/>
      <c r="I146" s="27"/>
      <c r="J146" s="21"/>
      <c r="K146" s="28"/>
      <c r="L146" s="28"/>
      <c r="M146" s="28"/>
      <c r="N146" s="28"/>
    </row>
    <row r="147" spans="2:14" ht="21.6" thickBot="1" x14ac:dyDescent="0.55000000000000004">
      <c r="B147" s="35"/>
      <c r="C147" s="19"/>
      <c r="D147" s="30"/>
      <c r="E147" s="32"/>
      <c r="F147" s="32"/>
      <c r="G147" s="32"/>
      <c r="I147" s="15">
        <f>SUM(I135:I146)</f>
        <v>3</v>
      </c>
      <c r="J147" s="66" t="str">
        <f>IF(I147&gt;=6,"YA NO PUEDE SOLICITAR DIAS ADMINISTRATIVOS","PUEDE SOLICITAR DIAS ADMINISTRATIVOS")</f>
        <v>PUEDE SOLICITAR DIAS ADMINISTRATIVOS</v>
      </c>
      <c r="K147" s="67"/>
      <c r="L147" s="67"/>
      <c r="M147" s="67"/>
      <c r="N147" s="68"/>
    </row>
    <row r="148" spans="2:14" ht="21.6" thickBot="1" x14ac:dyDescent="0.55000000000000004">
      <c r="B148" s="35"/>
      <c r="C148" s="19"/>
      <c r="D148" s="30"/>
      <c r="E148" s="32"/>
      <c r="F148" s="32"/>
      <c r="G148" s="32"/>
      <c r="I148" s="17">
        <f>6-I147</f>
        <v>3</v>
      </c>
      <c r="J148" s="66" t="str">
        <f>IF(I147&gt;6,"EXISTE UN ERROR","OK")</f>
        <v>OK</v>
      </c>
      <c r="K148" s="67"/>
      <c r="L148" s="67"/>
      <c r="M148" s="67"/>
      <c r="N148" s="68"/>
    </row>
    <row r="149" spans="2:14" ht="18" thickBot="1" x14ac:dyDescent="0.5">
      <c r="B149" s="35"/>
      <c r="C149" s="19"/>
      <c r="D149" s="30"/>
      <c r="E149" s="32"/>
      <c r="F149" s="32"/>
      <c r="G149" s="32"/>
      <c r="I149" s="1"/>
    </row>
    <row r="150" spans="2:14" ht="19.8" thickBot="1" x14ac:dyDescent="0.5">
      <c r="B150" s="35"/>
      <c r="C150" s="19"/>
      <c r="D150" s="30"/>
      <c r="E150" s="32"/>
      <c r="F150" s="32"/>
      <c r="G150" s="32"/>
      <c r="I150" s="12" t="s">
        <v>3</v>
      </c>
      <c r="J150" s="13"/>
      <c r="K150" s="13" t="s">
        <v>5</v>
      </c>
      <c r="L150" s="13" t="s">
        <v>6</v>
      </c>
      <c r="M150" s="13" t="s">
        <v>7</v>
      </c>
      <c r="N150" s="14" t="s">
        <v>8</v>
      </c>
    </row>
    <row r="151" spans="2:14" ht="17.399999999999999" x14ac:dyDescent="0.45">
      <c r="B151" s="35"/>
      <c r="C151" s="19"/>
      <c r="D151" s="30"/>
      <c r="E151" s="32"/>
      <c r="F151" s="32"/>
      <c r="G151" s="32"/>
      <c r="I151" s="20">
        <v>2</v>
      </c>
      <c r="J151" s="29"/>
      <c r="K151" s="22">
        <v>45719</v>
      </c>
      <c r="L151" s="22">
        <v>45720</v>
      </c>
      <c r="M151" s="23"/>
      <c r="N151" s="23"/>
    </row>
    <row r="152" spans="2:14" ht="17.399999999999999" x14ac:dyDescent="0.45">
      <c r="B152" s="35"/>
      <c r="C152" s="19"/>
      <c r="D152" s="30"/>
      <c r="E152" s="32"/>
      <c r="F152" s="32"/>
      <c r="G152" s="32"/>
      <c r="I152" s="24"/>
      <c r="J152" s="29"/>
      <c r="K152" s="25"/>
      <c r="L152" s="25"/>
      <c r="M152" s="26"/>
      <c r="N152" s="26"/>
    </row>
    <row r="153" spans="2:14" ht="17.399999999999999" x14ac:dyDescent="0.45">
      <c r="B153" s="35"/>
      <c r="C153" s="19"/>
      <c r="D153" s="30"/>
      <c r="E153" s="32"/>
      <c r="F153" s="32"/>
      <c r="G153" s="32"/>
      <c r="I153" s="24"/>
      <c r="J153" s="29"/>
      <c r="K153" s="25"/>
      <c r="L153" s="25"/>
      <c r="M153" s="26"/>
      <c r="N153" s="26"/>
    </row>
    <row r="154" spans="2:14" ht="17.399999999999999" x14ac:dyDescent="0.45">
      <c r="B154" s="35"/>
      <c r="C154" s="19"/>
      <c r="D154" s="30"/>
      <c r="E154" s="32"/>
      <c r="F154" s="32"/>
      <c r="G154" s="32"/>
      <c r="I154" s="24"/>
      <c r="J154" s="29"/>
      <c r="K154" s="25"/>
      <c r="L154" s="25"/>
      <c r="M154" s="26"/>
      <c r="N154" s="26"/>
    </row>
    <row r="155" spans="2:14" ht="18" thickBot="1" x14ac:dyDescent="0.5">
      <c r="B155" s="35"/>
      <c r="C155" s="19"/>
      <c r="D155" s="30"/>
      <c r="E155" s="32"/>
      <c r="F155" s="32"/>
      <c r="G155" s="32"/>
      <c r="I155" s="24"/>
      <c r="J155" s="29"/>
      <c r="K155" s="26"/>
      <c r="L155" s="26"/>
      <c r="M155" s="26"/>
      <c r="N155" s="26"/>
    </row>
    <row r="156" spans="2:14" ht="21.6" thickBot="1" x14ac:dyDescent="0.55000000000000004">
      <c r="B156" s="35"/>
      <c r="C156" s="19"/>
      <c r="D156" s="30"/>
      <c r="E156" s="32"/>
      <c r="F156" s="32"/>
      <c r="G156" s="32"/>
      <c r="I156" s="15">
        <f>SUM(I151:I155)</f>
        <v>2</v>
      </c>
      <c r="J156" s="66" t="str">
        <f>IF(I156&gt;=5,"YA NO PUEDE SOLICITAR DIAS CAPACITACION","PUEDE SOLICITAR DIAS CAPACITACION")</f>
        <v>PUEDE SOLICITAR DIAS CAPACITACION</v>
      </c>
      <c r="K156" s="67"/>
      <c r="L156" s="67"/>
      <c r="M156" s="67"/>
      <c r="N156" s="68"/>
    </row>
    <row r="157" spans="2:14" ht="21.6" thickBot="1" x14ac:dyDescent="0.55000000000000004">
      <c r="B157" s="35"/>
      <c r="C157" s="19"/>
      <c r="D157" s="30"/>
      <c r="E157" s="32"/>
      <c r="F157" s="32"/>
      <c r="G157" s="32"/>
      <c r="I157" s="17">
        <f>5-I156</f>
        <v>3</v>
      </c>
      <c r="J157" s="66" t="str">
        <f>IF(I156&gt;5,"EXISTE UN ERROR","OK")</f>
        <v>OK</v>
      </c>
      <c r="K157" s="67"/>
      <c r="L157" s="67"/>
      <c r="M157" s="67"/>
      <c r="N157" s="68"/>
    </row>
    <row r="158" spans="2:14" ht="17.399999999999999" x14ac:dyDescent="0.45">
      <c r="B158" s="35"/>
      <c r="C158" s="19"/>
      <c r="D158" s="30"/>
      <c r="E158" s="32"/>
      <c r="F158" s="32"/>
      <c r="G158" s="32"/>
    </row>
    <row r="159" spans="2:14" ht="17.399999999999999" x14ac:dyDescent="0.45">
      <c r="B159" s="35"/>
      <c r="C159" s="19"/>
      <c r="D159" s="30"/>
      <c r="E159" s="32"/>
      <c r="F159" s="32"/>
      <c r="G159" s="32"/>
    </row>
    <row r="160" spans="2:14" ht="18" thickBot="1" x14ac:dyDescent="0.5">
      <c r="B160" s="35"/>
      <c r="C160" s="40"/>
      <c r="D160" s="39"/>
      <c r="E160" s="34"/>
      <c r="F160" s="34"/>
      <c r="G160" s="34"/>
    </row>
    <row r="161" spans="2:14" ht="21.6" thickBot="1" x14ac:dyDescent="0.55000000000000004">
      <c r="B161" s="8">
        <f>+E135-F135</f>
        <v>4</v>
      </c>
      <c r="C161" s="69" t="str">
        <f>IF(E135&lt;=F135,"YA NO TIENE FERIADOS","PUEDE SOLICITAR DIAS FERIADOS")</f>
        <v>PUEDE SOLICITAR DIAS FERIADOS</v>
      </c>
      <c r="D161" s="70"/>
      <c r="E161" s="70"/>
      <c r="F161" s="70"/>
      <c r="G161" s="71"/>
    </row>
    <row r="162" spans="2:14" ht="19.2" thickBot="1" x14ac:dyDescent="0.5">
      <c r="C162" s="72" t="str">
        <f>IF(F135&gt;E135,"EXISTE UN ERROR","OK")</f>
        <v>OK</v>
      </c>
      <c r="D162" s="73"/>
      <c r="E162" s="73"/>
      <c r="F162" s="73"/>
      <c r="G162" s="74"/>
    </row>
    <row r="164" spans="2:14" ht="19.2" thickBot="1" x14ac:dyDescent="0.5">
      <c r="B164" s="16" t="s">
        <v>142</v>
      </c>
      <c r="I164" s="16" t="s">
        <v>142</v>
      </c>
    </row>
    <row r="165" spans="2:14" ht="18.600000000000001" thickBot="1" x14ac:dyDescent="0.4">
      <c r="B165" s="5" t="s">
        <v>0</v>
      </c>
      <c r="C165" s="5" t="s">
        <v>1</v>
      </c>
      <c r="D165" s="5" t="s">
        <v>224</v>
      </c>
      <c r="E165" s="5" t="s">
        <v>12</v>
      </c>
      <c r="F165" s="6" t="s">
        <v>2</v>
      </c>
      <c r="G165" s="6" t="s">
        <v>7</v>
      </c>
      <c r="I165" s="2" t="s">
        <v>3</v>
      </c>
      <c r="J165" s="3" t="s">
        <v>4</v>
      </c>
      <c r="K165" s="3" t="s">
        <v>5</v>
      </c>
      <c r="L165" s="3" t="s">
        <v>6</v>
      </c>
      <c r="M165" s="3" t="s">
        <v>7</v>
      </c>
      <c r="N165" s="4" t="s">
        <v>8</v>
      </c>
    </row>
    <row r="166" spans="2:14" ht="17.399999999999999" x14ac:dyDescent="0.45">
      <c r="B166" s="9">
        <v>20</v>
      </c>
      <c r="C166" s="9">
        <v>6</v>
      </c>
      <c r="D166" s="9">
        <v>0</v>
      </c>
      <c r="E166" s="11">
        <f>+B166+C166+D166</f>
        <v>26</v>
      </c>
      <c r="F166" s="11">
        <f>SUM(B167:B191)+SUM(D167:D191)</f>
        <v>20</v>
      </c>
      <c r="G166" s="19"/>
      <c r="I166" s="20">
        <v>1</v>
      </c>
      <c r="J166" s="21"/>
      <c r="K166" s="22">
        <v>45702</v>
      </c>
      <c r="L166" s="22">
        <v>45702</v>
      </c>
      <c r="M166" s="54" t="s">
        <v>254</v>
      </c>
      <c r="N166" s="23"/>
    </row>
    <row r="167" spans="2:14" ht="17.399999999999999" x14ac:dyDescent="0.45">
      <c r="B167" s="35">
        <v>10</v>
      </c>
      <c r="C167" s="19"/>
      <c r="D167" s="30"/>
      <c r="E167" s="31">
        <v>45672</v>
      </c>
      <c r="F167" s="31">
        <v>45685</v>
      </c>
      <c r="G167" s="54" t="s">
        <v>235</v>
      </c>
      <c r="I167" s="24">
        <v>0.5</v>
      </c>
      <c r="J167" s="21" t="s">
        <v>10</v>
      </c>
      <c r="K167" s="25">
        <v>45761</v>
      </c>
      <c r="L167" s="25">
        <v>45761</v>
      </c>
      <c r="M167" s="56" t="s">
        <v>294</v>
      </c>
      <c r="N167" s="26"/>
    </row>
    <row r="168" spans="2:14" ht="17.399999999999999" x14ac:dyDescent="0.45">
      <c r="B168" s="35">
        <v>5</v>
      </c>
      <c r="C168" s="19"/>
      <c r="D168" s="30"/>
      <c r="E168" s="31">
        <v>45705</v>
      </c>
      <c r="F168" s="31">
        <v>45709</v>
      </c>
      <c r="G168" s="54" t="s">
        <v>262</v>
      </c>
      <c r="I168" s="24">
        <v>0.5</v>
      </c>
      <c r="J168" s="21" t="s">
        <v>10</v>
      </c>
      <c r="K168" s="25">
        <v>45769</v>
      </c>
      <c r="L168" s="25">
        <v>45769</v>
      </c>
      <c r="M168" s="56" t="s">
        <v>296</v>
      </c>
      <c r="N168" s="26"/>
    </row>
    <row r="169" spans="2:14" ht="17.399999999999999" x14ac:dyDescent="0.45">
      <c r="B169" s="35">
        <v>1</v>
      </c>
      <c r="C169" s="19"/>
      <c r="D169" s="30"/>
      <c r="E169" s="31">
        <v>45721</v>
      </c>
      <c r="F169" s="31">
        <v>45721</v>
      </c>
      <c r="G169" s="54" t="s">
        <v>279</v>
      </c>
      <c r="I169" s="24">
        <v>0.5</v>
      </c>
      <c r="J169" s="21" t="s">
        <v>10</v>
      </c>
      <c r="K169" s="25">
        <v>45792</v>
      </c>
      <c r="L169" s="25">
        <v>45792</v>
      </c>
      <c r="M169" s="54" t="s">
        <v>308</v>
      </c>
      <c r="N169" s="26"/>
    </row>
    <row r="170" spans="2:14" ht="17.399999999999999" x14ac:dyDescent="0.45">
      <c r="B170" s="35">
        <v>1</v>
      </c>
      <c r="C170" s="19"/>
      <c r="D170" s="30"/>
      <c r="E170" s="31">
        <v>45779</v>
      </c>
      <c r="F170" s="31">
        <v>45779</v>
      </c>
      <c r="G170" s="54" t="s">
        <v>297</v>
      </c>
      <c r="I170" s="24">
        <v>0.5</v>
      </c>
      <c r="J170" s="21" t="s">
        <v>10</v>
      </c>
      <c r="K170" s="25">
        <v>45799</v>
      </c>
      <c r="L170" s="25">
        <v>45799</v>
      </c>
      <c r="M170" s="56" t="s">
        <v>312</v>
      </c>
      <c r="N170" s="26"/>
    </row>
    <row r="171" spans="2:14" ht="17.399999999999999" x14ac:dyDescent="0.45">
      <c r="B171" s="35">
        <v>1</v>
      </c>
      <c r="C171" s="19"/>
      <c r="D171" s="30"/>
      <c r="E171" s="31">
        <v>45782</v>
      </c>
      <c r="F171" s="31">
        <v>45782</v>
      </c>
      <c r="G171" s="54" t="s">
        <v>304</v>
      </c>
      <c r="I171" s="24">
        <v>0.5</v>
      </c>
      <c r="J171" s="21" t="s">
        <v>10</v>
      </c>
      <c r="K171" s="25">
        <v>45831</v>
      </c>
      <c r="L171" s="25">
        <v>45831</v>
      </c>
      <c r="M171" s="56" t="s">
        <v>323</v>
      </c>
      <c r="N171" s="26"/>
    </row>
    <row r="172" spans="2:14" ht="17.399999999999999" x14ac:dyDescent="0.45">
      <c r="B172" s="35">
        <v>1</v>
      </c>
      <c r="C172" s="19"/>
      <c r="D172" s="30"/>
      <c r="E172" s="31">
        <v>45827</v>
      </c>
      <c r="F172" s="31">
        <v>45827</v>
      </c>
      <c r="G172" s="54" t="s">
        <v>317</v>
      </c>
      <c r="I172" s="24">
        <v>0.5</v>
      </c>
      <c r="J172" s="21" t="s">
        <v>10</v>
      </c>
      <c r="K172" s="25">
        <v>45833</v>
      </c>
      <c r="L172" s="25">
        <v>45833</v>
      </c>
      <c r="M172" s="56" t="s">
        <v>323</v>
      </c>
      <c r="N172" s="26"/>
    </row>
    <row r="173" spans="2:14" ht="17.399999999999999" x14ac:dyDescent="0.45">
      <c r="B173" s="35">
        <v>1</v>
      </c>
      <c r="C173" s="19"/>
      <c r="D173" s="30"/>
      <c r="E173" s="31">
        <v>45856</v>
      </c>
      <c r="F173" s="31">
        <v>45856</v>
      </c>
      <c r="G173" s="30"/>
      <c r="I173" s="24">
        <v>0.5</v>
      </c>
      <c r="J173" s="21" t="s">
        <v>9</v>
      </c>
      <c r="K173" s="25">
        <v>45845</v>
      </c>
      <c r="L173" s="25">
        <v>45845</v>
      </c>
      <c r="M173" s="30"/>
      <c r="N173" s="26"/>
    </row>
    <row r="174" spans="2:14" ht="17.399999999999999" x14ac:dyDescent="0.45">
      <c r="B174" s="35"/>
      <c r="C174" s="19"/>
      <c r="D174" s="30"/>
      <c r="E174" s="30"/>
      <c r="F174" s="30"/>
      <c r="G174" s="30"/>
      <c r="I174" s="24">
        <v>0.5</v>
      </c>
      <c r="J174" s="21" t="s">
        <v>9</v>
      </c>
      <c r="K174" s="25">
        <v>45852</v>
      </c>
      <c r="L174" s="25">
        <v>45852</v>
      </c>
      <c r="M174" s="30"/>
      <c r="N174" s="26"/>
    </row>
    <row r="175" spans="2:14" ht="17.399999999999999" x14ac:dyDescent="0.45">
      <c r="B175" s="35"/>
      <c r="C175" s="19"/>
      <c r="D175" s="30"/>
      <c r="E175" s="30"/>
      <c r="F175" s="30"/>
      <c r="G175" s="30"/>
      <c r="I175" s="24"/>
      <c r="J175" s="21"/>
      <c r="K175" s="25"/>
      <c r="L175" s="25"/>
      <c r="M175" s="30"/>
      <c r="N175" s="26"/>
    </row>
    <row r="176" spans="2:14" ht="17.399999999999999" x14ac:dyDescent="0.45">
      <c r="B176" s="35"/>
      <c r="C176" s="19"/>
      <c r="D176" s="30"/>
      <c r="E176" s="30"/>
      <c r="F176" s="30"/>
      <c r="G176" s="30"/>
      <c r="I176" s="24"/>
      <c r="J176" s="21"/>
      <c r="K176" s="25"/>
      <c r="L176" s="25"/>
      <c r="M176" s="26"/>
      <c r="N176" s="26"/>
    </row>
    <row r="177" spans="2:14" ht="18" thickBot="1" x14ac:dyDescent="0.5">
      <c r="B177" s="35"/>
      <c r="C177" s="19"/>
      <c r="D177" s="30"/>
      <c r="E177" s="30"/>
      <c r="F177" s="30"/>
      <c r="G177" s="30"/>
      <c r="I177" s="27"/>
      <c r="J177" s="21"/>
      <c r="K177" s="28"/>
      <c r="L177" s="28"/>
      <c r="M177" s="28"/>
      <c r="N177" s="28"/>
    </row>
    <row r="178" spans="2:14" ht="21.6" thickBot="1" x14ac:dyDescent="0.55000000000000004">
      <c r="B178" s="35"/>
      <c r="C178" s="19"/>
      <c r="D178" s="30"/>
      <c r="E178" s="32"/>
      <c r="F178" s="32"/>
      <c r="G178" s="32"/>
      <c r="I178" s="15">
        <f>SUM(I166:I177)</f>
        <v>5</v>
      </c>
      <c r="J178" s="66" t="str">
        <f>IF(I178&gt;=6,"YA NO PUEDE SOLICITAR DIAS ADMINISTRATIVOS","PUEDE SOLICITAR DIAS ADMINISTRATIVOS")</f>
        <v>PUEDE SOLICITAR DIAS ADMINISTRATIVOS</v>
      </c>
      <c r="K178" s="67"/>
      <c r="L178" s="67"/>
      <c r="M178" s="67"/>
      <c r="N178" s="68"/>
    </row>
    <row r="179" spans="2:14" ht="21.6" thickBot="1" x14ac:dyDescent="0.55000000000000004">
      <c r="B179" s="35"/>
      <c r="C179" s="19"/>
      <c r="D179" s="30"/>
      <c r="E179" s="32"/>
      <c r="F179" s="32"/>
      <c r="G179" s="32"/>
      <c r="I179" s="17">
        <f>6-I178</f>
        <v>1</v>
      </c>
      <c r="J179" s="66" t="str">
        <f>IF(I178&gt;6,"EXISTE UN ERROR","OK")</f>
        <v>OK</v>
      </c>
      <c r="K179" s="67"/>
      <c r="L179" s="67"/>
      <c r="M179" s="67"/>
      <c r="N179" s="68"/>
    </row>
    <row r="180" spans="2:14" ht="18" thickBot="1" x14ac:dyDescent="0.5">
      <c r="B180" s="35"/>
      <c r="C180" s="19"/>
      <c r="D180" s="30"/>
      <c r="E180" s="32"/>
      <c r="F180" s="32"/>
      <c r="G180" s="32"/>
      <c r="I180" s="1"/>
    </row>
    <row r="181" spans="2:14" ht="19.8" thickBot="1" x14ac:dyDescent="0.5">
      <c r="B181" s="35"/>
      <c r="C181" s="19"/>
      <c r="D181" s="30"/>
      <c r="E181" s="32"/>
      <c r="F181" s="32"/>
      <c r="G181" s="32"/>
      <c r="I181" s="12" t="s">
        <v>3</v>
      </c>
      <c r="J181" s="13"/>
      <c r="K181" s="13" t="s">
        <v>5</v>
      </c>
      <c r="L181" s="13" t="s">
        <v>6</v>
      </c>
      <c r="M181" s="13" t="s">
        <v>7</v>
      </c>
      <c r="N181" s="14" t="s">
        <v>8</v>
      </c>
    </row>
    <row r="182" spans="2:14" ht="17.399999999999999" x14ac:dyDescent="0.45">
      <c r="B182" s="35"/>
      <c r="C182" s="19"/>
      <c r="D182" s="30"/>
      <c r="E182" s="32"/>
      <c r="F182" s="32"/>
      <c r="G182" s="32"/>
      <c r="I182" s="20">
        <v>5</v>
      </c>
      <c r="J182" s="29"/>
      <c r="K182" s="22">
        <v>45838</v>
      </c>
      <c r="L182" s="22">
        <v>45842</v>
      </c>
      <c r="M182" s="23"/>
      <c r="N182" s="23"/>
    </row>
    <row r="183" spans="2:14" ht="17.399999999999999" x14ac:dyDescent="0.45">
      <c r="B183" s="35"/>
      <c r="C183" s="19"/>
      <c r="D183" s="30"/>
      <c r="E183" s="32"/>
      <c r="F183" s="32"/>
      <c r="G183" s="32"/>
      <c r="I183" s="24"/>
      <c r="J183" s="29"/>
      <c r="K183" s="25"/>
      <c r="L183" s="25"/>
      <c r="M183" s="26"/>
      <c r="N183" s="26"/>
    </row>
    <row r="184" spans="2:14" ht="17.399999999999999" x14ac:dyDescent="0.45">
      <c r="B184" s="35"/>
      <c r="C184" s="19"/>
      <c r="D184" s="30"/>
      <c r="E184" s="32"/>
      <c r="F184" s="32"/>
      <c r="G184" s="32"/>
      <c r="I184" s="24"/>
      <c r="J184" s="29"/>
      <c r="K184" s="25"/>
      <c r="L184" s="25"/>
      <c r="M184" s="26"/>
      <c r="N184" s="26"/>
    </row>
    <row r="185" spans="2:14" ht="17.399999999999999" x14ac:dyDescent="0.45">
      <c r="B185" s="35"/>
      <c r="C185" s="19"/>
      <c r="D185" s="30"/>
      <c r="E185" s="32"/>
      <c r="F185" s="32"/>
      <c r="G185" s="32"/>
      <c r="I185" s="24"/>
      <c r="J185" s="29"/>
      <c r="K185" s="26"/>
      <c r="L185" s="26"/>
      <c r="M185" s="26"/>
      <c r="N185" s="26"/>
    </row>
    <row r="186" spans="2:14" ht="18" thickBot="1" x14ac:dyDescent="0.5">
      <c r="B186" s="35"/>
      <c r="C186" s="19"/>
      <c r="D186" s="30"/>
      <c r="E186" s="32"/>
      <c r="F186" s="32"/>
      <c r="G186" s="32"/>
      <c r="I186" s="24"/>
      <c r="J186" s="29"/>
      <c r="K186" s="26"/>
      <c r="L186" s="26"/>
      <c r="M186" s="26"/>
      <c r="N186" s="26"/>
    </row>
    <row r="187" spans="2:14" ht="21.6" thickBot="1" x14ac:dyDescent="0.55000000000000004">
      <c r="B187" s="35"/>
      <c r="C187" s="19"/>
      <c r="D187" s="30"/>
      <c r="E187" s="32"/>
      <c r="F187" s="32"/>
      <c r="G187" s="32"/>
      <c r="I187" s="15">
        <f>SUM(I182:I186)</f>
        <v>5</v>
      </c>
      <c r="J187" s="66" t="str">
        <f>IF(I187&gt;=5,"YA NO PUEDE SOLICITAR DIAS CAPACITACION","PUEDE SOLICITAR DIAS CAPACITACION")</f>
        <v>YA NO PUEDE SOLICITAR DIAS CAPACITACION</v>
      </c>
      <c r="K187" s="67"/>
      <c r="L187" s="67"/>
      <c r="M187" s="67"/>
      <c r="N187" s="68"/>
    </row>
    <row r="188" spans="2:14" ht="21.6" thickBot="1" x14ac:dyDescent="0.55000000000000004">
      <c r="B188" s="35"/>
      <c r="C188" s="19"/>
      <c r="D188" s="30"/>
      <c r="E188" s="32"/>
      <c r="F188" s="32"/>
      <c r="G188" s="32"/>
      <c r="I188" s="17">
        <f>5-I187</f>
        <v>0</v>
      </c>
      <c r="J188" s="66" t="str">
        <f>IF(I187&gt;5,"EXISTE UN ERROR","OK")</f>
        <v>OK</v>
      </c>
      <c r="K188" s="67"/>
      <c r="L188" s="67"/>
      <c r="M188" s="67"/>
      <c r="N188" s="68"/>
    </row>
    <row r="189" spans="2:14" ht="17.399999999999999" x14ac:dyDescent="0.45">
      <c r="B189" s="35"/>
      <c r="C189" s="19"/>
      <c r="D189" s="30"/>
      <c r="E189" s="32"/>
      <c r="F189" s="32"/>
      <c r="G189" s="32"/>
    </row>
    <row r="190" spans="2:14" ht="17.399999999999999" x14ac:dyDescent="0.45">
      <c r="B190" s="35"/>
      <c r="C190" s="19"/>
      <c r="D190" s="30"/>
      <c r="E190" s="32"/>
      <c r="F190" s="32"/>
      <c r="G190" s="32"/>
    </row>
    <row r="191" spans="2:14" ht="18" thickBot="1" x14ac:dyDescent="0.5">
      <c r="B191" s="35"/>
      <c r="C191" s="40"/>
      <c r="D191" s="39"/>
      <c r="E191" s="34"/>
      <c r="F191" s="34"/>
      <c r="G191" s="34"/>
    </row>
    <row r="192" spans="2:14" ht="21.6" thickBot="1" x14ac:dyDescent="0.55000000000000004">
      <c r="B192" s="8">
        <f>+E166-F166</f>
        <v>6</v>
      </c>
      <c r="C192" s="69" t="str">
        <f>IF(E166&lt;=F166,"YA NO TIENE FERIADOS","PUEDE SOLICITAR DIAS FERIADOS")</f>
        <v>PUEDE SOLICITAR DIAS FERIADOS</v>
      </c>
      <c r="D192" s="70"/>
      <c r="E192" s="70"/>
      <c r="F192" s="70"/>
      <c r="G192" s="71"/>
    </row>
    <row r="193" spans="2:14" ht="19.2" thickBot="1" x14ac:dyDescent="0.5">
      <c r="C193" s="72" t="str">
        <f>IF(F166&gt;E166,"EXISTE UN ERROR","OK")</f>
        <v>OK</v>
      </c>
      <c r="D193" s="73"/>
      <c r="E193" s="73"/>
      <c r="F193" s="73"/>
      <c r="G193" s="74"/>
    </row>
    <row r="195" spans="2:14" ht="19.2" thickBot="1" x14ac:dyDescent="0.5">
      <c r="B195" s="16" t="s">
        <v>216</v>
      </c>
      <c r="I195" s="16" t="str">
        <f>+B195</f>
        <v>VALDIVIA SALINAS MELISSA ALEJANDRA</v>
      </c>
    </row>
    <row r="196" spans="2:14" ht="18.600000000000001" thickBot="1" x14ac:dyDescent="0.4">
      <c r="B196" s="5" t="s">
        <v>0</v>
      </c>
      <c r="C196" s="5" t="s">
        <v>1</v>
      </c>
      <c r="D196" s="5" t="s">
        <v>224</v>
      </c>
      <c r="E196" s="5" t="s">
        <v>12</v>
      </c>
      <c r="F196" s="6" t="s">
        <v>2</v>
      </c>
      <c r="G196" s="6" t="s">
        <v>7</v>
      </c>
      <c r="I196" s="2" t="s">
        <v>3</v>
      </c>
      <c r="J196" s="3" t="s">
        <v>4</v>
      </c>
      <c r="K196" s="3" t="s">
        <v>5</v>
      </c>
      <c r="L196" s="3" t="s">
        <v>6</v>
      </c>
      <c r="M196" s="3" t="s">
        <v>7</v>
      </c>
      <c r="N196" s="4" t="s">
        <v>8</v>
      </c>
    </row>
    <row r="197" spans="2:14" ht="17.399999999999999" x14ac:dyDescent="0.45">
      <c r="B197" s="9">
        <v>0</v>
      </c>
      <c r="C197" s="9">
        <v>0</v>
      </c>
      <c r="D197" s="9">
        <v>0</v>
      </c>
      <c r="E197" s="11">
        <f>+B197+C197+D197</f>
        <v>0</v>
      </c>
      <c r="F197" s="11">
        <f>SUM(B198:B222)+SUM(D198:D222)</f>
        <v>0</v>
      </c>
      <c r="G197" s="19"/>
      <c r="I197" s="20">
        <v>1</v>
      </c>
      <c r="J197" s="21"/>
      <c r="K197" s="22">
        <v>45695</v>
      </c>
      <c r="L197" s="22">
        <v>45695</v>
      </c>
      <c r="M197" s="54" t="s">
        <v>255</v>
      </c>
      <c r="N197" s="23"/>
    </row>
    <row r="198" spans="2:14" ht="17.399999999999999" x14ac:dyDescent="0.45">
      <c r="B198" s="35"/>
      <c r="C198" s="19"/>
      <c r="D198" s="30"/>
      <c r="E198" s="31"/>
      <c r="F198" s="31"/>
      <c r="G198" s="30"/>
      <c r="I198" s="24">
        <v>1</v>
      </c>
      <c r="J198" s="21"/>
      <c r="K198" s="25">
        <v>45764</v>
      </c>
      <c r="L198" s="25">
        <v>45764</v>
      </c>
      <c r="M198" s="54" t="s">
        <v>292</v>
      </c>
      <c r="N198" s="26"/>
    </row>
    <row r="199" spans="2:14" ht="17.399999999999999" x14ac:dyDescent="0.45">
      <c r="B199" s="35"/>
      <c r="C199" s="19"/>
      <c r="D199" s="30"/>
      <c r="E199" s="31"/>
      <c r="F199" s="31"/>
      <c r="G199" s="30"/>
      <c r="I199" s="24">
        <v>0.5</v>
      </c>
      <c r="J199" s="21" t="s">
        <v>9</v>
      </c>
      <c r="K199" s="25">
        <v>45784</v>
      </c>
      <c r="L199" s="25">
        <v>45784</v>
      </c>
      <c r="M199" s="56" t="s">
        <v>306</v>
      </c>
      <c r="N199" s="26"/>
    </row>
    <row r="200" spans="2:14" ht="17.399999999999999" x14ac:dyDescent="0.45">
      <c r="B200" s="35"/>
      <c r="C200" s="19"/>
      <c r="D200" s="30"/>
      <c r="E200" s="31"/>
      <c r="F200" s="31"/>
      <c r="G200" s="30"/>
      <c r="I200" s="24">
        <v>0.5</v>
      </c>
      <c r="J200" s="21" t="s">
        <v>10</v>
      </c>
      <c r="K200" s="25">
        <v>45810</v>
      </c>
      <c r="L200" s="25">
        <v>45810</v>
      </c>
      <c r="M200" s="56" t="s">
        <v>324</v>
      </c>
      <c r="N200" s="26"/>
    </row>
    <row r="201" spans="2:14" ht="17.399999999999999" x14ac:dyDescent="0.45">
      <c r="B201" s="35"/>
      <c r="C201" s="19"/>
      <c r="D201" s="30"/>
      <c r="E201" s="31"/>
      <c r="F201" s="31"/>
      <c r="G201" s="30"/>
      <c r="I201" s="24">
        <v>0.5</v>
      </c>
      <c r="J201" s="21" t="s">
        <v>10</v>
      </c>
      <c r="K201" s="25">
        <v>45859</v>
      </c>
      <c r="L201" s="25">
        <v>45859</v>
      </c>
      <c r="M201" s="30"/>
      <c r="N201" s="26"/>
    </row>
    <row r="202" spans="2:14" ht="17.399999999999999" x14ac:dyDescent="0.45">
      <c r="B202" s="35"/>
      <c r="C202" s="19"/>
      <c r="D202" s="30"/>
      <c r="E202" s="30"/>
      <c r="F202" s="30"/>
      <c r="G202" s="30"/>
      <c r="I202" s="24"/>
      <c r="J202" s="21"/>
      <c r="K202" s="25"/>
      <c r="L202" s="25"/>
      <c r="M202" s="26"/>
      <c r="N202" s="26"/>
    </row>
    <row r="203" spans="2:14" ht="17.399999999999999" x14ac:dyDescent="0.45">
      <c r="B203" s="35"/>
      <c r="C203" s="19"/>
      <c r="D203" s="30"/>
      <c r="E203" s="30"/>
      <c r="F203" s="30"/>
      <c r="G203" s="30"/>
      <c r="I203" s="24"/>
      <c r="J203" s="21"/>
      <c r="K203" s="25"/>
      <c r="L203" s="25"/>
      <c r="M203" s="26"/>
      <c r="N203" s="26"/>
    </row>
    <row r="204" spans="2:14" ht="17.399999999999999" x14ac:dyDescent="0.45">
      <c r="B204" s="35"/>
      <c r="C204" s="19"/>
      <c r="D204" s="30"/>
      <c r="E204" s="30"/>
      <c r="F204" s="30"/>
      <c r="G204" s="30"/>
      <c r="I204" s="24"/>
      <c r="J204" s="21"/>
      <c r="K204" s="26"/>
      <c r="L204" s="26"/>
      <c r="M204" s="26"/>
      <c r="N204" s="26"/>
    </row>
    <row r="205" spans="2:14" ht="17.399999999999999" x14ac:dyDescent="0.45">
      <c r="B205" s="35"/>
      <c r="C205" s="19"/>
      <c r="D205" s="30"/>
      <c r="E205" s="30"/>
      <c r="F205" s="30"/>
      <c r="G205" s="30"/>
      <c r="I205" s="24"/>
      <c r="J205" s="21"/>
      <c r="K205" s="26"/>
      <c r="L205" s="26"/>
      <c r="M205" s="26"/>
      <c r="N205" s="26"/>
    </row>
    <row r="206" spans="2:14" ht="17.399999999999999" x14ac:dyDescent="0.45">
      <c r="B206" s="35"/>
      <c r="C206" s="19"/>
      <c r="D206" s="30"/>
      <c r="E206" s="30"/>
      <c r="F206" s="30"/>
      <c r="G206" s="30"/>
      <c r="I206" s="24"/>
      <c r="J206" s="21"/>
      <c r="K206" s="26"/>
      <c r="L206" s="26"/>
      <c r="M206" s="26"/>
      <c r="N206" s="26"/>
    </row>
    <row r="207" spans="2:14" ht="17.399999999999999" x14ac:dyDescent="0.45">
      <c r="B207" s="35"/>
      <c r="C207" s="19"/>
      <c r="D207" s="30"/>
      <c r="E207" s="30"/>
      <c r="F207" s="30"/>
      <c r="G207" s="30"/>
      <c r="I207" s="24"/>
      <c r="J207" s="21"/>
      <c r="K207" s="26"/>
      <c r="L207" s="26"/>
      <c r="M207" s="26"/>
      <c r="N207" s="26"/>
    </row>
    <row r="208" spans="2:14" ht="18" thickBot="1" x14ac:dyDescent="0.5">
      <c r="B208" s="35"/>
      <c r="C208" s="19"/>
      <c r="D208" s="30"/>
      <c r="E208" s="30"/>
      <c r="F208" s="30"/>
      <c r="G208" s="30"/>
      <c r="I208" s="27"/>
      <c r="J208" s="21"/>
      <c r="K208" s="28"/>
      <c r="L208" s="28"/>
      <c r="M208" s="28"/>
      <c r="N208" s="28"/>
    </row>
    <row r="209" spans="2:14" ht="21.6" thickBot="1" x14ac:dyDescent="0.55000000000000004">
      <c r="B209" s="35"/>
      <c r="C209" s="19"/>
      <c r="D209" s="30"/>
      <c r="E209" s="32"/>
      <c r="F209" s="32"/>
      <c r="G209" s="32"/>
      <c r="I209" s="15">
        <f>SUM(I197:I208)</f>
        <v>3.5</v>
      </c>
      <c r="J209" s="66" t="str">
        <f>IF(I209&gt;=6,"YA NO PUEDE SOLICITAR DIAS ADMINISTRATIVOS","PUEDE SOLICITAR DIAS ADMINISTRATIVOS")</f>
        <v>PUEDE SOLICITAR DIAS ADMINISTRATIVOS</v>
      </c>
      <c r="K209" s="67"/>
      <c r="L209" s="67"/>
      <c r="M209" s="67"/>
      <c r="N209" s="68"/>
    </row>
    <row r="210" spans="2:14" ht="21.6" thickBot="1" x14ac:dyDescent="0.55000000000000004">
      <c r="B210" s="35"/>
      <c r="C210" s="19"/>
      <c r="D210" s="30"/>
      <c r="E210" s="32"/>
      <c r="F210" s="32"/>
      <c r="G210" s="32"/>
      <c r="I210" s="17">
        <f>6-I209</f>
        <v>2.5</v>
      </c>
      <c r="J210" s="66" t="str">
        <f>IF(I209&gt;6,"EXISTE UN ERROR","OK")</f>
        <v>OK</v>
      </c>
      <c r="K210" s="67"/>
      <c r="L210" s="67"/>
      <c r="M210" s="67"/>
      <c r="N210" s="68"/>
    </row>
    <row r="211" spans="2:14" ht="18" thickBot="1" x14ac:dyDescent="0.5">
      <c r="B211" s="35"/>
      <c r="C211" s="19"/>
      <c r="D211" s="30"/>
      <c r="E211" s="32"/>
      <c r="F211" s="32"/>
      <c r="G211" s="32"/>
      <c r="I211" s="1"/>
    </row>
    <row r="212" spans="2:14" ht="19.8" thickBot="1" x14ac:dyDescent="0.5">
      <c r="B212" s="35"/>
      <c r="C212" s="19"/>
      <c r="D212" s="30"/>
      <c r="E212" s="32"/>
      <c r="F212" s="32"/>
      <c r="G212" s="32"/>
      <c r="I212" s="12" t="s">
        <v>3</v>
      </c>
      <c r="J212" s="13"/>
      <c r="K212" s="13" t="s">
        <v>5</v>
      </c>
      <c r="L212" s="13" t="s">
        <v>6</v>
      </c>
      <c r="M212" s="13" t="s">
        <v>7</v>
      </c>
      <c r="N212" s="14" t="s">
        <v>8</v>
      </c>
    </row>
    <row r="213" spans="2:14" ht="17.399999999999999" x14ac:dyDescent="0.45">
      <c r="B213" s="35"/>
      <c r="C213" s="19"/>
      <c r="D213" s="30"/>
      <c r="E213" s="32"/>
      <c r="F213" s="32"/>
      <c r="G213" s="32"/>
      <c r="I213" s="20">
        <v>3</v>
      </c>
      <c r="J213" s="29"/>
      <c r="K213" s="22">
        <v>45840</v>
      </c>
      <c r="L213" s="22">
        <v>45842</v>
      </c>
      <c r="M213" s="23"/>
      <c r="N213" s="23"/>
    </row>
    <row r="214" spans="2:14" ht="17.399999999999999" x14ac:dyDescent="0.45">
      <c r="B214" s="35"/>
      <c r="C214" s="19"/>
      <c r="D214" s="30"/>
      <c r="E214" s="32"/>
      <c r="F214" s="32"/>
      <c r="G214" s="32"/>
      <c r="I214" s="24"/>
      <c r="J214" s="29"/>
      <c r="K214" s="26"/>
      <c r="L214" s="26"/>
      <c r="M214" s="26"/>
      <c r="N214" s="26"/>
    </row>
    <row r="215" spans="2:14" ht="17.399999999999999" x14ac:dyDescent="0.45">
      <c r="B215" s="35"/>
      <c r="C215" s="19"/>
      <c r="D215" s="30"/>
      <c r="E215" s="32"/>
      <c r="F215" s="32"/>
      <c r="G215" s="32"/>
      <c r="I215" s="24"/>
      <c r="J215" s="29"/>
      <c r="K215" s="26"/>
      <c r="L215" s="26"/>
      <c r="M215" s="26"/>
      <c r="N215" s="26"/>
    </row>
    <row r="216" spans="2:14" ht="17.399999999999999" x14ac:dyDescent="0.45">
      <c r="B216" s="35"/>
      <c r="C216" s="19"/>
      <c r="D216" s="30"/>
      <c r="E216" s="32"/>
      <c r="F216" s="32"/>
      <c r="G216" s="32"/>
      <c r="I216" s="24"/>
      <c r="J216" s="29"/>
      <c r="K216" s="26"/>
      <c r="L216" s="26"/>
      <c r="M216" s="26"/>
      <c r="N216" s="26"/>
    </row>
    <row r="217" spans="2:14" ht="18" thickBot="1" x14ac:dyDescent="0.5">
      <c r="B217" s="35"/>
      <c r="C217" s="19"/>
      <c r="D217" s="30"/>
      <c r="E217" s="32"/>
      <c r="F217" s="32"/>
      <c r="G217" s="32"/>
      <c r="I217" s="24"/>
      <c r="J217" s="29"/>
      <c r="K217" s="26"/>
      <c r="L217" s="26"/>
      <c r="M217" s="26"/>
      <c r="N217" s="26"/>
    </row>
    <row r="218" spans="2:14" ht="21.6" thickBot="1" x14ac:dyDescent="0.55000000000000004">
      <c r="B218" s="35"/>
      <c r="C218" s="19"/>
      <c r="D218" s="30"/>
      <c r="E218" s="32"/>
      <c r="F218" s="32"/>
      <c r="G218" s="32"/>
      <c r="I218" s="15">
        <f>SUM(I213:I217)</f>
        <v>3</v>
      </c>
      <c r="J218" s="66" t="str">
        <f>IF(I218&gt;=5,"YA NO PUEDE SOLICITAR DIAS CAPACITACION","PUEDE SOLICITAR DIAS CAPACITACION")</f>
        <v>PUEDE SOLICITAR DIAS CAPACITACION</v>
      </c>
      <c r="K218" s="67"/>
      <c r="L218" s="67"/>
      <c r="M218" s="67"/>
      <c r="N218" s="68"/>
    </row>
    <row r="219" spans="2:14" ht="21.6" thickBot="1" x14ac:dyDescent="0.55000000000000004">
      <c r="B219" s="35"/>
      <c r="C219" s="19"/>
      <c r="D219" s="30"/>
      <c r="E219" s="32"/>
      <c r="F219" s="32"/>
      <c r="G219" s="32"/>
      <c r="I219" s="17">
        <f>5-I218</f>
        <v>2</v>
      </c>
      <c r="J219" s="66" t="str">
        <f>IF(I218&gt;5,"EXISTE UN ERROR","OK")</f>
        <v>OK</v>
      </c>
      <c r="K219" s="67"/>
      <c r="L219" s="67"/>
      <c r="M219" s="67"/>
      <c r="N219" s="68"/>
    </row>
    <row r="220" spans="2:14" ht="17.399999999999999" x14ac:dyDescent="0.45">
      <c r="B220" s="35"/>
      <c r="C220" s="19"/>
      <c r="D220" s="30"/>
      <c r="E220" s="32"/>
      <c r="F220" s="32"/>
      <c r="G220" s="32"/>
    </row>
    <row r="221" spans="2:14" ht="17.399999999999999" x14ac:dyDescent="0.45">
      <c r="B221" s="35"/>
      <c r="C221" s="19"/>
      <c r="D221" s="30"/>
      <c r="E221" s="32"/>
      <c r="F221" s="32"/>
      <c r="G221" s="32"/>
    </row>
    <row r="222" spans="2:14" ht="18" thickBot="1" x14ac:dyDescent="0.5">
      <c r="B222" s="35"/>
      <c r="C222" s="36"/>
      <c r="D222" s="33"/>
      <c r="E222" s="34"/>
      <c r="F222" s="34"/>
      <c r="G222" s="34"/>
    </row>
    <row r="223" spans="2:14" ht="21.6" thickBot="1" x14ac:dyDescent="0.55000000000000004">
      <c r="B223" s="8">
        <f>+E197-F197</f>
        <v>0</v>
      </c>
      <c r="C223" s="69" t="str">
        <f>IF(E197&lt;=F197,"YA NO TIENE FERIADOS","PUEDE SOLICITAR DIAS FERIADOS")</f>
        <v>YA NO TIENE FERIADOS</v>
      </c>
      <c r="D223" s="70"/>
      <c r="E223" s="70"/>
      <c r="F223" s="70"/>
      <c r="G223" s="71"/>
    </row>
    <row r="224" spans="2:14" ht="19.2" thickBot="1" x14ac:dyDescent="0.5">
      <c r="C224" s="72" t="str">
        <f>IF(F197&gt;E197,"EXISTE UN ERROR","OK")</f>
        <v>OK</v>
      </c>
      <c r="D224" s="73"/>
      <c r="E224" s="73"/>
      <c r="F224" s="73"/>
      <c r="G224" s="74"/>
    </row>
    <row r="229" spans="2:14" ht="19.2" thickBot="1" x14ac:dyDescent="0.5">
      <c r="B229" s="16" t="s">
        <v>184</v>
      </c>
      <c r="I229" s="16" t="s">
        <v>184</v>
      </c>
    </row>
    <row r="230" spans="2:14" ht="18.600000000000001" thickBot="1" x14ac:dyDescent="0.4">
      <c r="B230" s="5" t="s">
        <v>0</v>
      </c>
      <c r="C230" s="5" t="s">
        <v>1</v>
      </c>
      <c r="D230" s="5" t="s">
        <v>224</v>
      </c>
      <c r="E230" s="5" t="s">
        <v>12</v>
      </c>
      <c r="F230" s="6" t="s">
        <v>2</v>
      </c>
      <c r="G230" s="6" t="s">
        <v>7</v>
      </c>
      <c r="I230" s="2" t="s">
        <v>3</v>
      </c>
      <c r="J230" s="3" t="s">
        <v>4</v>
      </c>
      <c r="K230" s="3" t="s">
        <v>5</v>
      </c>
      <c r="L230" s="3" t="s">
        <v>6</v>
      </c>
      <c r="M230" s="3" t="s">
        <v>7</v>
      </c>
      <c r="N230" s="4" t="s">
        <v>8</v>
      </c>
    </row>
    <row r="231" spans="2:14" ht="17.399999999999999" x14ac:dyDescent="0.45">
      <c r="B231" s="9">
        <v>15</v>
      </c>
      <c r="C231" s="9">
        <v>0</v>
      </c>
      <c r="D231" s="9">
        <v>0</v>
      </c>
      <c r="E231" s="11">
        <f>+B231+C231+D231</f>
        <v>15</v>
      </c>
      <c r="F231" s="11">
        <f>SUM(B232:B256)+SUM(D232:D256)</f>
        <v>0</v>
      </c>
      <c r="G231" s="19"/>
      <c r="I231" s="20"/>
      <c r="J231" s="21"/>
      <c r="K231" s="22"/>
      <c r="L231" s="22"/>
      <c r="M231" s="26"/>
      <c r="N231" s="23"/>
    </row>
    <row r="232" spans="2:14" ht="17.399999999999999" x14ac:dyDescent="0.45">
      <c r="B232" s="35"/>
      <c r="C232" s="19"/>
      <c r="D232" s="30"/>
      <c r="E232" s="30"/>
      <c r="F232" s="30"/>
      <c r="G232" s="30"/>
      <c r="I232" s="24"/>
      <c r="J232" s="21"/>
      <c r="K232" s="25"/>
      <c r="L232" s="25"/>
      <c r="M232" s="26"/>
      <c r="N232" s="26"/>
    </row>
    <row r="233" spans="2:14" ht="17.399999999999999" x14ac:dyDescent="0.45">
      <c r="B233" s="35"/>
      <c r="C233" s="19"/>
      <c r="D233" s="30"/>
      <c r="E233" s="30"/>
      <c r="F233" s="30"/>
      <c r="G233" s="30"/>
      <c r="I233" s="24"/>
      <c r="J233" s="21"/>
      <c r="K233" s="25"/>
      <c r="L233" s="25"/>
      <c r="M233" s="30"/>
      <c r="N233" s="26"/>
    </row>
    <row r="234" spans="2:14" ht="17.399999999999999" x14ac:dyDescent="0.45">
      <c r="B234" s="35"/>
      <c r="C234" s="19"/>
      <c r="D234" s="30"/>
      <c r="E234" s="30"/>
      <c r="F234" s="30"/>
      <c r="G234" s="30"/>
      <c r="I234" s="24"/>
      <c r="J234" s="21"/>
      <c r="K234" s="26"/>
      <c r="L234" s="26"/>
      <c r="M234" s="26"/>
      <c r="N234" s="26"/>
    </row>
    <row r="235" spans="2:14" ht="17.399999999999999" x14ac:dyDescent="0.45">
      <c r="B235" s="35"/>
      <c r="C235" s="19"/>
      <c r="D235" s="30"/>
      <c r="E235" s="30"/>
      <c r="F235" s="30"/>
      <c r="G235" s="30"/>
      <c r="I235" s="24"/>
      <c r="J235" s="21"/>
      <c r="K235" s="26"/>
      <c r="L235" s="26"/>
      <c r="M235" s="26"/>
      <c r="N235" s="26"/>
    </row>
    <row r="236" spans="2:14" ht="17.399999999999999" x14ac:dyDescent="0.45">
      <c r="B236" s="35"/>
      <c r="C236" s="19"/>
      <c r="D236" s="30"/>
      <c r="E236" s="30"/>
      <c r="F236" s="30"/>
      <c r="G236" s="30"/>
      <c r="I236" s="24"/>
      <c r="J236" s="21"/>
      <c r="K236" s="26"/>
      <c r="L236" s="26"/>
      <c r="M236" s="26"/>
      <c r="N236" s="26"/>
    </row>
    <row r="237" spans="2:14" ht="17.399999999999999" x14ac:dyDescent="0.45">
      <c r="B237" s="35"/>
      <c r="C237" s="19"/>
      <c r="D237" s="30"/>
      <c r="E237" s="30"/>
      <c r="F237" s="30"/>
      <c r="G237" s="30"/>
      <c r="I237" s="24"/>
      <c r="J237" s="21"/>
      <c r="K237" s="26"/>
      <c r="L237" s="26"/>
      <c r="M237" s="26"/>
      <c r="N237" s="26"/>
    </row>
    <row r="238" spans="2:14" ht="17.399999999999999" x14ac:dyDescent="0.45">
      <c r="B238" s="35"/>
      <c r="C238" s="19"/>
      <c r="D238" s="30"/>
      <c r="E238" s="30"/>
      <c r="F238" s="30"/>
      <c r="G238" s="30"/>
      <c r="I238" s="24"/>
      <c r="J238" s="21"/>
      <c r="K238" s="26"/>
      <c r="L238" s="26"/>
      <c r="M238" s="26"/>
      <c r="N238" s="26"/>
    </row>
    <row r="239" spans="2:14" ht="17.399999999999999" x14ac:dyDescent="0.45">
      <c r="B239" s="35"/>
      <c r="C239" s="19"/>
      <c r="D239" s="30"/>
      <c r="E239" s="30"/>
      <c r="F239" s="30"/>
      <c r="G239" s="30"/>
      <c r="I239" s="24"/>
      <c r="J239" s="21"/>
      <c r="K239" s="26"/>
      <c r="L239" s="26"/>
      <c r="M239" s="26"/>
      <c r="N239" s="26"/>
    </row>
    <row r="240" spans="2:14" ht="17.399999999999999" x14ac:dyDescent="0.45">
      <c r="B240" s="35"/>
      <c r="C240" s="19"/>
      <c r="D240" s="30"/>
      <c r="E240" s="30"/>
      <c r="F240" s="30"/>
      <c r="G240" s="30"/>
      <c r="I240" s="24"/>
      <c r="J240" s="21"/>
      <c r="K240" s="26"/>
      <c r="L240" s="26"/>
      <c r="M240" s="26"/>
      <c r="N240" s="26"/>
    </row>
    <row r="241" spans="2:14" ht="17.399999999999999" x14ac:dyDescent="0.45">
      <c r="B241" s="35"/>
      <c r="C241" s="19"/>
      <c r="D241" s="30"/>
      <c r="E241" s="30"/>
      <c r="F241" s="30"/>
      <c r="G241" s="30"/>
      <c r="I241" s="24"/>
      <c r="J241" s="21"/>
      <c r="K241" s="26"/>
      <c r="L241" s="26"/>
      <c r="M241" s="26"/>
      <c r="N241" s="26"/>
    </row>
    <row r="242" spans="2:14" ht="18" thickBot="1" x14ac:dyDescent="0.5">
      <c r="B242" s="35"/>
      <c r="C242" s="19"/>
      <c r="D242" s="30"/>
      <c r="E242" s="30"/>
      <c r="F242" s="30"/>
      <c r="G242" s="30"/>
      <c r="I242" s="27"/>
      <c r="J242" s="21"/>
      <c r="K242" s="28"/>
      <c r="L242" s="28"/>
      <c r="M242" s="28"/>
      <c r="N242" s="28"/>
    </row>
    <row r="243" spans="2:14" ht="21.6" thickBot="1" x14ac:dyDescent="0.55000000000000004">
      <c r="B243" s="35"/>
      <c r="C243" s="19"/>
      <c r="D243" s="30"/>
      <c r="E243" s="32"/>
      <c r="F243" s="32"/>
      <c r="G243" s="32"/>
      <c r="I243" s="15">
        <f>SUM(I231:I242)</f>
        <v>0</v>
      </c>
      <c r="J243" s="66" t="str">
        <f>IF(I243&gt;=6,"YA NO PUEDE SOLICITAR DIAS ADMINISTRATIVOS","PUEDE SOLICITAR DIAS ADMINISTRATIVOS")</f>
        <v>PUEDE SOLICITAR DIAS ADMINISTRATIVOS</v>
      </c>
      <c r="K243" s="67"/>
      <c r="L243" s="67"/>
      <c r="M243" s="67"/>
      <c r="N243" s="68"/>
    </row>
    <row r="244" spans="2:14" ht="21.6" thickBot="1" x14ac:dyDescent="0.55000000000000004">
      <c r="B244" s="35"/>
      <c r="C244" s="19"/>
      <c r="D244" s="30"/>
      <c r="E244" s="32"/>
      <c r="F244" s="32"/>
      <c r="G244" s="32"/>
      <c r="I244" s="17">
        <f>6-I243</f>
        <v>6</v>
      </c>
      <c r="J244" s="66" t="str">
        <f>IF(I243&gt;6,"EXISTE UN ERROR","OK")</f>
        <v>OK</v>
      </c>
      <c r="K244" s="67"/>
      <c r="L244" s="67"/>
      <c r="M244" s="67"/>
      <c r="N244" s="68"/>
    </row>
    <row r="245" spans="2:14" ht="18" thickBot="1" x14ac:dyDescent="0.5">
      <c r="B245" s="35"/>
      <c r="C245" s="19"/>
      <c r="D245" s="30"/>
      <c r="E245" s="32"/>
      <c r="F245" s="32"/>
      <c r="G245" s="32"/>
      <c r="I245" s="1"/>
    </row>
    <row r="246" spans="2:14" ht="19.8" thickBot="1" x14ac:dyDescent="0.5">
      <c r="B246" s="35"/>
      <c r="C246" s="19"/>
      <c r="D246" s="30"/>
      <c r="E246" s="32"/>
      <c r="F246" s="32"/>
      <c r="G246" s="32"/>
      <c r="I246" s="12" t="s">
        <v>3</v>
      </c>
      <c r="J246" s="13"/>
      <c r="K246" s="13" t="s">
        <v>5</v>
      </c>
      <c r="L246" s="13" t="s">
        <v>6</v>
      </c>
      <c r="M246" s="13" t="s">
        <v>7</v>
      </c>
      <c r="N246" s="14" t="s">
        <v>8</v>
      </c>
    </row>
    <row r="247" spans="2:14" ht="17.399999999999999" x14ac:dyDescent="0.45">
      <c r="B247" s="35"/>
      <c r="C247" s="19"/>
      <c r="D247" s="30"/>
      <c r="E247" s="32"/>
      <c r="F247" s="32"/>
      <c r="G247" s="32"/>
      <c r="I247" s="20"/>
      <c r="J247" s="29"/>
      <c r="K247" s="29"/>
      <c r="L247" s="29"/>
      <c r="M247" s="29"/>
      <c r="N247" s="29"/>
    </row>
    <row r="248" spans="2:14" ht="17.399999999999999" x14ac:dyDescent="0.45">
      <c r="B248" s="35"/>
      <c r="C248" s="19"/>
      <c r="D248" s="30"/>
      <c r="E248" s="32"/>
      <c r="F248" s="32"/>
      <c r="G248" s="32"/>
      <c r="I248" s="24"/>
      <c r="J248" s="29"/>
      <c r="K248" s="32"/>
      <c r="L248" s="32"/>
      <c r="M248" s="32"/>
      <c r="N248" s="32"/>
    </row>
    <row r="249" spans="2:14" ht="17.399999999999999" x14ac:dyDescent="0.45">
      <c r="B249" s="35"/>
      <c r="C249" s="19"/>
      <c r="D249" s="30"/>
      <c r="E249" s="32"/>
      <c r="F249" s="32"/>
      <c r="G249" s="32"/>
      <c r="I249" s="24"/>
      <c r="J249" s="29"/>
      <c r="K249" s="32"/>
      <c r="L249" s="32"/>
      <c r="M249" s="32"/>
      <c r="N249" s="32"/>
    </row>
    <row r="250" spans="2:14" ht="17.399999999999999" x14ac:dyDescent="0.45">
      <c r="B250" s="35"/>
      <c r="C250" s="19"/>
      <c r="D250" s="30"/>
      <c r="E250" s="32"/>
      <c r="F250" s="32"/>
      <c r="G250" s="32"/>
      <c r="I250" s="24"/>
      <c r="J250" s="29"/>
      <c r="K250" s="32"/>
      <c r="L250" s="32"/>
      <c r="M250" s="32"/>
      <c r="N250" s="32"/>
    </row>
    <row r="251" spans="2:14" ht="18" thickBot="1" x14ac:dyDescent="0.5">
      <c r="B251" s="35"/>
      <c r="C251" s="19"/>
      <c r="D251" s="30"/>
      <c r="E251" s="32"/>
      <c r="F251" s="32"/>
      <c r="G251" s="32"/>
      <c r="I251" s="24"/>
      <c r="J251" s="29"/>
      <c r="K251" s="32"/>
      <c r="L251" s="32"/>
      <c r="M251" s="32"/>
      <c r="N251" s="32"/>
    </row>
    <row r="252" spans="2:14" ht="21.6" thickBot="1" x14ac:dyDescent="0.55000000000000004">
      <c r="B252" s="35"/>
      <c r="C252" s="19"/>
      <c r="D252" s="30"/>
      <c r="E252" s="32"/>
      <c r="F252" s="32"/>
      <c r="G252" s="32"/>
      <c r="I252" s="15">
        <f>SUM(I247:I251)</f>
        <v>0</v>
      </c>
      <c r="J252" s="66" t="str">
        <f>IF(I252&gt;=5,"YA NO PUEDE SOLICITAR DIAS CAPACITACION","PUEDE SOLICITAR DIAS CAPACITACION")</f>
        <v>PUEDE SOLICITAR DIAS CAPACITACION</v>
      </c>
      <c r="K252" s="67"/>
      <c r="L252" s="67"/>
      <c r="M252" s="67"/>
      <c r="N252" s="68"/>
    </row>
    <row r="253" spans="2:14" ht="21.6" thickBot="1" x14ac:dyDescent="0.55000000000000004">
      <c r="B253" s="35"/>
      <c r="C253" s="19"/>
      <c r="D253" s="30"/>
      <c r="E253" s="32"/>
      <c r="F253" s="32"/>
      <c r="G253" s="32"/>
      <c r="I253" s="17">
        <f>5-I252</f>
        <v>5</v>
      </c>
      <c r="J253" s="66" t="str">
        <f>IF(I252&gt;5,"EXISTE UN ERROR","OK")</f>
        <v>OK</v>
      </c>
      <c r="K253" s="67"/>
      <c r="L253" s="67"/>
      <c r="M253" s="67"/>
      <c r="N253" s="68"/>
    </row>
    <row r="254" spans="2:14" ht="17.399999999999999" x14ac:dyDescent="0.45">
      <c r="B254" s="35"/>
      <c r="C254" s="19"/>
      <c r="D254" s="30"/>
      <c r="E254" s="32"/>
      <c r="F254" s="32"/>
      <c r="G254" s="32"/>
    </row>
    <row r="255" spans="2:14" ht="17.399999999999999" x14ac:dyDescent="0.45">
      <c r="B255" s="35"/>
      <c r="C255" s="19"/>
      <c r="D255" s="30"/>
      <c r="E255" s="32"/>
      <c r="F255" s="32"/>
      <c r="G255" s="32"/>
    </row>
    <row r="256" spans="2:14" ht="18" thickBot="1" x14ac:dyDescent="0.5">
      <c r="B256" s="35"/>
      <c r="C256" s="36"/>
      <c r="D256" s="33"/>
      <c r="E256" s="34"/>
      <c r="F256" s="34"/>
      <c r="G256" s="34"/>
    </row>
    <row r="257" spans="2:14" ht="21.6" thickBot="1" x14ac:dyDescent="0.55000000000000004">
      <c r="B257" s="8">
        <f>+E231-F231</f>
        <v>15</v>
      </c>
      <c r="C257" s="69" t="str">
        <f>IF(E231&lt;=F231,"YA NO TIENE FERIADOS","PUEDE SOLICITAR DIAS FERIADOS")</f>
        <v>PUEDE SOLICITAR DIAS FERIADOS</v>
      </c>
      <c r="D257" s="70"/>
      <c r="E257" s="70"/>
      <c r="F257" s="70"/>
      <c r="G257" s="71"/>
    </row>
    <row r="258" spans="2:14" ht="19.2" thickBot="1" x14ac:dyDescent="0.5">
      <c r="C258" s="72" t="str">
        <f>IF(F231&gt;E231,"EXISTE UN ERROR","OK")</f>
        <v>OK</v>
      </c>
      <c r="D258" s="73"/>
      <c r="E258" s="73"/>
      <c r="F258" s="73"/>
      <c r="G258" s="74"/>
    </row>
    <row r="262" spans="2:14" ht="19.2" thickBot="1" x14ac:dyDescent="0.5">
      <c r="B262" s="16" t="s">
        <v>143</v>
      </c>
      <c r="I262" s="16" t="s">
        <v>143</v>
      </c>
    </row>
    <row r="263" spans="2:14" ht="18.600000000000001" thickBot="1" x14ac:dyDescent="0.4">
      <c r="B263" s="5" t="s">
        <v>0</v>
      </c>
      <c r="C263" s="5" t="s">
        <v>1</v>
      </c>
      <c r="D263" s="5" t="s">
        <v>224</v>
      </c>
      <c r="E263" s="5" t="s">
        <v>12</v>
      </c>
      <c r="F263" s="6" t="s">
        <v>2</v>
      </c>
      <c r="G263" s="6" t="s">
        <v>7</v>
      </c>
      <c r="I263" s="2" t="s">
        <v>3</v>
      </c>
      <c r="J263" s="3" t="s">
        <v>4</v>
      </c>
      <c r="K263" s="3" t="s">
        <v>5</v>
      </c>
      <c r="L263" s="3" t="s">
        <v>6</v>
      </c>
      <c r="M263" s="3" t="s">
        <v>7</v>
      </c>
      <c r="N263" s="4" t="s">
        <v>8</v>
      </c>
    </row>
    <row r="264" spans="2:14" ht="17.399999999999999" x14ac:dyDescent="0.45">
      <c r="B264" s="9">
        <v>15</v>
      </c>
      <c r="C264" s="9">
        <v>6</v>
      </c>
      <c r="D264" s="9">
        <v>0</v>
      </c>
      <c r="E264" s="11">
        <f>+B264+C264+D264</f>
        <v>21</v>
      </c>
      <c r="F264" s="11">
        <f>SUM(B265:B289)+SUM(D265:D289)</f>
        <v>21</v>
      </c>
      <c r="G264" s="19"/>
      <c r="I264" s="20">
        <v>1</v>
      </c>
      <c r="J264" s="21"/>
      <c r="K264" s="37">
        <v>45686</v>
      </c>
      <c r="L264" s="37">
        <v>45686</v>
      </c>
      <c r="M264" s="55" t="s">
        <v>245</v>
      </c>
      <c r="N264" s="38"/>
    </row>
    <row r="265" spans="2:14" ht="17.399999999999999" x14ac:dyDescent="0.45">
      <c r="B265" s="35">
        <v>12</v>
      </c>
      <c r="C265" s="19"/>
      <c r="D265" s="30"/>
      <c r="E265" s="31">
        <v>45687</v>
      </c>
      <c r="F265" s="31">
        <v>45702</v>
      </c>
      <c r="G265" s="54" t="s">
        <v>249</v>
      </c>
      <c r="I265" s="24">
        <v>0.5</v>
      </c>
      <c r="J265" s="21" t="s">
        <v>10</v>
      </c>
      <c r="K265" s="31">
        <v>45681</v>
      </c>
      <c r="L265" s="31">
        <v>45681</v>
      </c>
      <c r="M265" s="55" t="s">
        <v>230</v>
      </c>
      <c r="N265" s="30"/>
    </row>
    <row r="266" spans="2:14" ht="17.399999999999999" x14ac:dyDescent="0.45">
      <c r="B266" s="35">
        <v>1</v>
      </c>
      <c r="C266" s="19"/>
      <c r="D266" s="30"/>
      <c r="E266" s="31">
        <v>45733</v>
      </c>
      <c r="F266" s="31">
        <v>45733</v>
      </c>
      <c r="G266" s="54" t="s">
        <v>278</v>
      </c>
      <c r="I266" s="24">
        <v>1</v>
      </c>
      <c r="J266" s="21"/>
      <c r="K266" s="31">
        <v>45706</v>
      </c>
      <c r="L266" s="31">
        <v>45706</v>
      </c>
      <c r="M266" s="54" t="s">
        <v>254</v>
      </c>
      <c r="N266" s="30"/>
    </row>
    <row r="267" spans="2:14" ht="17.399999999999999" x14ac:dyDescent="0.45">
      <c r="B267" s="35">
        <v>1</v>
      </c>
      <c r="C267" s="19"/>
      <c r="D267" s="30"/>
      <c r="E267" s="31">
        <v>45758</v>
      </c>
      <c r="F267" s="31">
        <v>45758</v>
      </c>
      <c r="G267" s="54" t="s">
        <v>283</v>
      </c>
      <c r="I267" s="24">
        <v>0.5</v>
      </c>
      <c r="J267" s="21" t="s">
        <v>10</v>
      </c>
      <c r="K267" s="31">
        <v>45719</v>
      </c>
      <c r="L267" s="31">
        <v>45719</v>
      </c>
      <c r="M267" s="54" t="s">
        <v>272</v>
      </c>
      <c r="N267" s="30"/>
    </row>
    <row r="268" spans="2:14" ht="17.399999999999999" x14ac:dyDescent="0.45">
      <c r="B268" s="35">
        <v>1</v>
      </c>
      <c r="C268" s="19"/>
      <c r="D268" s="30"/>
      <c r="E268" s="31">
        <v>45764</v>
      </c>
      <c r="F268" s="31">
        <v>45764</v>
      </c>
      <c r="G268" s="54" t="s">
        <v>298</v>
      </c>
      <c r="I268" s="24">
        <v>1</v>
      </c>
      <c r="J268" s="21"/>
      <c r="K268" s="31">
        <v>45721</v>
      </c>
      <c r="L268" s="31">
        <v>45721</v>
      </c>
      <c r="M268" s="54" t="s">
        <v>272</v>
      </c>
      <c r="N268" s="30"/>
    </row>
    <row r="269" spans="2:14" ht="17.399999999999999" x14ac:dyDescent="0.45">
      <c r="B269" s="35">
        <v>1</v>
      </c>
      <c r="C269" s="19"/>
      <c r="D269" s="30"/>
      <c r="E269" s="31">
        <v>45772</v>
      </c>
      <c r="F269" s="31">
        <v>45772</v>
      </c>
      <c r="G269" s="54" t="s">
        <v>289</v>
      </c>
      <c r="I269" s="24">
        <v>1</v>
      </c>
      <c r="J269" s="21"/>
      <c r="K269" s="31">
        <v>45726</v>
      </c>
      <c r="L269" s="31">
        <v>45726</v>
      </c>
      <c r="M269" s="56" t="s">
        <v>275</v>
      </c>
      <c r="N269" s="30"/>
    </row>
    <row r="270" spans="2:14" ht="17.399999999999999" x14ac:dyDescent="0.45">
      <c r="B270" s="35">
        <v>2</v>
      </c>
      <c r="C270" s="19"/>
      <c r="D270" s="30"/>
      <c r="E270" s="31">
        <v>45777</v>
      </c>
      <c r="F270" s="31">
        <v>45779</v>
      </c>
      <c r="G270" s="54" t="s">
        <v>289</v>
      </c>
      <c r="I270" s="24">
        <v>0.5</v>
      </c>
      <c r="J270" s="21" t="s">
        <v>10</v>
      </c>
      <c r="K270" s="31">
        <v>45729</v>
      </c>
      <c r="L270" s="31">
        <v>45729</v>
      </c>
      <c r="M270" s="57" t="s">
        <v>271</v>
      </c>
      <c r="N270" s="30"/>
    </row>
    <row r="271" spans="2:14" ht="17.399999999999999" x14ac:dyDescent="0.45">
      <c r="B271" s="35">
        <v>1</v>
      </c>
      <c r="C271" s="19"/>
      <c r="D271" s="30"/>
      <c r="E271" s="31">
        <v>45784</v>
      </c>
      <c r="F271" s="31">
        <v>45784</v>
      </c>
      <c r="G271" s="54" t="s">
        <v>297</v>
      </c>
      <c r="I271" s="24">
        <v>0.5</v>
      </c>
      <c r="J271" s="21" t="s">
        <v>11</v>
      </c>
      <c r="K271" s="31">
        <v>45785</v>
      </c>
      <c r="L271" s="31">
        <v>45785</v>
      </c>
      <c r="M271" s="54" t="s">
        <v>308</v>
      </c>
      <c r="N271" s="30"/>
    </row>
    <row r="272" spans="2:14" ht="17.399999999999999" x14ac:dyDescent="0.45">
      <c r="B272" s="35">
        <v>1</v>
      </c>
      <c r="C272" s="19"/>
      <c r="D272" s="30"/>
      <c r="E272" s="31">
        <v>45800</v>
      </c>
      <c r="F272" s="31">
        <v>45800</v>
      </c>
      <c r="G272" s="54" t="s">
        <v>319</v>
      </c>
      <c r="I272" s="24"/>
      <c r="J272" s="21"/>
      <c r="K272" s="31"/>
      <c r="L272" s="31"/>
      <c r="M272" s="30"/>
      <c r="N272" s="30"/>
    </row>
    <row r="273" spans="2:14" ht="17.399999999999999" x14ac:dyDescent="0.45">
      <c r="B273" s="35">
        <v>1</v>
      </c>
      <c r="C273" s="19"/>
      <c r="D273" s="30"/>
      <c r="E273" s="31">
        <v>45803</v>
      </c>
      <c r="F273" s="31">
        <v>45803</v>
      </c>
      <c r="G273" s="54" t="s">
        <v>319</v>
      </c>
      <c r="I273" s="24"/>
      <c r="J273" s="21"/>
      <c r="K273" s="31"/>
      <c r="L273" s="31"/>
      <c r="M273" s="30"/>
      <c r="N273" s="30"/>
    </row>
    <row r="274" spans="2:14" ht="17.399999999999999" x14ac:dyDescent="0.45">
      <c r="B274" s="35"/>
      <c r="C274" s="19"/>
      <c r="D274" s="30"/>
      <c r="E274" s="30"/>
      <c r="F274" s="30"/>
      <c r="G274" s="30"/>
      <c r="I274" s="24"/>
      <c r="J274" s="21"/>
      <c r="K274" s="30"/>
      <c r="L274" s="30"/>
      <c r="M274" s="30"/>
      <c r="N274" s="30"/>
    </row>
    <row r="275" spans="2:14" ht="18" thickBot="1" x14ac:dyDescent="0.5">
      <c r="B275" s="35"/>
      <c r="C275" s="19"/>
      <c r="D275" s="30"/>
      <c r="E275" s="30"/>
      <c r="F275" s="30"/>
      <c r="G275" s="30"/>
      <c r="I275" s="27"/>
      <c r="J275" s="21"/>
      <c r="K275" s="33"/>
      <c r="L275" s="33"/>
      <c r="M275" s="33"/>
      <c r="N275" s="33"/>
    </row>
    <row r="276" spans="2:14" ht="21.6" thickBot="1" x14ac:dyDescent="0.55000000000000004">
      <c r="B276" s="35"/>
      <c r="C276" s="19"/>
      <c r="D276" s="30"/>
      <c r="E276" s="32"/>
      <c r="F276" s="32"/>
      <c r="G276" s="32"/>
      <c r="I276" s="15">
        <f>SUM(I264:I275)</f>
        <v>6</v>
      </c>
      <c r="J276" s="66" t="str">
        <f>IF(I276&gt;=6,"YA NO PUEDE SOLICITAR DIAS ADMINISTRATIVOS","PUEDE SOLICITAR DIAS ADMINISTRATIVOS")</f>
        <v>YA NO PUEDE SOLICITAR DIAS ADMINISTRATIVOS</v>
      </c>
      <c r="K276" s="67"/>
      <c r="L276" s="67"/>
      <c r="M276" s="67"/>
      <c r="N276" s="68"/>
    </row>
    <row r="277" spans="2:14" ht="21.6" thickBot="1" x14ac:dyDescent="0.55000000000000004">
      <c r="B277" s="35"/>
      <c r="C277" s="19"/>
      <c r="D277" s="30"/>
      <c r="E277" s="32"/>
      <c r="F277" s="32"/>
      <c r="G277" s="32"/>
      <c r="I277" s="17">
        <f>6-I276</f>
        <v>0</v>
      </c>
      <c r="J277" s="66" t="str">
        <f>IF(I276&gt;6,"EXISTE UN ERROR","OK")</f>
        <v>OK</v>
      </c>
      <c r="K277" s="67"/>
      <c r="L277" s="67"/>
      <c r="M277" s="67"/>
      <c r="N277" s="68"/>
    </row>
    <row r="278" spans="2:14" ht="18" thickBot="1" x14ac:dyDescent="0.5">
      <c r="B278" s="35"/>
      <c r="C278" s="19"/>
      <c r="D278" s="30"/>
      <c r="E278" s="32"/>
      <c r="F278" s="32"/>
      <c r="G278" s="32"/>
      <c r="I278" s="1"/>
    </row>
    <row r="279" spans="2:14" ht="19.8" thickBot="1" x14ac:dyDescent="0.5">
      <c r="B279" s="35"/>
      <c r="C279" s="19"/>
      <c r="D279" s="30"/>
      <c r="E279" s="32"/>
      <c r="F279" s="32"/>
      <c r="G279" s="32"/>
      <c r="I279" s="12" t="s">
        <v>3</v>
      </c>
      <c r="J279" s="13"/>
      <c r="K279" s="13" t="s">
        <v>5</v>
      </c>
      <c r="L279" s="13" t="s">
        <v>6</v>
      </c>
      <c r="M279" s="13" t="s">
        <v>7</v>
      </c>
      <c r="N279" s="14" t="s">
        <v>8</v>
      </c>
    </row>
    <row r="280" spans="2:14" ht="17.399999999999999" x14ac:dyDescent="0.45">
      <c r="B280" s="35"/>
      <c r="C280" s="19"/>
      <c r="D280" s="30"/>
      <c r="E280" s="32"/>
      <c r="F280" s="32"/>
      <c r="G280" s="32"/>
      <c r="I280" s="20">
        <v>5</v>
      </c>
      <c r="J280" s="23"/>
      <c r="K280" s="22">
        <v>45659</v>
      </c>
      <c r="L280" s="22">
        <v>45665</v>
      </c>
      <c r="M280" s="23"/>
      <c r="N280" s="23"/>
    </row>
    <row r="281" spans="2:14" ht="17.399999999999999" x14ac:dyDescent="0.45">
      <c r="B281" s="35"/>
      <c r="C281" s="19"/>
      <c r="D281" s="30"/>
      <c r="E281" s="32"/>
      <c r="F281" s="32"/>
      <c r="G281" s="32"/>
      <c r="I281" s="24"/>
      <c r="J281" s="23"/>
      <c r="K281" s="25"/>
      <c r="L281" s="25"/>
      <c r="M281" s="26"/>
      <c r="N281" s="26"/>
    </row>
    <row r="282" spans="2:14" ht="17.399999999999999" x14ac:dyDescent="0.45">
      <c r="B282" s="35"/>
      <c r="C282" s="19"/>
      <c r="D282" s="30"/>
      <c r="E282" s="32"/>
      <c r="F282" s="32"/>
      <c r="G282" s="32"/>
      <c r="I282" s="24"/>
      <c r="J282" s="23"/>
      <c r="K282" s="25"/>
      <c r="L282" s="25"/>
      <c r="M282" s="26"/>
      <c r="N282" s="26"/>
    </row>
    <row r="283" spans="2:14" ht="17.399999999999999" x14ac:dyDescent="0.45">
      <c r="B283" s="35"/>
      <c r="C283" s="19"/>
      <c r="D283" s="30"/>
      <c r="E283" s="32"/>
      <c r="F283" s="32"/>
      <c r="G283" s="32"/>
      <c r="I283" s="24"/>
      <c r="J283" s="23"/>
      <c r="K283" s="26"/>
      <c r="L283" s="26"/>
      <c r="M283" s="26"/>
      <c r="N283" s="26"/>
    </row>
    <row r="284" spans="2:14" ht="18" thickBot="1" x14ac:dyDescent="0.5">
      <c r="B284" s="35"/>
      <c r="C284" s="19"/>
      <c r="D284" s="30"/>
      <c r="E284" s="32"/>
      <c r="F284" s="32"/>
      <c r="G284" s="32"/>
      <c r="I284" s="24"/>
      <c r="J284" s="23"/>
      <c r="K284" s="26"/>
      <c r="L284" s="26"/>
      <c r="M284" s="26"/>
      <c r="N284" s="26"/>
    </row>
    <row r="285" spans="2:14" ht="21.6" thickBot="1" x14ac:dyDescent="0.55000000000000004">
      <c r="B285" s="35"/>
      <c r="C285" s="19"/>
      <c r="D285" s="30"/>
      <c r="E285" s="32"/>
      <c r="F285" s="32"/>
      <c r="G285" s="32"/>
      <c r="I285" s="15">
        <f>SUM(I280:I284)</f>
        <v>5</v>
      </c>
      <c r="J285" s="66" t="str">
        <f>IF(I285&gt;=5,"YA NO PUEDE SOLICITAR DIAS CAPACITACION","PUEDE SOLICITAR DIAS CAPACITACION")</f>
        <v>YA NO PUEDE SOLICITAR DIAS CAPACITACION</v>
      </c>
      <c r="K285" s="67"/>
      <c r="L285" s="67"/>
      <c r="M285" s="67"/>
      <c r="N285" s="68"/>
    </row>
    <row r="286" spans="2:14" ht="21.6" thickBot="1" x14ac:dyDescent="0.55000000000000004">
      <c r="B286" s="35"/>
      <c r="C286" s="19"/>
      <c r="D286" s="30"/>
      <c r="E286" s="32"/>
      <c r="F286" s="32"/>
      <c r="G286" s="32"/>
      <c r="I286" s="17">
        <f>5-I285</f>
        <v>0</v>
      </c>
      <c r="J286" s="66" t="str">
        <f>IF(I285&gt;5,"EXISTE UN ERROR","OK")</f>
        <v>OK</v>
      </c>
      <c r="K286" s="67"/>
      <c r="L286" s="67"/>
      <c r="M286" s="67"/>
      <c r="N286" s="68"/>
    </row>
    <row r="287" spans="2:14" ht="17.399999999999999" x14ac:dyDescent="0.45">
      <c r="B287" s="35"/>
      <c r="C287" s="19"/>
      <c r="D287" s="30"/>
      <c r="E287" s="32"/>
      <c r="F287" s="32"/>
      <c r="G287" s="32"/>
    </row>
    <row r="288" spans="2:14" ht="17.399999999999999" x14ac:dyDescent="0.45">
      <c r="B288" s="35"/>
      <c r="C288" s="19"/>
      <c r="D288" s="30"/>
      <c r="E288" s="32"/>
      <c r="F288" s="32"/>
      <c r="G288" s="32"/>
    </row>
    <row r="289" spans="2:14" ht="18" thickBot="1" x14ac:dyDescent="0.5">
      <c r="B289" s="35"/>
      <c r="C289" s="40"/>
      <c r="D289" s="39"/>
      <c r="E289" s="34"/>
      <c r="F289" s="34"/>
      <c r="G289" s="34"/>
    </row>
    <row r="290" spans="2:14" ht="21.6" thickBot="1" x14ac:dyDescent="0.55000000000000004">
      <c r="B290" s="8">
        <f>+E264-F264</f>
        <v>0</v>
      </c>
      <c r="C290" s="69" t="str">
        <f>IF(E264&lt;=F264,"YA NO TIENE FERIADOS","PUEDE SOLICITAR DIAS FERIADOS")</f>
        <v>YA NO TIENE FERIADOS</v>
      </c>
      <c r="D290" s="70"/>
      <c r="E290" s="70"/>
      <c r="F290" s="70"/>
      <c r="G290" s="71"/>
    </row>
    <row r="291" spans="2:14" ht="19.2" thickBot="1" x14ac:dyDescent="0.5">
      <c r="C291" s="72" t="str">
        <f>IF(F264&gt;E264,"EXISTE UN ERROR","OK")</f>
        <v>OK</v>
      </c>
      <c r="D291" s="73"/>
      <c r="E291" s="73"/>
      <c r="F291" s="73"/>
      <c r="G291" s="74"/>
    </row>
    <row r="293" spans="2:14" ht="19.2" thickBot="1" x14ac:dyDescent="0.5">
      <c r="B293" s="16" t="s">
        <v>177</v>
      </c>
      <c r="I293" s="16" t="s">
        <v>177</v>
      </c>
    </row>
    <row r="294" spans="2:14" ht="18.600000000000001" thickBot="1" x14ac:dyDescent="0.4">
      <c r="B294" s="5" t="s">
        <v>0</v>
      </c>
      <c r="C294" s="5" t="s">
        <v>1</v>
      </c>
      <c r="D294" s="5" t="s">
        <v>224</v>
      </c>
      <c r="E294" s="5" t="s">
        <v>12</v>
      </c>
      <c r="F294" s="6" t="s">
        <v>2</v>
      </c>
      <c r="G294" s="6" t="s">
        <v>7</v>
      </c>
      <c r="I294" s="2" t="s">
        <v>3</v>
      </c>
      <c r="J294" s="3" t="s">
        <v>4</v>
      </c>
      <c r="K294" s="3" t="s">
        <v>5</v>
      </c>
      <c r="L294" s="3" t="s">
        <v>6</v>
      </c>
      <c r="M294" s="3" t="s">
        <v>7</v>
      </c>
      <c r="N294" s="4" t="s">
        <v>8</v>
      </c>
    </row>
    <row r="295" spans="2:14" ht="17.399999999999999" x14ac:dyDescent="0.45">
      <c r="B295" s="9">
        <v>0</v>
      </c>
      <c r="C295" s="10">
        <v>0</v>
      </c>
      <c r="D295" s="9">
        <v>0</v>
      </c>
      <c r="E295" s="11">
        <f>+B295+C295+D295</f>
        <v>0</v>
      </c>
      <c r="F295" s="11">
        <f>SUM(B296:B320)+SUM(D296:D320)</f>
        <v>0</v>
      </c>
      <c r="G295" s="19"/>
      <c r="I295" s="20"/>
      <c r="J295" s="21"/>
      <c r="K295" s="22"/>
      <c r="L295" s="22"/>
      <c r="M295" s="26"/>
      <c r="N295" s="23"/>
    </row>
    <row r="296" spans="2:14" ht="17.399999999999999" x14ac:dyDescent="0.45">
      <c r="B296" s="35"/>
      <c r="C296" s="19"/>
      <c r="D296" s="30"/>
      <c r="E296" s="31"/>
      <c r="F296" s="31"/>
      <c r="G296" s="30"/>
      <c r="I296" s="24"/>
      <c r="J296" s="21"/>
      <c r="K296" s="25"/>
      <c r="L296" s="25"/>
      <c r="M296" s="30"/>
      <c r="N296" s="26"/>
    </row>
    <row r="297" spans="2:14" ht="17.399999999999999" x14ac:dyDescent="0.45">
      <c r="B297" s="35"/>
      <c r="C297" s="19"/>
      <c r="D297" s="30"/>
      <c r="E297" s="30"/>
      <c r="F297" s="30"/>
      <c r="G297" s="30"/>
      <c r="I297" s="24"/>
      <c r="J297" s="21"/>
      <c r="K297" s="25"/>
      <c r="L297" s="25"/>
      <c r="M297" s="30"/>
      <c r="N297" s="26"/>
    </row>
    <row r="298" spans="2:14" ht="17.399999999999999" x14ac:dyDescent="0.45">
      <c r="B298" s="35"/>
      <c r="C298" s="19"/>
      <c r="D298" s="30"/>
      <c r="E298" s="30"/>
      <c r="F298" s="30"/>
      <c r="G298" s="30"/>
      <c r="I298" s="24"/>
      <c r="J298" s="21"/>
      <c r="K298" s="26"/>
      <c r="L298" s="26"/>
      <c r="M298" s="26"/>
      <c r="N298" s="26"/>
    </row>
    <row r="299" spans="2:14" ht="17.399999999999999" x14ac:dyDescent="0.45">
      <c r="B299" s="35"/>
      <c r="C299" s="19"/>
      <c r="D299" s="30"/>
      <c r="E299" s="30"/>
      <c r="F299" s="30"/>
      <c r="G299" s="30"/>
      <c r="I299" s="24"/>
      <c r="J299" s="21"/>
      <c r="K299" s="26"/>
      <c r="L299" s="26"/>
      <c r="M299" s="26"/>
      <c r="N299" s="26"/>
    </row>
    <row r="300" spans="2:14" ht="17.399999999999999" x14ac:dyDescent="0.45">
      <c r="B300" s="35"/>
      <c r="C300" s="19"/>
      <c r="D300" s="30"/>
      <c r="E300" s="30"/>
      <c r="F300" s="30"/>
      <c r="G300" s="30"/>
      <c r="I300" s="24"/>
      <c r="J300" s="21"/>
      <c r="K300" s="26"/>
      <c r="L300" s="26"/>
      <c r="M300" s="26"/>
      <c r="N300" s="26"/>
    </row>
    <row r="301" spans="2:14" ht="17.399999999999999" x14ac:dyDescent="0.45">
      <c r="B301" s="35"/>
      <c r="C301" s="19"/>
      <c r="D301" s="30"/>
      <c r="E301" s="30"/>
      <c r="F301" s="30"/>
      <c r="G301" s="30"/>
      <c r="I301" s="24"/>
      <c r="J301" s="21"/>
      <c r="K301" s="26"/>
      <c r="L301" s="26"/>
      <c r="M301" s="26"/>
      <c r="N301" s="26"/>
    </row>
    <row r="302" spans="2:14" ht="17.399999999999999" x14ac:dyDescent="0.45">
      <c r="B302" s="35"/>
      <c r="C302" s="19"/>
      <c r="D302" s="30"/>
      <c r="E302" s="30"/>
      <c r="F302" s="30"/>
      <c r="G302" s="30"/>
      <c r="I302" s="24"/>
      <c r="J302" s="21"/>
      <c r="K302" s="26"/>
      <c r="L302" s="26"/>
      <c r="M302" s="26"/>
      <c r="N302" s="26"/>
    </row>
    <row r="303" spans="2:14" ht="17.399999999999999" x14ac:dyDescent="0.45">
      <c r="B303" s="35"/>
      <c r="C303" s="19"/>
      <c r="D303" s="30"/>
      <c r="E303" s="30"/>
      <c r="F303" s="30"/>
      <c r="G303" s="30"/>
      <c r="I303" s="24"/>
      <c r="J303" s="21"/>
      <c r="K303" s="26"/>
      <c r="L303" s="26"/>
      <c r="M303" s="26"/>
      <c r="N303" s="26"/>
    </row>
    <row r="304" spans="2:14" ht="17.399999999999999" x14ac:dyDescent="0.45">
      <c r="B304" s="35"/>
      <c r="C304" s="19"/>
      <c r="D304" s="30"/>
      <c r="E304" s="30"/>
      <c r="F304" s="30"/>
      <c r="G304" s="30"/>
      <c r="I304" s="24"/>
      <c r="J304" s="21"/>
      <c r="K304" s="26"/>
      <c r="L304" s="26"/>
      <c r="M304" s="26"/>
      <c r="N304" s="26"/>
    </row>
    <row r="305" spans="2:14" ht="17.399999999999999" x14ac:dyDescent="0.45">
      <c r="B305" s="35"/>
      <c r="C305" s="19"/>
      <c r="D305" s="30"/>
      <c r="E305" s="30"/>
      <c r="F305" s="30"/>
      <c r="G305" s="30"/>
      <c r="I305" s="24"/>
      <c r="J305" s="21"/>
      <c r="K305" s="26"/>
      <c r="L305" s="26"/>
      <c r="M305" s="26"/>
      <c r="N305" s="26"/>
    </row>
    <row r="306" spans="2:14" ht="18" thickBot="1" x14ac:dyDescent="0.5">
      <c r="B306" s="35"/>
      <c r="C306" s="19"/>
      <c r="D306" s="30"/>
      <c r="E306" s="30"/>
      <c r="F306" s="30"/>
      <c r="G306" s="30"/>
      <c r="I306" s="27"/>
      <c r="J306" s="21"/>
      <c r="K306" s="28"/>
      <c r="L306" s="28"/>
      <c r="M306" s="28"/>
      <c r="N306" s="28"/>
    </row>
    <row r="307" spans="2:14" ht="21.6" thickBot="1" x14ac:dyDescent="0.55000000000000004">
      <c r="B307" s="35"/>
      <c r="C307" s="19"/>
      <c r="D307" s="30"/>
      <c r="E307" s="32"/>
      <c r="F307" s="32"/>
      <c r="G307" s="32"/>
      <c r="I307" s="15">
        <f>SUM(I295:I306)</f>
        <v>0</v>
      </c>
      <c r="J307" s="66" t="str">
        <f>IF(I307&gt;=6,"YA NO PUEDE SOLICITAR DIAS ADMINISTRATIVOS","PUEDE SOLICITAR DIAS ADMINISTRATIVOS")</f>
        <v>PUEDE SOLICITAR DIAS ADMINISTRATIVOS</v>
      </c>
      <c r="K307" s="67"/>
      <c r="L307" s="67"/>
      <c r="M307" s="67"/>
      <c r="N307" s="68"/>
    </row>
    <row r="308" spans="2:14" ht="21.6" thickBot="1" x14ac:dyDescent="0.55000000000000004">
      <c r="B308" s="35"/>
      <c r="C308" s="19"/>
      <c r="D308" s="30"/>
      <c r="E308" s="32"/>
      <c r="F308" s="32"/>
      <c r="G308" s="32"/>
      <c r="I308" s="17">
        <f>6-I307</f>
        <v>6</v>
      </c>
      <c r="J308" s="66" t="str">
        <f>IF(I307&gt;6,"EXISTE UN ERROR","OK")</f>
        <v>OK</v>
      </c>
      <c r="K308" s="67"/>
      <c r="L308" s="67"/>
      <c r="M308" s="67"/>
      <c r="N308" s="68"/>
    </row>
    <row r="309" spans="2:14" ht="18" thickBot="1" x14ac:dyDescent="0.5">
      <c r="B309" s="35"/>
      <c r="C309" s="19"/>
      <c r="D309" s="30"/>
      <c r="E309" s="32"/>
      <c r="F309" s="32"/>
      <c r="G309" s="32"/>
      <c r="I309" s="1"/>
    </row>
    <row r="310" spans="2:14" ht="19.8" thickBot="1" x14ac:dyDescent="0.5">
      <c r="B310" s="35"/>
      <c r="C310" s="19"/>
      <c r="D310" s="30"/>
      <c r="E310" s="32"/>
      <c r="F310" s="32"/>
      <c r="G310" s="32"/>
      <c r="I310" s="12" t="s">
        <v>3</v>
      </c>
      <c r="J310" s="13"/>
      <c r="K310" s="13" t="s">
        <v>5</v>
      </c>
      <c r="L310" s="13" t="s">
        <v>6</v>
      </c>
      <c r="M310" s="13" t="s">
        <v>7</v>
      </c>
      <c r="N310" s="14" t="s">
        <v>8</v>
      </c>
    </row>
    <row r="311" spans="2:14" ht="17.399999999999999" x14ac:dyDescent="0.45">
      <c r="B311" s="35"/>
      <c r="C311" s="19"/>
      <c r="D311" s="30"/>
      <c r="E311" s="32"/>
      <c r="F311" s="32"/>
      <c r="G311" s="32"/>
      <c r="I311" s="20"/>
      <c r="J311" s="29"/>
      <c r="K311" s="22"/>
      <c r="L311" s="22"/>
      <c r="M311" s="23"/>
      <c r="N311" s="23"/>
    </row>
    <row r="312" spans="2:14" ht="17.399999999999999" x14ac:dyDescent="0.45">
      <c r="B312" s="35"/>
      <c r="C312" s="19"/>
      <c r="D312" s="30"/>
      <c r="E312" s="32"/>
      <c r="F312" s="32"/>
      <c r="G312" s="32"/>
      <c r="I312" s="24"/>
      <c r="J312" s="29"/>
      <c r="K312" s="26"/>
      <c r="L312" s="26"/>
      <c r="M312" s="26"/>
      <c r="N312" s="26"/>
    </row>
    <row r="313" spans="2:14" ht="17.399999999999999" x14ac:dyDescent="0.45">
      <c r="B313" s="35"/>
      <c r="C313" s="19"/>
      <c r="D313" s="30"/>
      <c r="E313" s="32"/>
      <c r="F313" s="32"/>
      <c r="G313" s="32"/>
      <c r="I313" s="24"/>
      <c r="J313" s="29"/>
      <c r="K313" s="26"/>
      <c r="L313" s="26"/>
      <c r="M313" s="26"/>
      <c r="N313" s="26"/>
    </row>
    <row r="314" spans="2:14" ht="17.399999999999999" x14ac:dyDescent="0.45">
      <c r="B314" s="35"/>
      <c r="C314" s="19"/>
      <c r="D314" s="30"/>
      <c r="E314" s="32"/>
      <c r="F314" s="32"/>
      <c r="G314" s="32"/>
      <c r="I314" s="24"/>
      <c r="J314" s="29"/>
      <c r="K314" s="26"/>
      <c r="L314" s="26"/>
      <c r="M314" s="26"/>
      <c r="N314" s="26"/>
    </row>
    <row r="315" spans="2:14" ht="18" thickBot="1" x14ac:dyDescent="0.5">
      <c r="B315" s="35"/>
      <c r="C315" s="19"/>
      <c r="D315" s="30"/>
      <c r="E315" s="32"/>
      <c r="F315" s="32"/>
      <c r="G315" s="32"/>
      <c r="I315" s="24"/>
      <c r="J315" s="29"/>
      <c r="K315" s="26"/>
      <c r="L315" s="26"/>
      <c r="M315" s="26"/>
      <c r="N315" s="26"/>
    </row>
    <row r="316" spans="2:14" ht="21.6" thickBot="1" x14ac:dyDescent="0.55000000000000004">
      <c r="B316" s="35"/>
      <c r="C316" s="19"/>
      <c r="D316" s="30"/>
      <c r="E316" s="32"/>
      <c r="F316" s="32"/>
      <c r="G316" s="32"/>
      <c r="I316" s="15">
        <f>SUM(I311:I315)</f>
        <v>0</v>
      </c>
      <c r="J316" s="66" t="str">
        <f>IF(I316&gt;=5,"YA NO PUEDE SOLICITAR DIAS CAPACITACION","PUEDE SOLICITAR DIAS CAPACITACION")</f>
        <v>PUEDE SOLICITAR DIAS CAPACITACION</v>
      </c>
      <c r="K316" s="67"/>
      <c r="L316" s="67"/>
      <c r="M316" s="67"/>
      <c r="N316" s="68"/>
    </row>
    <row r="317" spans="2:14" ht="21.6" thickBot="1" x14ac:dyDescent="0.55000000000000004">
      <c r="B317" s="35"/>
      <c r="C317" s="19"/>
      <c r="D317" s="30"/>
      <c r="E317" s="32"/>
      <c r="F317" s="32"/>
      <c r="G317" s="32"/>
      <c r="I317" s="17">
        <f>5-I316</f>
        <v>5</v>
      </c>
      <c r="J317" s="66" t="str">
        <f>IF(I316&gt;5,"EXISTE UN ERROR","OK")</f>
        <v>OK</v>
      </c>
      <c r="K317" s="67"/>
      <c r="L317" s="67"/>
      <c r="M317" s="67"/>
      <c r="N317" s="68"/>
    </row>
    <row r="318" spans="2:14" ht="17.399999999999999" x14ac:dyDescent="0.45">
      <c r="B318" s="35"/>
      <c r="C318" s="19"/>
      <c r="D318" s="30"/>
      <c r="E318" s="32"/>
      <c r="F318" s="32"/>
      <c r="G318" s="32"/>
    </row>
    <row r="319" spans="2:14" ht="17.399999999999999" x14ac:dyDescent="0.45">
      <c r="B319" s="35"/>
      <c r="C319" s="19"/>
      <c r="D319" s="30"/>
      <c r="E319" s="32"/>
      <c r="F319" s="32"/>
      <c r="G319" s="32"/>
    </row>
    <row r="320" spans="2:14" ht="18" thickBot="1" x14ac:dyDescent="0.5">
      <c r="B320" s="35"/>
      <c r="C320" s="36"/>
      <c r="D320" s="33"/>
      <c r="E320" s="34"/>
      <c r="F320" s="34"/>
      <c r="G320" s="34"/>
    </row>
    <row r="321" spans="2:14" ht="21.6" thickBot="1" x14ac:dyDescent="0.55000000000000004">
      <c r="B321" s="8">
        <f>+E295-F295</f>
        <v>0</v>
      </c>
      <c r="C321" s="69" t="str">
        <f>IF(E295&lt;=F295,"YA NO TIENE FERIADOS","PUEDE SOLICITAR DIAS FERIADOS")</f>
        <v>YA NO TIENE FERIADOS</v>
      </c>
      <c r="D321" s="70"/>
      <c r="E321" s="70"/>
      <c r="F321" s="70"/>
      <c r="G321" s="71"/>
    </row>
    <row r="322" spans="2:14" ht="19.2" thickBot="1" x14ac:dyDescent="0.5">
      <c r="C322" s="72" t="str">
        <f>IF(F295&gt;E295,"EXISTE UN ERROR","OK")</f>
        <v>OK</v>
      </c>
      <c r="D322" s="73"/>
      <c r="E322" s="73"/>
      <c r="F322" s="73"/>
      <c r="G322" s="74"/>
    </row>
    <row r="326" spans="2:14" ht="19.2" thickBot="1" x14ac:dyDescent="0.5">
      <c r="B326" s="16" t="s">
        <v>144</v>
      </c>
      <c r="I326" s="16" t="s">
        <v>144</v>
      </c>
    </row>
    <row r="327" spans="2:14" ht="18.600000000000001" thickBot="1" x14ac:dyDescent="0.4">
      <c r="B327" s="5" t="s">
        <v>0</v>
      </c>
      <c r="C327" s="5" t="s">
        <v>1</v>
      </c>
      <c r="D327" s="5" t="s">
        <v>224</v>
      </c>
      <c r="E327" s="5" t="s">
        <v>12</v>
      </c>
      <c r="F327" s="6" t="s">
        <v>2</v>
      </c>
      <c r="G327" s="6" t="s">
        <v>7</v>
      </c>
      <c r="I327" s="2" t="s">
        <v>3</v>
      </c>
      <c r="J327" s="3" t="s">
        <v>4</v>
      </c>
      <c r="K327" s="3" t="s">
        <v>5</v>
      </c>
      <c r="L327" s="3" t="s">
        <v>6</v>
      </c>
      <c r="M327" s="3" t="s">
        <v>7</v>
      </c>
      <c r="N327" s="4" t="s">
        <v>8</v>
      </c>
    </row>
    <row r="328" spans="2:14" ht="17.399999999999999" x14ac:dyDescent="0.45">
      <c r="B328" s="9">
        <v>15</v>
      </c>
      <c r="C328" s="9">
        <v>11</v>
      </c>
      <c r="D328" s="9">
        <v>0</v>
      </c>
      <c r="E328" s="11">
        <f>+B328+C328+D328</f>
        <v>26</v>
      </c>
      <c r="F328" s="11">
        <f>SUM(B329:B353)+SUM(D329:D353)</f>
        <v>13</v>
      </c>
      <c r="G328" s="19"/>
      <c r="I328" s="20">
        <v>1</v>
      </c>
      <c r="J328" s="21"/>
      <c r="K328" s="22">
        <v>45677</v>
      </c>
      <c r="L328" s="22">
        <v>45677</v>
      </c>
      <c r="M328" s="56" t="s">
        <v>231</v>
      </c>
      <c r="N328" s="23"/>
    </row>
    <row r="329" spans="2:14" ht="17.399999999999999" x14ac:dyDescent="0.45">
      <c r="B329" s="35">
        <v>8</v>
      </c>
      <c r="C329" s="19"/>
      <c r="D329" s="30"/>
      <c r="E329" s="31">
        <v>45705</v>
      </c>
      <c r="F329" s="31">
        <v>45714</v>
      </c>
      <c r="G329" s="54" t="s">
        <v>262</v>
      </c>
      <c r="I329" s="24">
        <v>0.5</v>
      </c>
      <c r="J329" s="21" t="s">
        <v>10</v>
      </c>
      <c r="K329" s="25">
        <v>45693</v>
      </c>
      <c r="L329" s="25">
        <v>45693</v>
      </c>
      <c r="M329" s="54" t="s">
        <v>256</v>
      </c>
      <c r="N329" s="26"/>
    </row>
    <row r="330" spans="2:14" ht="17.399999999999999" x14ac:dyDescent="0.45">
      <c r="B330" s="35">
        <v>2</v>
      </c>
      <c r="C330" s="19"/>
      <c r="D330" s="30"/>
      <c r="E330" s="25">
        <v>45737</v>
      </c>
      <c r="F330" s="25">
        <v>45740</v>
      </c>
      <c r="G330" s="30"/>
      <c r="I330" s="24">
        <v>1</v>
      </c>
      <c r="J330" s="21"/>
      <c r="K330" s="25">
        <v>45805</v>
      </c>
      <c r="L330" s="25">
        <v>45805</v>
      </c>
      <c r="M330" s="54" t="s">
        <v>311</v>
      </c>
      <c r="N330" s="26"/>
    </row>
    <row r="331" spans="2:14" ht="17.399999999999999" x14ac:dyDescent="0.45">
      <c r="B331" s="35">
        <v>3</v>
      </c>
      <c r="C331" s="19"/>
      <c r="D331" s="30"/>
      <c r="E331" s="31">
        <v>45782</v>
      </c>
      <c r="F331" s="31">
        <v>45784</v>
      </c>
      <c r="G331" s="54" t="s">
        <v>297</v>
      </c>
      <c r="I331" s="24">
        <v>0.5</v>
      </c>
      <c r="J331" s="21" t="s">
        <v>10</v>
      </c>
      <c r="K331" s="25">
        <v>45847</v>
      </c>
      <c r="L331" s="25">
        <v>45847</v>
      </c>
      <c r="M331" s="30"/>
      <c r="N331" s="26"/>
    </row>
    <row r="332" spans="2:14" ht="17.399999999999999" x14ac:dyDescent="0.45">
      <c r="B332" s="35"/>
      <c r="C332" s="19"/>
      <c r="D332" s="30"/>
      <c r="E332" s="30"/>
      <c r="F332" s="30"/>
      <c r="G332" s="30"/>
      <c r="I332" s="24"/>
      <c r="J332" s="21"/>
      <c r="K332" s="25"/>
      <c r="L332" s="25"/>
      <c r="M332" s="26"/>
      <c r="N332" s="26"/>
    </row>
    <row r="333" spans="2:14" ht="17.399999999999999" x14ac:dyDescent="0.45">
      <c r="B333" s="35"/>
      <c r="C333" s="19"/>
      <c r="D333" s="30"/>
      <c r="E333" s="30"/>
      <c r="F333" s="30"/>
      <c r="G333" s="30"/>
      <c r="I333" s="24"/>
      <c r="J333" s="21"/>
      <c r="K333" s="25"/>
      <c r="L333" s="25"/>
      <c r="M333" s="30"/>
      <c r="N333" s="26"/>
    </row>
    <row r="334" spans="2:14" ht="17.399999999999999" x14ac:dyDescent="0.45">
      <c r="B334" s="35"/>
      <c r="C334" s="19"/>
      <c r="D334" s="30"/>
      <c r="E334" s="30"/>
      <c r="F334" s="30"/>
      <c r="G334" s="30"/>
      <c r="I334" s="24"/>
      <c r="J334" s="21"/>
      <c r="K334" s="25"/>
      <c r="L334" s="25"/>
      <c r="M334" s="26"/>
      <c r="N334" s="26"/>
    </row>
    <row r="335" spans="2:14" ht="17.399999999999999" x14ac:dyDescent="0.45">
      <c r="B335" s="35"/>
      <c r="C335" s="19"/>
      <c r="D335" s="30"/>
      <c r="E335" s="30"/>
      <c r="F335" s="30"/>
      <c r="G335" s="30"/>
      <c r="I335" s="24"/>
      <c r="J335" s="21"/>
      <c r="K335" s="26"/>
      <c r="L335" s="26"/>
      <c r="M335" s="26"/>
      <c r="N335" s="26"/>
    </row>
    <row r="336" spans="2:14" ht="17.399999999999999" x14ac:dyDescent="0.45">
      <c r="B336" s="35"/>
      <c r="C336" s="19"/>
      <c r="D336" s="30"/>
      <c r="E336" s="30"/>
      <c r="F336" s="30"/>
      <c r="G336" s="30"/>
      <c r="I336" s="24"/>
      <c r="J336" s="21"/>
      <c r="K336" s="26"/>
      <c r="L336" s="26"/>
      <c r="M336" s="26"/>
      <c r="N336" s="26"/>
    </row>
    <row r="337" spans="2:14" ht="17.399999999999999" x14ac:dyDescent="0.45">
      <c r="B337" s="35"/>
      <c r="C337" s="19"/>
      <c r="D337" s="30"/>
      <c r="E337" s="30"/>
      <c r="F337" s="30"/>
      <c r="G337" s="30"/>
      <c r="I337" s="24"/>
      <c r="J337" s="21"/>
      <c r="K337" s="26"/>
      <c r="L337" s="26"/>
      <c r="M337" s="26"/>
      <c r="N337" s="26"/>
    </row>
    <row r="338" spans="2:14" ht="17.399999999999999" x14ac:dyDescent="0.45">
      <c r="B338" s="35"/>
      <c r="C338" s="19"/>
      <c r="D338" s="30"/>
      <c r="E338" s="30"/>
      <c r="F338" s="30"/>
      <c r="G338" s="30"/>
      <c r="I338" s="24"/>
      <c r="J338" s="21"/>
      <c r="K338" s="26"/>
      <c r="L338" s="26"/>
      <c r="M338" s="26"/>
      <c r="N338" s="26"/>
    </row>
    <row r="339" spans="2:14" ht="18" thickBot="1" x14ac:dyDescent="0.5">
      <c r="B339" s="35"/>
      <c r="C339" s="19"/>
      <c r="D339" s="30"/>
      <c r="E339" s="30"/>
      <c r="F339" s="30"/>
      <c r="G339" s="30"/>
      <c r="I339" s="27"/>
      <c r="J339" s="21"/>
      <c r="K339" s="28"/>
      <c r="L339" s="28"/>
      <c r="M339" s="28"/>
      <c r="N339" s="28"/>
    </row>
    <row r="340" spans="2:14" ht="21.6" thickBot="1" x14ac:dyDescent="0.55000000000000004">
      <c r="B340" s="35"/>
      <c r="C340" s="19"/>
      <c r="D340" s="30"/>
      <c r="E340" s="32"/>
      <c r="F340" s="32"/>
      <c r="G340" s="32"/>
      <c r="I340" s="15">
        <f>SUM(I328:I339)</f>
        <v>3</v>
      </c>
      <c r="J340" s="66" t="str">
        <f>IF(I340&gt;=6,"YA NO PUEDE SOLICITAR DIAS ADMINISTRATIVOS","PUEDE SOLICITAR DIAS ADMINISTRATIVOS")</f>
        <v>PUEDE SOLICITAR DIAS ADMINISTRATIVOS</v>
      </c>
      <c r="K340" s="67"/>
      <c r="L340" s="67"/>
      <c r="M340" s="67"/>
      <c r="N340" s="68"/>
    </row>
    <row r="341" spans="2:14" ht="21.6" thickBot="1" x14ac:dyDescent="0.55000000000000004">
      <c r="B341" s="35"/>
      <c r="C341" s="19"/>
      <c r="D341" s="30"/>
      <c r="E341" s="32"/>
      <c r="F341" s="32"/>
      <c r="G341" s="32"/>
      <c r="I341" s="17">
        <f>6-I340</f>
        <v>3</v>
      </c>
      <c r="J341" s="66" t="str">
        <f>IF(I340&gt;6,"EXISTE UN ERROR","OK")</f>
        <v>OK</v>
      </c>
      <c r="K341" s="67"/>
      <c r="L341" s="67"/>
      <c r="M341" s="67"/>
      <c r="N341" s="68"/>
    </row>
    <row r="342" spans="2:14" ht="18" thickBot="1" x14ac:dyDescent="0.5">
      <c r="B342" s="35"/>
      <c r="C342" s="19"/>
      <c r="D342" s="30"/>
      <c r="E342" s="32"/>
      <c r="F342" s="32"/>
      <c r="G342" s="32"/>
      <c r="I342" s="1"/>
    </row>
    <row r="343" spans="2:14" ht="19.8" thickBot="1" x14ac:dyDescent="0.5">
      <c r="B343" s="35"/>
      <c r="C343" s="19"/>
      <c r="D343" s="30"/>
      <c r="E343" s="32"/>
      <c r="F343" s="32"/>
      <c r="G343" s="32"/>
      <c r="I343" s="12" t="s">
        <v>3</v>
      </c>
      <c r="J343" s="13"/>
      <c r="K343" s="13" t="s">
        <v>5</v>
      </c>
      <c r="L343" s="13" t="s">
        <v>6</v>
      </c>
      <c r="M343" s="13" t="s">
        <v>7</v>
      </c>
      <c r="N343" s="14" t="s">
        <v>8</v>
      </c>
    </row>
    <row r="344" spans="2:14" ht="17.399999999999999" x14ac:dyDescent="0.45">
      <c r="B344" s="35"/>
      <c r="C344" s="19"/>
      <c r="D344" s="30"/>
      <c r="E344" s="32"/>
      <c r="F344" s="32"/>
      <c r="G344" s="32"/>
      <c r="I344" s="20">
        <v>1</v>
      </c>
      <c r="J344" s="29"/>
      <c r="K344" s="22">
        <v>45814</v>
      </c>
      <c r="L344" s="22">
        <v>45814</v>
      </c>
      <c r="M344" s="23"/>
      <c r="N344" s="23"/>
    </row>
    <row r="345" spans="2:14" ht="17.399999999999999" x14ac:dyDescent="0.45">
      <c r="B345" s="35"/>
      <c r="C345" s="19"/>
      <c r="D345" s="30"/>
      <c r="E345" s="32"/>
      <c r="F345" s="32"/>
      <c r="G345" s="32"/>
      <c r="I345" s="24"/>
      <c r="J345" s="29"/>
      <c r="K345" s="25"/>
      <c r="L345" s="25"/>
      <c r="M345" s="26"/>
      <c r="N345" s="26"/>
    </row>
    <row r="346" spans="2:14" ht="17.399999999999999" x14ac:dyDescent="0.45">
      <c r="B346" s="35"/>
      <c r="C346" s="19"/>
      <c r="D346" s="30"/>
      <c r="E346" s="32"/>
      <c r="F346" s="32"/>
      <c r="G346" s="32"/>
      <c r="I346" s="24"/>
      <c r="J346" s="29"/>
      <c r="K346" s="25"/>
      <c r="L346" s="25"/>
      <c r="M346" s="26"/>
      <c r="N346" s="26"/>
    </row>
    <row r="347" spans="2:14" ht="17.399999999999999" x14ac:dyDescent="0.45">
      <c r="B347" s="35"/>
      <c r="C347" s="19"/>
      <c r="D347" s="30"/>
      <c r="E347" s="32"/>
      <c r="F347" s="32"/>
      <c r="G347" s="32"/>
      <c r="I347" s="24"/>
      <c r="J347" s="29"/>
      <c r="K347" s="25"/>
      <c r="L347" s="25"/>
      <c r="M347" s="26"/>
      <c r="N347" s="26"/>
    </row>
    <row r="348" spans="2:14" ht="18" thickBot="1" x14ac:dyDescent="0.5">
      <c r="B348" s="35"/>
      <c r="C348" s="19"/>
      <c r="D348" s="30"/>
      <c r="E348" s="32"/>
      <c r="F348" s="32"/>
      <c r="G348" s="32"/>
      <c r="I348" s="24"/>
      <c r="J348" s="29"/>
      <c r="K348" s="26"/>
      <c r="L348" s="26"/>
      <c r="M348" s="26"/>
      <c r="N348" s="26"/>
    </row>
    <row r="349" spans="2:14" ht="21.6" thickBot="1" x14ac:dyDescent="0.55000000000000004">
      <c r="B349" s="35"/>
      <c r="C349" s="19"/>
      <c r="D349" s="30"/>
      <c r="E349" s="32"/>
      <c r="F349" s="32"/>
      <c r="G349" s="32"/>
      <c r="I349" s="15">
        <f>SUM(I344:I348)</f>
        <v>1</v>
      </c>
      <c r="J349" s="66" t="str">
        <f>IF(I349&gt;=5,"YA NO PUEDE SOLICITAR DIAS CAPACITACION","PUEDE SOLICITAR DIAS CAPACITACION")</f>
        <v>PUEDE SOLICITAR DIAS CAPACITACION</v>
      </c>
      <c r="K349" s="67"/>
      <c r="L349" s="67"/>
      <c r="M349" s="67"/>
      <c r="N349" s="68"/>
    </row>
    <row r="350" spans="2:14" ht="21.6" thickBot="1" x14ac:dyDescent="0.55000000000000004">
      <c r="B350" s="35"/>
      <c r="C350" s="19"/>
      <c r="D350" s="30"/>
      <c r="E350" s="32"/>
      <c r="F350" s="32"/>
      <c r="G350" s="32"/>
      <c r="I350" s="17">
        <f>5-I349</f>
        <v>4</v>
      </c>
      <c r="J350" s="66" t="str">
        <f>IF(I349&gt;5,"EXISTE UN ERROR","OK")</f>
        <v>OK</v>
      </c>
      <c r="K350" s="67"/>
      <c r="L350" s="67"/>
      <c r="M350" s="67"/>
      <c r="N350" s="68"/>
    </row>
    <row r="351" spans="2:14" ht="17.399999999999999" x14ac:dyDescent="0.45">
      <c r="B351" s="35"/>
      <c r="C351" s="19"/>
      <c r="D351" s="30"/>
      <c r="E351" s="32"/>
      <c r="F351" s="32"/>
      <c r="G351" s="32"/>
    </row>
    <row r="352" spans="2:14" ht="17.399999999999999" x14ac:dyDescent="0.45">
      <c r="B352" s="35"/>
      <c r="C352" s="19"/>
      <c r="D352" s="30"/>
      <c r="E352" s="32"/>
      <c r="F352" s="32"/>
      <c r="G352" s="32"/>
    </row>
    <row r="353" spans="2:14" ht="18" thickBot="1" x14ac:dyDescent="0.5">
      <c r="B353" s="35"/>
      <c r="C353" s="40"/>
      <c r="D353" s="39"/>
      <c r="E353" s="34"/>
      <c r="F353" s="34"/>
      <c r="G353" s="34"/>
    </row>
    <row r="354" spans="2:14" ht="21.6" thickBot="1" x14ac:dyDescent="0.55000000000000004">
      <c r="B354" s="8">
        <f>+E328-F328</f>
        <v>13</v>
      </c>
      <c r="C354" s="69" t="str">
        <f>IF(E328&lt;=F328,"YA NO TIENE FERIADOS","PUEDE SOLICITAR DIAS FERIADOS")</f>
        <v>PUEDE SOLICITAR DIAS FERIADOS</v>
      </c>
      <c r="D354" s="70"/>
      <c r="E354" s="70"/>
      <c r="F354" s="70"/>
      <c r="G354" s="71"/>
    </row>
    <row r="355" spans="2:14" ht="19.2" thickBot="1" x14ac:dyDescent="0.5">
      <c r="C355" s="72" t="str">
        <f>IF(F328&gt;E328,"EXISTE UN ERROR","OK")</f>
        <v>OK</v>
      </c>
      <c r="D355" s="73"/>
      <c r="E355" s="73"/>
      <c r="F355" s="73"/>
      <c r="G355" s="74"/>
    </row>
    <row r="357" spans="2:14" ht="19.2" thickBot="1" x14ac:dyDescent="0.5">
      <c r="B357" s="16" t="s">
        <v>145</v>
      </c>
      <c r="I357" s="16" t="s">
        <v>145</v>
      </c>
    </row>
    <row r="358" spans="2:14" ht="18.600000000000001" thickBot="1" x14ac:dyDescent="0.4">
      <c r="B358" s="5" t="s">
        <v>0</v>
      </c>
      <c r="C358" s="5" t="s">
        <v>1</v>
      </c>
      <c r="D358" s="5" t="s">
        <v>224</v>
      </c>
      <c r="E358" s="5" t="s">
        <v>12</v>
      </c>
      <c r="F358" s="6" t="s">
        <v>2</v>
      </c>
      <c r="G358" s="6" t="s">
        <v>7</v>
      </c>
      <c r="I358" s="2" t="s">
        <v>3</v>
      </c>
      <c r="J358" s="3" t="s">
        <v>4</v>
      </c>
      <c r="K358" s="3" t="s">
        <v>5</v>
      </c>
      <c r="L358" s="3" t="s">
        <v>6</v>
      </c>
      <c r="M358" s="3" t="s">
        <v>7</v>
      </c>
      <c r="N358" s="4" t="s">
        <v>8</v>
      </c>
    </row>
    <row r="359" spans="2:14" ht="17.399999999999999" x14ac:dyDescent="0.45">
      <c r="B359" s="9">
        <v>25</v>
      </c>
      <c r="C359" s="9">
        <v>0</v>
      </c>
      <c r="D359" s="9">
        <v>0</v>
      </c>
      <c r="E359" s="11">
        <f>+B359+C359+D359</f>
        <v>25</v>
      </c>
      <c r="F359" s="11">
        <f>SUM(B360:B384)+SUM(D360:D384)</f>
        <v>23</v>
      </c>
      <c r="G359" s="19"/>
      <c r="I359" s="20">
        <v>1</v>
      </c>
      <c r="J359" s="21"/>
      <c r="K359" s="22">
        <v>45659</v>
      </c>
      <c r="L359" s="22">
        <v>45659</v>
      </c>
      <c r="M359" s="57" t="s">
        <v>237</v>
      </c>
      <c r="N359" s="23"/>
    </row>
    <row r="360" spans="2:14" ht="17.399999999999999" x14ac:dyDescent="0.45">
      <c r="B360" s="35">
        <v>20</v>
      </c>
      <c r="C360" s="19"/>
      <c r="D360" s="30"/>
      <c r="E360" s="31">
        <v>45663</v>
      </c>
      <c r="F360" s="31">
        <v>45688</v>
      </c>
      <c r="G360" s="54" t="s">
        <v>234</v>
      </c>
      <c r="I360" s="24">
        <v>1</v>
      </c>
      <c r="J360" s="21"/>
      <c r="K360" s="25">
        <v>45660</v>
      </c>
      <c r="L360" s="25">
        <v>45660</v>
      </c>
      <c r="M360" s="57" t="s">
        <v>237</v>
      </c>
      <c r="N360" s="26"/>
    </row>
    <row r="361" spans="2:14" ht="17.399999999999999" x14ac:dyDescent="0.45">
      <c r="B361" s="35">
        <v>2</v>
      </c>
      <c r="C361" s="19"/>
      <c r="D361" s="30"/>
      <c r="E361" s="31">
        <v>45730</v>
      </c>
      <c r="F361" s="31">
        <v>45733</v>
      </c>
      <c r="G361" s="54" t="s">
        <v>277</v>
      </c>
      <c r="I361" s="24">
        <v>1</v>
      </c>
      <c r="J361" s="21"/>
      <c r="K361" s="25">
        <v>45734</v>
      </c>
      <c r="L361" s="25">
        <v>45734</v>
      </c>
      <c r="M361" s="54" t="s">
        <v>273</v>
      </c>
      <c r="N361" s="26"/>
    </row>
    <row r="362" spans="2:14" ht="17.399999999999999" x14ac:dyDescent="0.45">
      <c r="B362" s="35">
        <v>1</v>
      </c>
      <c r="C362" s="19"/>
      <c r="D362" s="30"/>
      <c r="E362" s="31">
        <v>45827</v>
      </c>
      <c r="F362" s="31">
        <v>45827</v>
      </c>
      <c r="G362" s="54" t="s">
        <v>317</v>
      </c>
      <c r="I362" s="24">
        <v>1</v>
      </c>
      <c r="J362" s="21"/>
      <c r="K362" s="25">
        <v>45777</v>
      </c>
      <c r="L362" s="25">
        <v>45777</v>
      </c>
      <c r="M362" s="54" t="s">
        <v>290</v>
      </c>
      <c r="N362" s="26"/>
    </row>
    <row r="363" spans="2:14" ht="17.399999999999999" x14ac:dyDescent="0.45">
      <c r="B363" s="35"/>
      <c r="C363" s="19"/>
      <c r="D363" s="30"/>
      <c r="E363" s="30"/>
      <c r="F363" s="30"/>
      <c r="G363" s="30"/>
      <c r="I363" s="24">
        <v>2</v>
      </c>
      <c r="J363" s="21"/>
      <c r="K363" s="25">
        <v>45799</v>
      </c>
      <c r="L363" s="25">
        <v>45800</v>
      </c>
      <c r="M363" s="56" t="s">
        <v>312</v>
      </c>
      <c r="N363" s="26"/>
    </row>
    <row r="364" spans="2:14" ht="17.399999999999999" x14ac:dyDescent="0.45">
      <c r="B364" s="35"/>
      <c r="C364" s="19"/>
      <c r="D364" s="30"/>
      <c r="E364" s="30"/>
      <c r="F364" s="30"/>
      <c r="G364" s="30"/>
      <c r="I364" s="24"/>
      <c r="J364" s="21"/>
      <c r="K364" s="26"/>
      <c r="L364" s="26"/>
      <c r="M364" s="26"/>
      <c r="N364" s="26"/>
    </row>
    <row r="365" spans="2:14" ht="17.399999999999999" x14ac:dyDescent="0.45">
      <c r="B365" s="35"/>
      <c r="C365" s="19"/>
      <c r="D365" s="30"/>
      <c r="E365" s="30"/>
      <c r="F365" s="30"/>
      <c r="G365" s="30"/>
      <c r="I365" s="24"/>
      <c r="J365" s="21"/>
      <c r="K365" s="26"/>
      <c r="L365" s="26"/>
      <c r="M365" s="26"/>
      <c r="N365" s="26"/>
    </row>
    <row r="366" spans="2:14" ht="17.399999999999999" x14ac:dyDescent="0.45">
      <c r="B366" s="35"/>
      <c r="C366" s="19"/>
      <c r="D366" s="30"/>
      <c r="E366" s="30"/>
      <c r="F366" s="30"/>
      <c r="G366" s="30"/>
      <c r="I366" s="24"/>
      <c r="J366" s="21"/>
      <c r="K366" s="26"/>
      <c r="L366" s="26"/>
      <c r="M366" s="26"/>
      <c r="N366" s="26"/>
    </row>
    <row r="367" spans="2:14" ht="17.399999999999999" x14ac:dyDescent="0.45">
      <c r="B367" s="35"/>
      <c r="C367" s="19"/>
      <c r="D367" s="30"/>
      <c r="E367" s="30"/>
      <c r="F367" s="30"/>
      <c r="G367" s="30"/>
      <c r="I367" s="24"/>
      <c r="J367" s="21"/>
      <c r="K367" s="26"/>
      <c r="L367" s="26"/>
      <c r="M367" s="26"/>
      <c r="N367" s="26"/>
    </row>
    <row r="368" spans="2:14" ht="17.399999999999999" x14ac:dyDescent="0.45">
      <c r="B368" s="35"/>
      <c r="C368" s="19"/>
      <c r="D368" s="30"/>
      <c r="E368" s="30"/>
      <c r="F368" s="30"/>
      <c r="G368" s="30"/>
      <c r="I368" s="24"/>
      <c r="J368" s="21"/>
      <c r="K368" s="26"/>
      <c r="L368" s="26"/>
      <c r="M368" s="26"/>
      <c r="N368" s="26"/>
    </row>
    <row r="369" spans="2:14" ht="17.399999999999999" x14ac:dyDescent="0.45">
      <c r="B369" s="35"/>
      <c r="C369" s="19"/>
      <c r="D369" s="30"/>
      <c r="E369" s="30"/>
      <c r="F369" s="30"/>
      <c r="G369" s="30"/>
      <c r="I369" s="24"/>
      <c r="J369" s="21"/>
      <c r="K369" s="26"/>
      <c r="L369" s="26"/>
      <c r="M369" s="26"/>
      <c r="N369" s="26"/>
    </row>
    <row r="370" spans="2:14" ht="18" thickBot="1" x14ac:dyDescent="0.5">
      <c r="B370" s="35"/>
      <c r="C370" s="19"/>
      <c r="D370" s="30"/>
      <c r="E370" s="30"/>
      <c r="F370" s="30"/>
      <c r="G370" s="30"/>
      <c r="I370" s="27"/>
      <c r="J370" s="21"/>
      <c r="K370" s="28"/>
      <c r="L370" s="28"/>
      <c r="M370" s="28"/>
      <c r="N370" s="28"/>
    </row>
    <row r="371" spans="2:14" ht="21.6" thickBot="1" x14ac:dyDescent="0.55000000000000004">
      <c r="B371" s="35"/>
      <c r="C371" s="19"/>
      <c r="D371" s="30"/>
      <c r="E371" s="32"/>
      <c r="F371" s="32"/>
      <c r="G371" s="32"/>
      <c r="I371" s="15">
        <f>SUM(I359:I370)</f>
        <v>6</v>
      </c>
      <c r="J371" s="66" t="str">
        <f>IF(I371&gt;=6,"YA NO PUEDE SOLICITAR DIAS ADMINISTRATIVOS","PUEDE SOLICITAR DIAS ADMINISTRATIVOS")</f>
        <v>YA NO PUEDE SOLICITAR DIAS ADMINISTRATIVOS</v>
      </c>
      <c r="K371" s="67"/>
      <c r="L371" s="67"/>
      <c r="M371" s="67"/>
      <c r="N371" s="68"/>
    </row>
    <row r="372" spans="2:14" ht="21.6" thickBot="1" x14ac:dyDescent="0.55000000000000004">
      <c r="B372" s="35"/>
      <c r="C372" s="19"/>
      <c r="D372" s="30"/>
      <c r="E372" s="32"/>
      <c r="F372" s="32"/>
      <c r="G372" s="32"/>
      <c r="I372" s="17">
        <f>6-I371</f>
        <v>0</v>
      </c>
      <c r="J372" s="66" t="str">
        <f>IF(I371&gt;6,"EXISTE UN ERROR","OK")</f>
        <v>OK</v>
      </c>
      <c r="K372" s="67"/>
      <c r="L372" s="67"/>
      <c r="M372" s="67"/>
      <c r="N372" s="68"/>
    </row>
    <row r="373" spans="2:14" ht="18" thickBot="1" x14ac:dyDescent="0.5">
      <c r="B373" s="35"/>
      <c r="C373" s="19"/>
      <c r="D373" s="30"/>
      <c r="E373" s="32"/>
      <c r="F373" s="32"/>
      <c r="G373" s="32"/>
      <c r="I373" s="1"/>
    </row>
    <row r="374" spans="2:14" ht="19.8" thickBot="1" x14ac:dyDescent="0.5">
      <c r="B374" s="35"/>
      <c r="C374" s="19"/>
      <c r="D374" s="30"/>
      <c r="E374" s="32"/>
      <c r="F374" s="32"/>
      <c r="G374" s="32"/>
      <c r="I374" s="12" t="s">
        <v>3</v>
      </c>
      <c r="J374" s="13"/>
      <c r="K374" s="13" t="s">
        <v>5</v>
      </c>
      <c r="L374" s="13" t="s">
        <v>6</v>
      </c>
      <c r="M374" s="13" t="s">
        <v>7</v>
      </c>
      <c r="N374" s="14" t="s">
        <v>8</v>
      </c>
    </row>
    <row r="375" spans="2:14" ht="17.399999999999999" x14ac:dyDescent="0.45">
      <c r="B375" s="35"/>
      <c r="C375" s="19"/>
      <c r="D375" s="30"/>
      <c r="E375" s="32"/>
      <c r="F375" s="32"/>
      <c r="G375" s="32"/>
      <c r="I375" s="20"/>
      <c r="J375" s="29"/>
      <c r="K375" s="29"/>
      <c r="L375" s="29"/>
      <c r="M375" s="29"/>
      <c r="N375" s="29"/>
    </row>
    <row r="376" spans="2:14" ht="17.399999999999999" x14ac:dyDescent="0.45">
      <c r="B376" s="35"/>
      <c r="C376" s="19"/>
      <c r="D376" s="30"/>
      <c r="E376" s="32"/>
      <c r="F376" s="32"/>
      <c r="G376" s="32"/>
      <c r="I376" s="24"/>
      <c r="J376" s="29"/>
      <c r="K376" s="32"/>
      <c r="L376" s="32"/>
      <c r="M376" s="32"/>
      <c r="N376" s="32"/>
    </row>
    <row r="377" spans="2:14" ht="17.399999999999999" x14ac:dyDescent="0.45">
      <c r="B377" s="35"/>
      <c r="C377" s="19"/>
      <c r="D377" s="30"/>
      <c r="E377" s="32"/>
      <c r="F377" s="32"/>
      <c r="G377" s="32"/>
      <c r="I377" s="24"/>
      <c r="J377" s="29"/>
      <c r="K377" s="32"/>
      <c r="L377" s="32"/>
      <c r="M377" s="32"/>
      <c r="N377" s="32"/>
    </row>
    <row r="378" spans="2:14" ht="17.399999999999999" x14ac:dyDescent="0.45">
      <c r="B378" s="35"/>
      <c r="C378" s="19"/>
      <c r="D378" s="30"/>
      <c r="E378" s="32"/>
      <c r="F378" s="32"/>
      <c r="G378" s="32"/>
      <c r="I378" s="24"/>
      <c r="J378" s="29"/>
      <c r="K378" s="32"/>
      <c r="L378" s="32"/>
      <c r="M378" s="32"/>
      <c r="N378" s="32"/>
    </row>
    <row r="379" spans="2:14" ht="18" thickBot="1" x14ac:dyDescent="0.5">
      <c r="B379" s="35"/>
      <c r="C379" s="19"/>
      <c r="D379" s="30"/>
      <c r="E379" s="32"/>
      <c r="F379" s="32"/>
      <c r="G379" s="32"/>
      <c r="I379" s="24"/>
      <c r="J379" s="29"/>
      <c r="K379" s="32"/>
      <c r="L379" s="32"/>
      <c r="M379" s="32"/>
      <c r="N379" s="32"/>
    </row>
    <row r="380" spans="2:14" ht="21.6" thickBot="1" x14ac:dyDescent="0.55000000000000004">
      <c r="B380" s="35"/>
      <c r="C380" s="19"/>
      <c r="D380" s="30"/>
      <c r="E380" s="32"/>
      <c r="F380" s="32"/>
      <c r="G380" s="32"/>
      <c r="I380" s="15">
        <f>SUM(I375:I379)</f>
        <v>0</v>
      </c>
      <c r="J380" s="66" t="str">
        <f>IF(I380&gt;=5,"YA NO PUEDE SOLICITAR DIAS CAPACITACION","PUEDE SOLICITAR DIAS CAPACITACION")</f>
        <v>PUEDE SOLICITAR DIAS CAPACITACION</v>
      </c>
      <c r="K380" s="67"/>
      <c r="L380" s="67"/>
      <c r="M380" s="67"/>
      <c r="N380" s="68"/>
    </row>
    <row r="381" spans="2:14" ht="21.6" thickBot="1" x14ac:dyDescent="0.55000000000000004">
      <c r="B381" s="35"/>
      <c r="C381" s="19"/>
      <c r="D381" s="30"/>
      <c r="E381" s="32"/>
      <c r="F381" s="32"/>
      <c r="G381" s="32"/>
      <c r="I381" s="17">
        <f>5-I380</f>
        <v>5</v>
      </c>
      <c r="J381" s="66" t="str">
        <f>IF(I380&gt;5,"EXISTE UN ERROR","OK")</f>
        <v>OK</v>
      </c>
      <c r="K381" s="67"/>
      <c r="L381" s="67"/>
      <c r="M381" s="67"/>
      <c r="N381" s="68"/>
    </row>
    <row r="382" spans="2:14" ht="17.399999999999999" x14ac:dyDescent="0.45">
      <c r="B382" s="35"/>
      <c r="C382" s="19"/>
      <c r="D382" s="30"/>
      <c r="E382" s="32"/>
      <c r="F382" s="32"/>
      <c r="G382" s="32"/>
    </row>
    <row r="383" spans="2:14" ht="17.399999999999999" x14ac:dyDescent="0.45">
      <c r="B383" s="35"/>
      <c r="C383" s="19"/>
      <c r="D383" s="30"/>
      <c r="E383" s="32"/>
      <c r="F383" s="32"/>
      <c r="G383" s="32"/>
    </row>
    <row r="384" spans="2:14" ht="18" thickBot="1" x14ac:dyDescent="0.5">
      <c r="B384" s="35"/>
      <c r="C384" s="36"/>
      <c r="D384" s="33"/>
      <c r="E384" s="34"/>
      <c r="F384" s="34"/>
      <c r="G384" s="34"/>
    </row>
    <row r="385" spans="2:14" ht="21.6" thickBot="1" x14ac:dyDescent="0.55000000000000004">
      <c r="B385" s="8">
        <f>+E359-F359</f>
        <v>2</v>
      </c>
      <c r="C385" s="69" t="str">
        <f>IF(E359&lt;=F359,"YA NO TIENE FERIADOS","PUEDE SOLICITAR DIAS FERIADOS")</f>
        <v>PUEDE SOLICITAR DIAS FERIADOS</v>
      </c>
      <c r="D385" s="70"/>
      <c r="E385" s="70"/>
      <c r="F385" s="70"/>
      <c r="G385" s="71"/>
    </row>
    <row r="386" spans="2:14" ht="19.2" thickBot="1" x14ac:dyDescent="0.5">
      <c r="C386" s="72" t="str">
        <f>IF(F359&gt;E359,"EXISTE UN ERROR","OK")</f>
        <v>OK</v>
      </c>
      <c r="D386" s="73"/>
      <c r="E386" s="73"/>
      <c r="F386" s="73"/>
      <c r="G386" s="74"/>
    </row>
    <row r="388" spans="2:14" ht="19.2" thickBot="1" x14ac:dyDescent="0.5">
      <c r="B388" s="16" t="s">
        <v>146</v>
      </c>
      <c r="I388" s="16" t="s">
        <v>146</v>
      </c>
    </row>
    <row r="389" spans="2:14" ht="18.600000000000001" thickBot="1" x14ac:dyDescent="0.4">
      <c r="B389" s="5" t="s">
        <v>0</v>
      </c>
      <c r="C389" s="5" t="s">
        <v>1</v>
      </c>
      <c r="D389" s="5" t="s">
        <v>224</v>
      </c>
      <c r="E389" s="5" t="s">
        <v>12</v>
      </c>
      <c r="F389" s="6" t="s">
        <v>2</v>
      </c>
      <c r="G389" s="6" t="s">
        <v>7</v>
      </c>
      <c r="I389" s="2" t="s">
        <v>3</v>
      </c>
      <c r="J389" s="3" t="s">
        <v>4</v>
      </c>
      <c r="K389" s="3" t="s">
        <v>5</v>
      </c>
      <c r="L389" s="3" t="s">
        <v>6</v>
      </c>
      <c r="M389" s="3" t="s">
        <v>7</v>
      </c>
      <c r="N389" s="4" t="s">
        <v>8</v>
      </c>
    </row>
    <row r="390" spans="2:14" ht="17.399999999999999" x14ac:dyDescent="0.45">
      <c r="B390" s="9">
        <v>15</v>
      </c>
      <c r="C390" s="9">
        <v>7</v>
      </c>
      <c r="D390" s="9">
        <v>0</v>
      </c>
      <c r="E390" s="11">
        <f>+B390+C390+D390</f>
        <v>22</v>
      </c>
      <c r="F390" s="11">
        <f>SUM(B391:B415)+SUM(D391:D415)</f>
        <v>20</v>
      </c>
      <c r="G390" s="19"/>
      <c r="I390" s="20">
        <v>0.5</v>
      </c>
      <c r="J390" s="21" t="s">
        <v>10</v>
      </c>
      <c r="K390" s="22">
        <v>45859</v>
      </c>
      <c r="L390" s="22">
        <v>45859</v>
      </c>
      <c r="M390" s="23"/>
      <c r="N390" s="23"/>
    </row>
    <row r="391" spans="2:14" ht="17.399999999999999" x14ac:dyDescent="0.45">
      <c r="B391" s="35">
        <v>10</v>
      </c>
      <c r="C391" s="19"/>
      <c r="D391" s="30"/>
      <c r="E391" s="31">
        <v>45670</v>
      </c>
      <c r="F391" s="31">
        <v>45681</v>
      </c>
      <c r="G391" s="54" t="s">
        <v>235</v>
      </c>
      <c r="I391" s="24"/>
      <c r="J391" s="21"/>
      <c r="K391" s="25"/>
      <c r="L391" s="25"/>
      <c r="M391" s="26"/>
      <c r="N391" s="26"/>
    </row>
    <row r="392" spans="2:14" ht="17.399999999999999" x14ac:dyDescent="0.45">
      <c r="B392" s="35">
        <v>10</v>
      </c>
      <c r="C392" s="19"/>
      <c r="D392" s="30"/>
      <c r="E392" s="31">
        <v>45691</v>
      </c>
      <c r="F392" s="31">
        <v>45702</v>
      </c>
      <c r="G392" s="54" t="s">
        <v>259</v>
      </c>
      <c r="I392" s="24"/>
      <c r="J392" s="21"/>
      <c r="K392" s="25"/>
      <c r="L392" s="25"/>
      <c r="M392" s="30"/>
      <c r="N392" s="26"/>
    </row>
    <row r="393" spans="2:14" ht="17.399999999999999" x14ac:dyDescent="0.45">
      <c r="B393" s="35"/>
      <c r="C393" s="19"/>
      <c r="D393" s="30"/>
      <c r="E393" s="31"/>
      <c r="F393" s="31"/>
      <c r="G393" s="30"/>
      <c r="I393" s="24"/>
      <c r="J393" s="21"/>
      <c r="K393" s="25"/>
      <c r="L393" s="25"/>
      <c r="M393" s="30"/>
      <c r="N393" s="26"/>
    </row>
    <row r="394" spans="2:14" ht="17.399999999999999" x14ac:dyDescent="0.45">
      <c r="B394" s="35"/>
      <c r="C394" s="19"/>
      <c r="D394" s="30"/>
      <c r="E394" s="30"/>
      <c r="F394" s="30"/>
      <c r="G394" s="30"/>
      <c r="I394" s="24"/>
      <c r="J394" s="21"/>
      <c r="K394" s="25"/>
      <c r="L394" s="25"/>
      <c r="M394" s="30"/>
      <c r="N394" s="26"/>
    </row>
    <row r="395" spans="2:14" ht="17.399999999999999" x14ac:dyDescent="0.45">
      <c r="B395" s="35"/>
      <c r="C395" s="19"/>
      <c r="D395" s="30"/>
      <c r="E395" s="30"/>
      <c r="F395" s="30"/>
      <c r="G395" s="30"/>
      <c r="I395" s="24"/>
      <c r="J395" s="21"/>
      <c r="K395" s="25"/>
      <c r="L395" s="25"/>
      <c r="M395" s="26"/>
      <c r="N395" s="26"/>
    </row>
    <row r="396" spans="2:14" ht="17.399999999999999" x14ac:dyDescent="0.45">
      <c r="B396" s="35"/>
      <c r="C396" s="19"/>
      <c r="D396" s="30"/>
      <c r="E396" s="30"/>
      <c r="F396" s="30"/>
      <c r="G396" s="30"/>
      <c r="I396" s="24"/>
      <c r="J396" s="21"/>
      <c r="K396" s="26"/>
      <c r="L396" s="26"/>
      <c r="M396" s="26"/>
      <c r="N396" s="26"/>
    </row>
    <row r="397" spans="2:14" ht="17.399999999999999" x14ac:dyDescent="0.45">
      <c r="B397" s="35"/>
      <c r="C397" s="19"/>
      <c r="D397" s="30"/>
      <c r="E397" s="30"/>
      <c r="F397" s="30"/>
      <c r="G397" s="30"/>
      <c r="I397" s="24"/>
      <c r="J397" s="21"/>
      <c r="K397" s="26"/>
      <c r="L397" s="26"/>
      <c r="M397" s="26"/>
      <c r="N397" s="26"/>
    </row>
    <row r="398" spans="2:14" ht="17.399999999999999" x14ac:dyDescent="0.45">
      <c r="B398" s="35"/>
      <c r="C398" s="19"/>
      <c r="D398" s="30"/>
      <c r="E398" s="30"/>
      <c r="F398" s="30"/>
      <c r="G398" s="30"/>
      <c r="I398" s="24"/>
      <c r="J398" s="21"/>
      <c r="K398" s="26"/>
      <c r="L398" s="26"/>
      <c r="M398" s="26"/>
      <c r="N398" s="26"/>
    </row>
    <row r="399" spans="2:14" ht="17.399999999999999" x14ac:dyDescent="0.45">
      <c r="B399" s="35"/>
      <c r="C399" s="19"/>
      <c r="D399" s="30"/>
      <c r="E399" s="30"/>
      <c r="F399" s="30"/>
      <c r="G399" s="30"/>
      <c r="I399" s="24"/>
      <c r="J399" s="21"/>
      <c r="K399" s="26"/>
      <c r="L399" s="26"/>
      <c r="M399" s="26"/>
      <c r="N399" s="26"/>
    </row>
    <row r="400" spans="2:14" ht="17.399999999999999" x14ac:dyDescent="0.45">
      <c r="B400" s="35"/>
      <c r="C400" s="19"/>
      <c r="D400" s="30"/>
      <c r="E400" s="30"/>
      <c r="F400" s="30"/>
      <c r="G400" s="30"/>
      <c r="I400" s="24"/>
      <c r="J400" s="21"/>
      <c r="K400" s="26"/>
      <c r="L400" s="26"/>
      <c r="M400" s="26"/>
      <c r="N400" s="26"/>
    </row>
    <row r="401" spans="2:14" ht="18" thickBot="1" x14ac:dyDescent="0.5">
      <c r="B401" s="35"/>
      <c r="C401" s="19"/>
      <c r="D401" s="30"/>
      <c r="E401" s="30"/>
      <c r="F401" s="30"/>
      <c r="G401" s="30"/>
      <c r="I401" s="27"/>
      <c r="J401" s="21"/>
      <c r="K401" s="28"/>
      <c r="L401" s="28"/>
      <c r="M401" s="28"/>
      <c r="N401" s="28"/>
    </row>
    <row r="402" spans="2:14" ht="21.6" thickBot="1" x14ac:dyDescent="0.55000000000000004">
      <c r="B402" s="35"/>
      <c r="C402" s="19"/>
      <c r="D402" s="30"/>
      <c r="E402" s="32"/>
      <c r="F402" s="32"/>
      <c r="G402" s="32"/>
      <c r="I402" s="15">
        <f>SUM(I390:I401)</f>
        <v>0.5</v>
      </c>
      <c r="J402" s="66" t="str">
        <f>IF(I402&gt;=6,"YA NO PUEDE SOLICITAR DIAS ADMINISTRATIVOS","PUEDE SOLICITAR DIAS ADMINISTRATIVOS")</f>
        <v>PUEDE SOLICITAR DIAS ADMINISTRATIVOS</v>
      </c>
      <c r="K402" s="67"/>
      <c r="L402" s="67"/>
      <c r="M402" s="67"/>
      <c r="N402" s="68"/>
    </row>
    <row r="403" spans="2:14" ht="21.6" thickBot="1" x14ac:dyDescent="0.55000000000000004">
      <c r="B403" s="35"/>
      <c r="C403" s="19"/>
      <c r="D403" s="30"/>
      <c r="E403" s="32"/>
      <c r="F403" s="32"/>
      <c r="G403" s="32"/>
      <c r="I403" s="17">
        <f>6-I402</f>
        <v>5.5</v>
      </c>
      <c r="J403" s="66" t="str">
        <f>IF(I402&gt;6,"EXISTE UN ERROR","OK")</f>
        <v>OK</v>
      </c>
      <c r="K403" s="67"/>
      <c r="L403" s="67"/>
      <c r="M403" s="67"/>
      <c r="N403" s="68"/>
    </row>
    <row r="404" spans="2:14" ht="18" thickBot="1" x14ac:dyDescent="0.5">
      <c r="B404" s="35"/>
      <c r="C404" s="19"/>
      <c r="D404" s="30"/>
      <c r="E404" s="32"/>
      <c r="F404" s="32"/>
      <c r="G404" s="32"/>
      <c r="I404" s="1"/>
    </row>
    <row r="405" spans="2:14" ht="19.8" thickBot="1" x14ac:dyDescent="0.5">
      <c r="B405" s="35"/>
      <c r="C405" s="19"/>
      <c r="D405" s="30"/>
      <c r="E405" s="32"/>
      <c r="F405" s="32"/>
      <c r="G405" s="32"/>
      <c r="I405" s="12" t="s">
        <v>3</v>
      </c>
      <c r="J405" s="13"/>
      <c r="K405" s="13" t="s">
        <v>5</v>
      </c>
      <c r="L405" s="13" t="s">
        <v>6</v>
      </c>
      <c r="M405" s="13" t="s">
        <v>7</v>
      </c>
      <c r="N405" s="14" t="s">
        <v>8</v>
      </c>
    </row>
    <row r="406" spans="2:14" ht="17.399999999999999" x14ac:dyDescent="0.45">
      <c r="B406" s="35"/>
      <c r="C406" s="19"/>
      <c r="D406" s="30"/>
      <c r="E406" s="32"/>
      <c r="F406" s="32"/>
      <c r="G406" s="32"/>
      <c r="I406" s="20">
        <v>1</v>
      </c>
      <c r="J406" s="29"/>
      <c r="K406" s="22">
        <v>45797</v>
      </c>
      <c r="L406" s="22">
        <v>45797</v>
      </c>
      <c r="M406" s="23"/>
      <c r="N406" s="23"/>
    </row>
    <row r="407" spans="2:14" ht="17.399999999999999" x14ac:dyDescent="0.45">
      <c r="B407" s="35"/>
      <c r="C407" s="19"/>
      <c r="D407" s="30"/>
      <c r="E407" s="32"/>
      <c r="F407" s="32"/>
      <c r="G407" s="32"/>
      <c r="I407" s="24">
        <v>1</v>
      </c>
      <c r="J407" s="29"/>
      <c r="K407" s="25">
        <v>45831</v>
      </c>
      <c r="L407" s="25">
        <v>45831</v>
      </c>
      <c r="M407" s="26"/>
      <c r="N407" s="26"/>
    </row>
    <row r="408" spans="2:14" ht="17.399999999999999" x14ac:dyDescent="0.45">
      <c r="B408" s="35"/>
      <c r="C408" s="19"/>
      <c r="D408" s="30"/>
      <c r="E408" s="32"/>
      <c r="F408" s="32"/>
      <c r="G408" s="32"/>
      <c r="I408" s="24">
        <v>1</v>
      </c>
      <c r="J408" s="29"/>
      <c r="K408" s="25">
        <v>45832</v>
      </c>
      <c r="L408" s="25">
        <v>45832</v>
      </c>
      <c r="M408" s="26"/>
      <c r="N408" s="26"/>
    </row>
    <row r="409" spans="2:14" ht="17.399999999999999" x14ac:dyDescent="0.45">
      <c r="B409" s="35"/>
      <c r="C409" s="19"/>
      <c r="D409" s="30"/>
      <c r="E409" s="32"/>
      <c r="F409" s="32"/>
      <c r="G409" s="32"/>
      <c r="I409" s="24"/>
      <c r="J409" s="29"/>
      <c r="K409" s="26"/>
      <c r="L409" s="26"/>
      <c r="M409" s="26"/>
      <c r="N409" s="26"/>
    </row>
    <row r="410" spans="2:14" ht="18" thickBot="1" x14ac:dyDescent="0.5">
      <c r="B410" s="35"/>
      <c r="C410" s="19"/>
      <c r="D410" s="30"/>
      <c r="E410" s="32"/>
      <c r="F410" s="32"/>
      <c r="G410" s="32"/>
      <c r="I410" s="24"/>
      <c r="J410" s="29"/>
      <c r="K410" s="26"/>
      <c r="L410" s="26"/>
      <c r="M410" s="26"/>
      <c r="N410" s="26"/>
    </row>
    <row r="411" spans="2:14" ht="21.6" thickBot="1" x14ac:dyDescent="0.55000000000000004">
      <c r="B411" s="35"/>
      <c r="C411" s="19"/>
      <c r="D411" s="30"/>
      <c r="E411" s="32"/>
      <c r="F411" s="32"/>
      <c r="G411" s="32"/>
      <c r="I411" s="15">
        <f>SUM(I406:I410)</f>
        <v>3</v>
      </c>
      <c r="J411" s="66" t="str">
        <f>IF(I411&gt;=5,"YA NO PUEDE SOLICITAR DIAS CAPACITACION","PUEDE SOLICITAR DIAS CAPACITACION")</f>
        <v>PUEDE SOLICITAR DIAS CAPACITACION</v>
      </c>
      <c r="K411" s="67"/>
      <c r="L411" s="67"/>
      <c r="M411" s="67"/>
      <c r="N411" s="68"/>
    </row>
    <row r="412" spans="2:14" ht="21.6" thickBot="1" x14ac:dyDescent="0.55000000000000004">
      <c r="B412" s="35"/>
      <c r="C412" s="19"/>
      <c r="D412" s="30"/>
      <c r="E412" s="32"/>
      <c r="F412" s="32"/>
      <c r="G412" s="32"/>
      <c r="I412" s="17">
        <f>5-I411</f>
        <v>2</v>
      </c>
      <c r="J412" s="66" t="str">
        <f>IF(I411&gt;5,"EXISTE UN ERROR","OK")</f>
        <v>OK</v>
      </c>
      <c r="K412" s="67"/>
      <c r="L412" s="67"/>
      <c r="M412" s="67"/>
      <c r="N412" s="68"/>
    </row>
    <row r="413" spans="2:14" ht="17.399999999999999" x14ac:dyDescent="0.45">
      <c r="B413" s="35"/>
      <c r="C413" s="19"/>
      <c r="D413" s="30"/>
      <c r="E413" s="32"/>
      <c r="F413" s="32"/>
      <c r="G413" s="32"/>
    </row>
    <row r="414" spans="2:14" ht="17.399999999999999" x14ac:dyDescent="0.45">
      <c r="B414" s="35"/>
      <c r="C414" s="19"/>
      <c r="D414" s="30"/>
      <c r="E414" s="32"/>
      <c r="F414" s="32"/>
      <c r="G414" s="32"/>
    </row>
    <row r="415" spans="2:14" ht="18" thickBot="1" x14ac:dyDescent="0.5">
      <c r="B415" s="35"/>
      <c r="C415" s="40"/>
      <c r="D415" s="39"/>
      <c r="E415" s="34"/>
      <c r="F415" s="34"/>
      <c r="G415" s="34"/>
    </row>
    <row r="416" spans="2:14" ht="21.6" thickBot="1" x14ac:dyDescent="0.55000000000000004">
      <c r="B416" s="8">
        <f>+E390-F390</f>
        <v>2</v>
      </c>
      <c r="C416" s="69" t="str">
        <f>IF(E390&lt;=F390,"YA NO TIENE FERIADOS","PUEDE SOLICITAR DIAS FERIADOS")</f>
        <v>PUEDE SOLICITAR DIAS FERIADOS</v>
      </c>
      <c r="D416" s="70"/>
      <c r="E416" s="70"/>
      <c r="F416" s="70"/>
      <c r="G416" s="71"/>
    </row>
    <row r="417" spans="2:14" ht="19.2" thickBot="1" x14ac:dyDescent="0.5">
      <c r="C417" s="72" t="str">
        <f>IF(F390&gt;E390,"EXISTE UN ERROR","OK")</f>
        <v>OK</v>
      </c>
      <c r="D417" s="73"/>
      <c r="E417" s="73"/>
      <c r="F417" s="73"/>
      <c r="G417" s="74"/>
    </row>
    <row r="419" spans="2:14" ht="19.2" thickBot="1" x14ac:dyDescent="0.5">
      <c r="B419" s="16" t="s">
        <v>178</v>
      </c>
      <c r="I419" s="16" t="s">
        <v>178</v>
      </c>
    </row>
    <row r="420" spans="2:14" ht="18.600000000000001" thickBot="1" x14ac:dyDescent="0.4">
      <c r="B420" s="5" t="s">
        <v>0</v>
      </c>
      <c r="C420" s="5" t="s">
        <v>1</v>
      </c>
      <c r="D420" s="5" t="s">
        <v>224</v>
      </c>
      <c r="E420" s="5" t="s">
        <v>12</v>
      </c>
      <c r="F420" s="6" t="s">
        <v>2</v>
      </c>
      <c r="G420" s="6" t="s">
        <v>7</v>
      </c>
      <c r="I420" s="2" t="s">
        <v>3</v>
      </c>
      <c r="J420" s="3" t="s">
        <v>4</v>
      </c>
      <c r="K420" s="3" t="s">
        <v>5</v>
      </c>
      <c r="L420" s="3" t="s">
        <v>6</v>
      </c>
      <c r="M420" s="3" t="s">
        <v>7</v>
      </c>
      <c r="N420" s="4" t="s">
        <v>8</v>
      </c>
    </row>
    <row r="421" spans="2:14" ht="17.399999999999999" x14ac:dyDescent="0.45">
      <c r="B421" s="9">
        <v>15</v>
      </c>
      <c r="C421" s="9">
        <v>0</v>
      </c>
      <c r="D421" s="9">
        <v>0</v>
      </c>
      <c r="E421" s="11">
        <f>+B421+C421+D421</f>
        <v>15</v>
      </c>
      <c r="F421" s="11">
        <f>SUM(B422:B446)+SUM(D422:D446)</f>
        <v>0</v>
      </c>
      <c r="G421" s="19"/>
      <c r="I421" s="20"/>
      <c r="J421" s="21"/>
      <c r="K421" s="22"/>
      <c r="L421" s="22"/>
      <c r="M421" s="23"/>
      <c r="N421" s="23"/>
    </row>
    <row r="422" spans="2:14" ht="17.399999999999999" x14ac:dyDescent="0.45">
      <c r="B422" s="35"/>
      <c r="C422" s="19"/>
      <c r="D422" s="30"/>
      <c r="E422" s="31"/>
      <c r="F422" s="31"/>
      <c r="G422" s="30"/>
      <c r="I422" s="24"/>
      <c r="J422" s="21"/>
      <c r="K422" s="26"/>
      <c r="L422" s="26"/>
      <c r="M422" s="26"/>
      <c r="N422" s="26"/>
    </row>
    <row r="423" spans="2:14" ht="17.399999999999999" x14ac:dyDescent="0.45">
      <c r="B423" s="35"/>
      <c r="C423" s="19"/>
      <c r="D423" s="30"/>
      <c r="E423" s="30"/>
      <c r="F423" s="30"/>
      <c r="G423" s="30"/>
      <c r="I423" s="24"/>
      <c r="J423" s="21"/>
      <c r="K423" s="26"/>
      <c r="L423" s="26"/>
      <c r="M423" s="26"/>
      <c r="N423" s="26"/>
    </row>
    <row r="424" spans="2:14" ht="17.399999999999999" x14ac:dyDescent="0.45">
      <c r="B424" s="35"/>
      <c r="C424" s="19"/>
      <c r="D424" s="30"/>
      <c r="E424" s="30"/>
      <c r="F424" s="30"/>
      <c r="G424" s="30"/>
      <c r="I424" s="24"/>
      <c r="J424" s="21"/>
      <c r="K424" s="26"/>
      <c r="L424" s="26"/>
      <c r="M424" s="26"/>
      <c r="N424" s="26"/>
    </row>
    <row r="425" spans="2:14" ht="17.399999999999999" x14ac:dyDescent="0.45">
      <c r="B425" s="35"/>
      <c r="C425" s="19"/>
      <c r="D425" s="30"/>
      <c r="E425" s="30"/>
      <c r="F425" s="30"/>
      <c r="G425" s="30"/>
      <c r="I425" s="24"/>
      <c r="J425" s="21"/>
      <c r="K425" s="26"/>
      <c r="L425" s="26"/>
      <c r="M425" s="26"/>
      <c r="N425" s="26"/>
    </row>
    <row r="426" spans="2:14" ht="17.399999999999999" x14ac:dyDescent="0.45">
      <c r="B426" s="35"/>
      <c r="C426" s="19"/>
      <c r="D426" s="30"/>
      <c r="E426" s="30"/>
      <c r="F426" s="30"/>
      <c r="G426" s="30"/>
      <c r="I426" s="24"/>
      <c r="J426" s="21"/>
      <c r="K426" s="26"/>
      <c r="L426" s="26"/>
      <c r="M426" s="26"/>
      <c r="N426" s="26"/>
    </row>
    <row r="427" spans="2:14" ht="17.399999999999999" x14ac:dyDescent="0.45">
      <c r="B427" s="35"/>
      <c r="C427" s="19"/>
      <c r="D427" s="30"/>
      <c r="E427" s="30"/>
      <c r="F427" s="30"/>
      <c r="G427" s="30"/>
      <c r="I427" s="24"/>
      <c r="J427" s="21"/>
      <c r="K427" s="26"/>
      <c r="L427" s="26"/>
      <c r="M427" s="26"/>
      <c r="N427" s="26"/>
    </row>
    <row r="428" spans="2:14" ht="17.399999999999999" x14ac:dyDescent="0.45">
      <c r="B428" s="35"/>
      <c r="C428" s="19"/>
      <c r="D428" s="30"/>
      <c r="E428" s="30"/>
      <c r="F428" s="30"/>
      <c r="G428" s="30"/>
      <c r="I428" s="24"/>
      <c r="J428" s="21"/>
      <c r="K428" s="26"/>
      <c r="L428" s="26"/>
      <c r="M428" s="26"/>
      <c r="N428" s="26"/>
    </row>
    <row r="429" spans="2:14" ht="17.399999999999999" x14ac:dyDescent="0.45">
      <c r="B429" s="35"/>
      <c r="C429" s="19"/>
      <c r="D429" s="30"/>
      <c r="E429" s="30"/>
      <c r="F429" s="30"/>
      <c r="G429" s="30"/>
      <c r="I429" s="24"/>
      <c r="J429" s="21"/>
      <c r="K429" s="26"/>
      <c r="L429" s="26"/>
      <c r="M429" s="26"/>
      <c r="N429" s="26"/>
    </row>
    <row r="430" spans="2:14" ht="17.399999999999999" x14ac:dyDescent="0.45">
      <c r="B430" s="35"/>
      <c r="C430" s="19"/>
      <c r="D430" s="30"/>
      <c r="E430" s="30"/>
      <c r="F430" s="30"/>
      <c r="G430" s="30"/>
      <c r="I430" s="24"/>
      <c r="J430" s="21"/>
      <c r="K430" s="26"/>
      <c r="L430" s="26"/>
      <c r="M430" s="26"/>
      <c r="N430" s="26"/>
    </row>
    <row r="431" spans="2:14" ht="17.399999999999999" x14ac:dyDescent="0.45">
      <c r="B431" s="35"/>
      <c r="C431" s="19"/>
      <c r="D431" s="30"/>
      <c r="E431" s="30"/>
      <c r="F431" s="30"/>
      <c r="G431" s="30"/>
      <c r="I431" s="24"/>
      <c r="J431" s="21"/>
      <c r="K431" s="26"/>
      <c r="L431" s="26"/>
      <c r="M431" s="26"/>
      <c r="N431" s="26"/>
    </row>
    <row r="432" spans="2:14" ht="18" thickBot="1" x14ac:dyDescent="0.5">
      <c r="B432" s="35"/>
      <c r="C432" s="19"/>
      <c r="D432" s="30"/>
      <c r="E432" s="30"/>
      <c r="F432" s="30"/>
      <c r="G432" s="30"/>
      <c r="I432" s="27"/>
      <c r="J432" s="21"/>
      <c r="K432" s="28"/>
      <c r="L432" s="28"/>
      <c r="M432" s="28"/>
      <c r="N432" s="28"/>
    </row>
    <row r="433" spans="2:14" ht="21.6" thickBot="1" x14ac:dyDescent="0.55000000000000004">
      <c r="B433" s="35"/>
      <c r="C433" s="19"/>
      <c r="D433" s="30"/>
      <c r="E433" s="32"/>
      <c r="F433" s="32"/>
      <c r="G433" s="32"/>
      <c r="I433" s="15">
        <f>SUM(I421:I432)</f>
        <v>0</v>
      </c>
      <c r="J433" s="66" t="str">
        <f>IF(I433&gt;=6,"YA NO PUEDE SOLICITAR DIAS ADMINISTRATIVOS","PUEDE SOLICITAR DIAS ADMINISTRATIVOS")</f>
        <v>PUEDE SOLICITAR DIAS ADMINISTRATIVOS</v>
      </c>
      <c r="K433" s="67"/>
      <c r="L433" s="67"/>
      <c r="M433" s="67"/>
      <c r="N433" s="68"/>
    </row>
    <row r="434" spans="2:14" ht="21.6" thickBot="1" x14ac:dyDescent="0.55000000000000004">
      <c r="B434" s="35"/>
      <c r="C434" s="19"/>
      <c r="D434" s="30"/>
      <c r="E434" s="32"/>
      <c r="F434" s="32"/>
      <c r="G434" s="32"/>
      <c r="I434" s="17">
        <f>6-I433</f>
        <v>6</v>
      </c>
      <c r="J434" s="66" t="str">
        <f>IF(I433&gt;6,"EXISTE UN ERROR","OK")</f>
        <v>OK</v>
      </c>
      <c r="K434" s="67"/>
      <c r="L434" s="67"/>
      <c r="M434" s="67"/>
      <c r="N434" s="68"/>
    </row>
    <row r="435" spans="2:14" ht="18" thickBot="1" x14ac:dyDescent="0.5">
      <c r="B435" s="35"/>
      <c r="C435" s="19"/>
      <c r="D435" s="30"/>
      <c r="E435" s="32"/>
      <c r="F435" s="32"/>
      <c r="G435" s="32"/>
      <c r="I435" s="1"/>
    </row>
    <row r="436" spans="2:14" ht="19.8" thickBot="1" x14ac:dyDescent="0.5">
      <c r="B436" s="35"/>
      <c r="C436" s="19"/>
      <c r="D436" s="30"/>
      <c r="E436" s="32"/>
      <c r="F436" s="32"/>
      <c r="G436" s="32"/>
      <c r="I436" s="12" t="s">
        <v>3</v>
      </c>
      <c r="J436" s="13"/>
      <c r="K436" s="13" t="s">
        <v>5</v>
      </c>
      <c r="L436" s="13" t="s">
        <v>6</v>
      </c>
      <c r="M436" s="13" t="s">
        <v>7</v>
      </c>
      <c r="N436" s="14" t="s">
        <v>8</v>
      </c>
    </row>
    <row r="437" spans="2:14" ht="17.399999999999999" x14ac:dyDescent="0.45">
      <c r="B437" s="35"/>
      <c r="C437" s="19"/>
      <c r="D437" s="30"/>
      <c r="E437" s="32"/>
      <c r="F437" s="32"/>
      <c r="G437" s="32"/>
      <c r="I437" s="20"/>
      <c r="J437" s="29"/>
      <c r="K437" s="29"/>
      <c r="L437" s="29"/>
      <c r="M437" s="29"/>
      <c r="N437" s="29"/>
    </row>
    <row r="438" spans="2:14" ht="17.399999999999999" x14ac:dyDescent="0.45">
      <c r="B438" s="35"/>
      <c r="C438" s="19"/>
      <c r="D438" s="30"/>
      <c r="E438" s="32"/>
      <c r="F438" s="32"/>
      <c r="G438" s="32"/>
      <c r="I438" s="24"/>
      <c r="J438" s="29"/>
      <c r="K438" s="32"/>
      <c r="L438" s="32"/>
      <c r="M438" s="32"/>
      <c r="N438" s="32"/>
    </row>
    <row r="439" spans="2:14" ht="17.399999999999999" x14ac:dyDescent="0.45">
      <c r="B439" s="35"/>
      <c r="C439" s="19"/>
      <c r="D439" s="30"/>
      <c r="E439" s="32"/>
      <c r="F439" s="32"/>
      <c r="G439" s="32"/>
      <c r="I439" s="24"/>
      <c r="J439" s="29"/>
      <c r="K439" s="32"/>
      <c r="L439" s="32"/>
      <c r="M439" s="32"/>
      <c r="N439" s="32"/>
    </row>
    <row r="440" spans="2:14" ht="17.399999999999999" x14ac:dyDescent="0.45">
      <c r="B440" s="35"/>
      <c r="C440" s="19"/>
      <c r="D440" s="30"/>
      <c r="E440" s="32"/>
      <c r="F440" s="32"/>
      <c r="G440" s="32"/>
      <c r="I440" s="24"/>
      <c r="J440" s="29"/>
      <c r="K440" s="32"/>
      <c r="L440" s="32"/>
      <c r="M440" s="32"/>
      <c r="N440" s="32"/>
    </row>
    <row r="441" spans="2:14" ht="18" thickBot="1" x14ac:dyDescent="0.5">
      <c r="B441" s="35"/>
      <c r="C441" s="19"/>
      <c r="D441" s="30"/>
      <c r="E441" s="32"/>
      <c r="F441" s="32"/>
      <c r="G441" s="32"/>
      <c r="I441" s="24"/>
      <c r="J441" s="29"/>
      <c r="K441" s="32"/>
      <c r="L441" s="32"/>
      <c r="M441" s="32"/>
      <c r="N441" s="32"/>
    </row>
    <row r="442" spans="2:14" ht="21.6" thickBot="1" x14ac:dyDescent="0.55000000000000004">
      <c r="B442" s="35"/>
      <c r="C442" s="19"/>
      <c r="D442" s="30"/>
      <c r="E442" s="32"/>
      <c r="F442" s="32"/>
      <c r="G442" s="32"/>
      <c r="I442" s="15">
        <f>SUM(I437:I441)</f>
        <v>0</v>
      </c>
      <c r="J442" s="66" t="str">
        <f>IF(I442&gt;=5,"YA NO PUEDE SOLICITAR DIAS CAPACITACION","PUEDE SOLICITAR DIAS CAPACITACION")</f>
        <v>PUEDE SOLICITAR DIAS CAPACITACION</v>
      </c>
      <c r="K442" s="67"/>
      <c r="L442" s="67"/>
      <c r="M442" s="67"/>
      <c r="N442" s="68"/>
    </row>
    <row r="443" spans="2:14" ht="21.6" thickBot="1" x14ac:dyDescent="0.55000000000000004">
      <c r="B443" s="35"/>
      <c r="C443" s="19"/>
      <c r="D443" s="30"/>
      <c r="E443" s="32"/>
      <c r="F443" s="32"/>
      <c r="G443" s="32"/>
      <c r="I443" s="17">
        <f>5-I442</f>
        <v>5</v>
      </c>
      <c r="J443" s="66" t="str">
        <f>IF(I442&gt;5,"EXISTE UN ERROR","OK")</f>
        <v>OK</v>
      </c>
      <c r="K443" s="67"/>
      <c r="L443" s="67"/>
      <c r="M443" s="67"/>
      <c r="N443" s="68"/>
    </row>
    <row r="444" spans="2:14" ht="17.399999999999999" x14ac:dyDescent="0.45">
      <c r="B444" s="35"/>
      <c r="C444" s="19"/>
      <c r="D444" s="30"/>
      <c r="E444" s="32"/>
      <c r="F444" s="32"/>
      <c r="G444" s="32"/>
    </row>
    <row r="445" spans="2:14" ht="17.399999999999999" x14ac:dyDescent="0.45">
      <c r="B445" s="35"/>
      <c r="C445" s="19"/>
      <c r="D445" s="30"/>
      <c r="E445" s="32"/>
      <c r="F445" s="32"/>
      <c r="G445" s="32"/>
    </row>
    <row r="446" spans="2:14" ht="18" thickBot="1" x14ac:dyDescent="0.5">
      <c r="B446" s="35"/>
      <c r="C446" s="36"/>
      <c r="D446" s="33"/>
      <c r="E446" s="34"/>
      <c r="F446" s="34"/>
      <c r="G446" s="34"/>
    </row>
    <row r="447" spans="2:14" ht="21.6" thickBot="1" x14ac:dyDescent="0.55000000000000004">
      <c r="B447" s="8">
        <f>+E421-F421</f>
        <v>15</v>
      </c>
      <c r="C447" s="69" t="str">
        <f>IF(E421&lt;=F421,"YA NO TIENE FERIADOS","PUEDE SOLICITAR DIAS FERIADOS")</f>
        <v>PUEDE SOLICITAR DIAS FERIADOS</v>
      </c>
      <c r="D447" s="70"/>
      <c r="E447" s="70"/>
      <c r="F447" s="70"/>
      <c r="G447" s="71"/>
    </row>
    <row r="448" spans="2:14" ht="19.2" thickBot="1" x14ac:dyDescent="0.5">
      <c r="C448" s="72" t="str">
        <f>IF(F421&gt;E421,"EXISTE UN ERROR","OK")</f>
        <v>OK</v>
      </c>
      <c r="D448" s="73"/>
      <c r="E448" s="73"/>
      <c r="F448" s="73"/>
      <c r="G448" s="74"/>
    </row>
    <row r="454" spans="2:14" ht="19.2" thickBot="1" x14ac:dyDescent="0.5">
      <c r="B454" s="16" t="s">
        <v>166</v>
      </c>
      <c r="I454" s="16" t="s">
        <v>166</v>
      </c>
    </row>
    <row r="455" spans="2:14" ht="18.600000000000001" thickBot="1" x14ac:dyDescent="0.4">
      <c r="B455" s="5" t="s">
        <v>0</v>
      </c>
      <c r="C455" s="5" t="s">
        <v>1</v>
      </c>
      <c r="D455" s="5" t="s">
        <v>224</v>
      </c>
      <c r="E455" s="5" t="s">
        <v>12</v>
      </c>
      <c r="F455" s="6" t="s">
        <v>2</v>
      </c>
      <c r="G455" s="6" t="s">
        <v>7</v>
      </c>
      <c r="I455" s="2" t="s">
        <v>3</v>
      </c>
      <c r="J455" s="3" t="s">
        <v>4</v>
      </c>
      <c r="K455" s="3" t="s">
        <v>5</v>
      </c>
      <c r="L455" s="3" t="s">
        <v>6</v>
      </c>
      <c r="M455" s="3" t="s">
        <v>7</v>
      </c>
      <c r="N455" s="4" t="s">
        <v>8</v>
      </c>
    </row>
    <row r="456" spans="2:14" ht="17.399999999999999" x14ac:dyDescent="0.45">
      <c r="B456" s="9">
        <v>15</v>
      </c>
      <c r="C456" s="9">
        <v>0</v>
      </c>
      <c r="D456" s="9">
        <v>0</v>
      </c>
      <c r="E456" s="11">
        <f>+B456+C456+D456</f>
        <v>15</v>
      </c>
      <c r="F456" s="11">
        <f>SUM(B457:B481)+SUM(D457:D481)</f>
        <v>5</v>
      </c>
      <c r="G456" s="19"/>
      <c r="I456" s="20">
        <v>1</v>
      </c>
      <c r="J456" s="21"/>
      <c r="K456" s="37">
        <v>45779</v>
      </c>
      <c r="L456" s="37">
        <v>45779</v>
      </c>
      <c r="M456" s="54" t="s">
        <v>299</v>
      </c>
      <c r="N456" s="38"/>
    </row>
    <row r="457" spans="2:14" ht="17.399999999999999" x14ac:dyDescent="0.45">
      <c r="B457" s="35">
        <v>5</v>
      </c>
      <c r="C457" s="19"/>
      <c r="D457" s="30"/>
      <c r="E457" s="31">
        <v>45691</v>
      </c>
      <c r="F457" s="31">
        <v>45695</v>
      </c>
      <c r="G457" s="54" t="s">
        <v>259</v>
      </c>
      <c r="I457" s="24">
        <v>1</v>
      </c>
      <c r="J457" s="21"/>
      <c r="K457" s="31">
        <v>45813</v>
      </c>
      <c r="L457" s="31">
        <v>45813</v>
      </c>
      <c r="M457" s="56" t="s">
        <v>324</v>
      </c>
      <c r="N457" s="30"/>
    </row>
    <row r="458" spans="2:14" ht="17.399999999999999" x14ac:dyDescent="0.45">
      <c r="B458" s="35"/>
      <c r="C458" s="19"/>
      <c r="D458" s="30"/>
      <c r="E458" s="30"/>
      <c r="F458" s="30"/>
      <c r="G458" s="30"/>
      <c r="I458" s="24"/>
      <c r="J458" s="21"/>
      <c r="K458" s="31"/>
      <c r="L458" s="31"/>
      <c r="M458" s="30"/>
      <c r="N458" s="30"/>
    </row>
    <row r="459" spans="2:14" ht="17.399999999999999" x14ac:dyDescent="0.45">
      <c r="B459" s="35"/>
      <c r="C459" s="19"/>
      <c r="D459" s="30"/>
      <c r="E459" s="30"/>
      <c r="F459" s="30"/>
      <c r="G459" s="30"/>
      <c r="I459" s="24"/>
      <c r="J459" s="21"/>
      <c r="K459" s="30"/>
      <c r="L459" s="30"/>
      <c r="M459" s="30"/>
      <c r="N459" s="30"/>
    </row>
    <row r="460" spans="2:14" ht="17.399999999999999" x14ac:dyDescent="0.45">
      <c r="B460" s="35"/>
      <c r="C460" s="19"/>
      <c r="D460" s="30"/>
      <c r="E460" s="30"/>
      <c r="F460" s="30"/>
      <c r="G460" s="30"/>
      <c r="I460" s="24"/>
      <c r="J460" s="21"/>
      <c r="K460" s="30"/>
      <c r="L460" s="30"/>
      <c r="M460" s="30"/>
      <c r="N460" s="30"/>
    </row>
    <row r="461" spans="2:14" ht="17.399999999999999" x14ac:dyDescent="0.45">
      <c r="B461" s="35"/>
      <c r="C461" s="19"/>
      <c r="D461" s="30"/>
      <c r="E461" s="30"/>
      <c r="F461" s="30"/>
      <c r="G461" s="30"/>
      <c r="I461" s="24"/>
      <c r="J461" s="21"/>
      <c r="K461" s="30"/>
      <c r="L461" s="30"/>
      <c r="M461" s="30"/>
      <c r="N461" s="30"/>
    </row>
    <row r="462" spans="2:14" ht="17.399999999999999" x14ac:dyDescent="0.45">
      <c r="B462" s="35"/>
      <c r="C462" s="19"/>
      <c r="D462" s="30"/>
      <c r="E462" s="30"/>
      <c r="F462" s="30"/>
      <c r="G462" s="30"/>
      <c r="I462" s="24"/>
      <c r="J462" s="21"/>
      <c r="K462" s="30"/>
      <c r="L462" s="30"/>
      <c r="M462" s="30"/>
      <c r="N462" s="30"/>
    </row>
    <row r="463" spans="2:14" ht="17.399999999999999" x14ac:dyDescent="0.45">
      <c r="B463" s="35"/>
      <c r="C463" s="19"/>
      <c r="D463" s="30"/>
      <c r="E463" s="30"/>
      <c r="F463" s="30"/>
      <c r="G463" s="30"/>
      <c r="I463" s="24"/>
      <c r="J463" s="21"/>
      <c r="K463" s="30"/>
      <c r="L463" s="30"/>
      <c r="M463" s="30"/>
      <c r="N463" s="30"/>
    </row>
    <row r="464" spans="2:14" ht="17.399999999999999" x14ac:dyDescent="0.45">
      <c r="B464" s="35"/>
      <c r="C464" s="19"/>
      <c r="D464" s="30"/>
      <c r="E464" s="30"/>
      <c r="F464" s="30"/>
      <c r="G464" s="30"/>
      <c r="I464" s="24"/>
      <c r="J464" s="21"/>
      <c r="K464" s="30"/>
      <c r="L464" s="30"/>
      <c r="M464" s="30"/>
      <c r="N464" s="30"/>
    </row>
    <row r="465" spans="2:14" ht="17.399999999999999" x14ac:dyDescent="0.45">
      <c r="B465" s="35"/>
      <c r="C465" s="19"/>
      <c r="D465" s="30"/>
      <c r="E465" s="30"/>
      <c r="F465" s="30"/>
      <c r="G465" s="30"/>
      <c r="I465" s="24"/>
      <c r="J465" s="21"/>
      <c r="K465" s="30"/>
      <c r="L465" s="30"/>
      <c r="M465" s="30"/>
      <c r="N465" s="30"/>
    </row>
    <row r="466" spans="2:14" ht="17.399999999999999" x14ac:dyDescent="0.45">
      <c r="B466" s="35"/>
      <c r="C466" s="19"/>
      <c r="D466" s="30"/>
      <c r="E466" s="30"/>
      <c r="F466" s="30"/>
      <c r="G466" s="30"/>
      <c r="I466" s="24"/>
      <c r="J466" s="21"/>
      <c r="K466" s="30"/>
      <c r="L466" s="30"/>
      <c r="M466" s="30"/>
      <c r="N466" s="30"/>
    </row>
    <row r="467" spans="2:14" ht="18" thickBot="1" x14ac:dyDescent="0.5">
      <c r="B467" s="35"/>
      <c r="C467" s="19"/>
      <c r="D467" s="30"/>
      <c r="E467" s="30"/>
      <c r="F467" s="30"/>
      <c r="G467" s="30"/>
      <c r="I467" s="27"/>
      <c r="J467" s="21"/>
      <c r="K467" s="33"/>
      <c r="L467" s="33"/>
      <c r="M467" s="33"/>
      <c r="N467" s="33"/>
    </row>
    <row r="468" spans="2:14" ht="21.6" thickBot="1" x14ac:dyDescent="0.55000000000000004">
      <c r="B468" s="35"/>
      <c r="C468" s="19"/>
      <c r="D468" s="30"/>
      <c r="E468" s="32"/>
      <c r="F468" s="32"/>
      <c r="G468" s="32"/>
      <c r="I468" s="15">
        <f>SUM(I456:I467)</f>
        <v>2</v>
      </c>
      <c r="J468" s="66" t="str">
        <f>IF(I468&gt;=6,"YA NO PUEDE SOLICITAR DIAS ADMINISTRATIVOS","PUEDE SOLICITAR DIAS ADMINISTRATIVOS")</f>
        <v>PUEDE SOLICITAR DIAS ADMINISTRATIVOS</v>
      </c>
      <c r="K468" s="67"/>
      <c r="L468" s="67"/>
      <c r="M468" s="67"/>
      <c r="N468" s="68"/>
    </row>
    <row r="469" spans="2:14" ht="21.6" thickBot="1" x14ac:dyDescent="0.55000000000000004">
      <c r="B469" s="35"/>
      <c r="C469" s="19"/>
      <c r="D469" s="30"/>
      <c r="E469" s="32"/>
      <c r="F469" s="32"/>
      <c r="G469" s="32"/>
      <c r="I469" s="17">
        <f>6-I468</f>
        <v>4</v>
      </c>
      <c r="J469" s="66" t="str">
        <f>IF(I468&gt;6,"EXISTE UN ERROR","OK")</f>
        <v>OK</v>
      </c>
      <c r="K469" s="67"/>
      <c r="L469" s="67"/>
      <c r="M469" s="67"/>
      <c r="N469" s="68"/>
    </row>
    <row r="470" spans="2:14" ht="18" thickBot="1" x14ac:dyDescent="0.5">
      <c r="B470" s="35"/>
      <c r="C470" s="19"/>
      <c r="D470" s="30"/>
      <c r="E470" s="32"/>
      <c r="F470" s="32"/>
      <c r="G470" s="32"/>
      <c r="I470" s="1"/>
    </row>
    <row r="471" spans="2:14" ht="19.8" thickBot="1" x14ac:dyDescent="0.5">
      <c r="B471" s="35"/>
      <c r="C471" s="19"/>
      <c r="D471" s="30"/>
      <c r="E471" s="32"/>
      <c r="F471" s="32"/>
      <c r="G471" s="32"/>
      <c r="I471" s="12" t="s">
        <v>3</v>
      </c>
      <c r="J471" s="13"/>
      <c r="K471" s="13" t="s">
        <v>5</v>
      </c>
      <c r="L471" s="13" t="s">
        <v>6</v>
      </c>
      <c r="M471" s="13" t="s">
        <v>7</v>
      </c>
      <c r="N471" s="14" t="s">
        <v>8</v>
      </c>
    </row>
    <row r="472" spans="2:14" ht="17.399999999999999" x14ac:dyDescent="0.45">
      <c r="B472" s="35"/>
      <c r="C472" s="19"/>
      <c r="D472" s="30"/>
      <c r="E472" s="32"/>
      <c r="F472" s="32"/>
      <c r="G472" s="32"/>
      <c r="I472" s="20">
        <v>1</v>
      </c>
      <c r="J472" s="29"/>
      <c r="K472" s="22">
        <v>45800</v>
      </c>
      <c r="L472" s="22">
        <v>45800</v>
      </c>
      <c r="M472" s="23"/>
      <c r="N472" s="23"/>
    </row>
    <row r="473" spans="2:14" ht="17.399999999999999" x14ac:dyDescent="0.45">
      <c r="B473" s="35"/>
      <c r="C473" s="19"/>
      <c r="D473" s="30"/>
      <c r="E473" s="32"/>
      <c r="F473" s="32"/>
      <c r="G473" s="32"/>
      <c r="I473" s="24"/>
      <c r="J473" s="29"/>
      <c r="K473" s="26"/>
      <c r="L473" s="26"/>
      <c r="M473" s="26"/>
      <c r="N473" s="26"/>
    </row>
    <row r="474" spans="2:14" ht="17.399999999999999" x14ac:dyDescent="0.45">
      <c r="B474" s="35"/>
      <c r="C474" s="19"/>
      <c r="D474" s="30"/>
      <c r="E474" s="32"/>
      <c r="F474" s="32"/>
      <c r="G474" s="32"/>
      <c r="I474" s="24"/>
      <c r="J474" s="29"/>
      <c r="K474" s="26"/>
      <c r="L474" s="26"/>
      <c r="M474" s="26"/>
      <c r="N474" s="26"/>
    </row>
    <row r="475" spans="2:14" ht="17.399999999999999" x14ac:dyDescent="0.45">
      <c r="B475" s="35"/>
      <c r="C475" s="19"/>
      <c r="D475" s="30"/>
      <c r="E475" s="32"/>
      <c r="F475" s="32"/>
      <c r="G475" s="32"/>
      <c r="I475" s="24"/>
      <c r="J475" s="29"/>
      <c r="K475" s="26"/>
      <c r="L475" s="26"/>
      <c r="M475" s="26"/>
      <c r="N475" s="26"/>
    </row>
    <row r="476" spans="2:14" ht="18" thickBot="1" x14ac:dyDescent="0.5">
      <c r="B476" s="35"/>
      <c r="C476" s="19"/>
      <c r="D476" s="30"/>
      <c r="E476" s="32"/>
      <c r="F476" s="32"/>
      <c r="G476" s="32"/>
      <c r="I476" s="24"/>
      <c r="J476" s="29"/>
      <c r="K476" s="26"/>
      <c r="L476" s="26"/>
      <c r="M476" s="26"/>
      <c r="N476" s="26"/>
    </row>
    <row r="477" spans="2:14" ht="21.6" thickBot="1" x14ac:dyDescent="0.55000000000000004">
      <c r="B477" s="35"/>
      <c r="C477" s="19"/>
      <c r="D477" s="30"/>
      <c r="E477" s="32"/>
      <c r="F477" s="32"/>
      <c r="G477" s="32"/>
      <c r="I477" s="15">
        <f>SUM(I472:I476)</f>
        <v>1</v>
      </c>
      <c r="J477" s="66" t="str">
        <f>IF(I477&gt;=5,"YA NO PUEDE SOLICITAR DIAS CAPACITACION","PUEDE SOLICITAR DIAS CAPACITACION")</f>
        <v>PUEDE SOLICITAR DIAS CAPACITACION</v>
      </c>
      <c r="K477" s="67"/>
      <c r="L477" s="67"/>
      <c r="M477" s="67"/>
      <c r="N477" s="68"/>
    </row>
    <row r="478" spans="2:14" ht="21.6" thickBot="1" x14ac:dyDescent="0.55000000000000004">
      <c r="B478" s="35"/>
      <c r="C478" s="19"/>
      <c r="D478" s="30"/>
      <c r="E478" s="32"/>
      <c r="F478" s="32"/>
      <c r="G478" s="32"/>
      <c r="I478" s="17">
        <f>5-I477</f>
        <v>4</v>
      </c>
      <c r="J478" s="66" t="str">
        <f>IF(I477&gt;5,"EXISTE UN ERROR","OK")</f>
        <v>OK</v>
      </c>
      <c r="K478" s="67"/>
      <c r="L478" s="67"/>
      <c r="M478" s="67"/>
      <c r="N478" s="68"/>
    </row>
    <row r="479" spans="2:14" ht="17.399999999999999" x14ac:dyDescent="0.45">
      <c r="B479" s="35"/>
      <c r="C479" s="19"/>
      <c r="D479" s="30"/>
      <c r="E479" s="32"/>
      <c r="F479" s="32"/>
      <c r="G479" s="32"/>
    </row>
    <row r="480" spans="2:14" ht="17.399999999999999" x14ac:dyDescent="0.45">
      <c r="B480" s="35"/>
      <c r="C480" s="19"/>
      <c r="D480" s="30"/>
      <c r="E480" s="32"/>
      <c r="F480" s="32"/>
      <c r="G480" s="32"/>
    </row>
    <row r="481" spans="2:14" ht="18" thickBot="1" x14ac:dyDescent="0.5">
      <c r="B481" s="35"/>
      <c r="C481" s="36"/>
      <c r="D481" s="33"/>
      <c r="E481" s="34"/>
      <c r="F481" s="34"/>
      <c r="G481" s="34"/>
    </row>
    <row r="482" spans="2:14" ht="21.6" thickBot="1" x14ac:dyDescent="0.55000000000000004">
      <c r="B482" s="8">
        <f>+E456-F456</f>
        <v>10</v>
      </c>
      <c r="C482" s="69" t="str">
        <f>IF(E456&lt;=F456,"YA NO TIENE FERIADOS","PUEDE SOLICITAR DIAS FERIADOS")</f>
        <v>PUEDE SOLICITAR DIAS FERIADOS</v>
      </c>
      <c r="D482" s="70"/>
      <c r="E482" s="70"/>
      <c r="F482" s="70"/>
      <c r="G482" s="71"/>
    </row>
    <row r="483" spans="2:14" ht="19.2" thickBot="1" x14ac:dyDescent="0.5">
      <c r="C483" s="72" t="str">
        <f>IF(F456&gt;E456,"EXISTE UN ERROR","OK")</f>
        <v>OK</v>
      </c>
      <c r="D483" s="73"/>
      <c r="E483" s="73"/>
      <c r="F483" s="73"/>
      <c r="G483" s="74"/>
    </row>
    <row r="486" spans="2:14" ht="19.2" thickBot="1" x14ac:dyDescent="0.5">
      <c r="B486" s="16" t="s">
        <v>180</v>
      </c>
      <c r="I486" s="16" t="s">
        <v>180</v>
      </c>
    </row>
    <row r="487" spans="2:14" ht="18.600000000000001" thickBot="1" x14ac:dyDescent="0.4">
      <c r="B487" s="5" t="s">
        <v>0</v>
      </c>
      <c r="C487" s="5" t="s">
        <v>1</v>
      </c>
      <c r="D487" s="5" t="s">
        <v>224</v>
      </c>
      <c r="E487" s="5" t="s">
        <v>12</v>
      </c>
      <c r="F487" s="6" t="s">
        <v>2</v>
      </c>
      <c r="G487" s="6" t="s">
        <v>7</v>
      </c>
      <c r="I487" s="2" t="s">
        <v>3</v>
      </c>
      <c r="J487" s="3" t="s">
        <v>4</v>
      </c>
      <c r="K487" s="3" t="s">
        <v>5</v>
      </c>
      <c r="L487" s="3" t="s">
        <v>6</v>
      </c>
      <c r="M487" s="3" t="s">
        <v>7</v>
      </c>
      <c r="N487" s="4" t="s">
        <v>8</v>
      </c>
    </row>
    <row r="488" spans="2:14" ht="17.399999999999999" x14ac:dyDescent="0.45">
      <c r="B488" s="9">
        <v>20</v>
      </c>
      <c r="C488" s="9">
        <v>0</v>
      </c>
      <c r="D488" s="9">
        <v>0</v>
      </c>
      <c r="E488" s="11">
        <f>+B488+C488+D488</f>
        <v>20</v>
      </c>
      <c r="F488" s="11">
        <f>SUM(B489:B513)+SUM(D489:D513)</f>
        <v>0</v>
      </c>
      <c r="G488" s="19"/>
      <c r="I488" s="20"/>
      <c r="J488" s="21"/>
      <c r="K488" s="37"/>
      <c r="L488" s="37"/>
      <c r="M488" s="30"/>
      <c r="N488" s="38"/>
    </row>
    <row r="489" spans="2:14" ht="17.399999999999999" x14ac:dyDescent="0.45">
      <c r="B489" s="35"/>
      <c r="C489" s="19"/>
      <c r="D489" s="30"/>
      <c r="E489" s="30"/>
      <c r="F489" s="30"/>
      <c r="G489" s="30"/>
      <c r="I489" s="20"/>
      <c r="J489" s="21"/>
      <c r="K489" s="37"/>
      <c r="L489" s="37"/>
      <c r="M489" s="30"/>
      <c r="N489" s="30"/>
    </row>
    <row r="490" spans="2:14" ht="17.399999999999999" x14ac:dyDescent="0.45">
      <c r="B490" s="35"/>
      <c r="C490" s="19"/>
      <c r="D490" s="30"/>
      <c r="E490" s="31"/>
      <c r="F490" s="31"/>
      <c r="G490" s="30"/>
      <c r="I490" s="24"/>
      <c r="J490" s="21"/>
      <c r="K490" s="31"/>
      <c r="L490" s="31"/>
      <c r="M490" s="26"/>
      <c r="N490" s="30"/>
    </row>
    <row r="491" spans="2:14" ht="17.399999999999999" x14ac:dyDescent="0.45">
      <c r="B491" s="35"/>
      <c r="C491" s="19"/>
      <c r="D491" s="30"/>
      <c r="E491" s="31"/>
      <c r="F491" s="31"/>
      <c r="G491" s="30"/>
      <c r="I491" s="24"/>
      <c r="J491" s="21"/>
      <c r="K491" s="31"/>
      <c r="L491" s="31"/>
      <c r="M491" s="26"/>
      <c r="N491" s="30"/>
    </row>
    <row r="492" spans="2:14" ht="17.399999999999999" x14ac:dyDescent="0.45">
      <c r="B492" s="35"/>
      <c r="C492" s="19"/>
      <c r="D492" s="30"/>
      <c r="E492" s="31"/>
      <c r="F492" s="31"/>
      <c r="G492" s="30"/>
      <c r="I492" s="24"/>
      <c r="J492" s="21"/>
      <c r="K492" s="30"/>
      <c r="L492" s="30"/>
      <c r="M492" s="30"/>
      <c r="N492" s="30"/>
    </row>
    <row r="493" spans="2:14" ht="17.399999999999999" x14ac:dyDescent="0.45">
      <c r="B493" s="35"/>
      <c r="C493" s="19"/>
      <c r="D493" s="30"/>
      <c r="E493" s="31"/>
      <c r="F493" s="31"/>
      <c r="G493" s="30"/>
      <c r="I493" s="24"/>
      <c r="J493" s="21"/>
      <c r="K493" s="30"/>
      <c r="L493" s="30"/>
      <c r="M493" s="30"/>
      <c r="N493" s="30"/>
    </row>
    <row r="494" spans="2:14" ht="17.399999999999999" x14ac:dyDescent="0.45">
      <c r="B494" s="35"/>
      <c r="C494" s="19"/>
      <c r="D494" s="30"/>
      <c r="E494" s="30"/>
      <c r="F494" s="30"/>
      <c r="G494" s="30"/>
      <c r="I494" s="24"/>
      <c r="J494" s="21"/>
      <c r="K494" s="30"/>
      <c r="L494" s="30"/>
      <c r="M494" s="30"/>
      <c r="N494" s="30"/>
    </row>
    <row r="495" spans="2:14" ht="17.399999999999999" x14ac:dyDescent="0.45">
      <c r="B495" s="35"/>
      <c r="C495" s="19"/>
      <c r="D495" s="30"/>
      <c r="E495" s="30"/>
      <c r="F495" s="30"/>
      <c r="G495" s="30"/>
      <c r="I495" s="24"/>
      <c r="J495" s="21"/>
      <c r="K495" s="30"/>
      <c r="L495" s="30"/>
      <c r="M495" s="30"/>
      <c r="N495" s="30"/>
    </row>
    <row r="496" spans="2:14" ht="17.399999999999999" x14ac:dyDescent="0.45">
      <c r="B496" s="35"/>
      <c r="C496" s="19"/>
      <c r="D496" s="30"/>
      <c r="E496" s="30"/>
      <c r="F496" s="30"/>
      <c r="G496" s="30"/>
      <c r="I496" s="24"/>
      <c r="J496" s="21"/>
      <c r="K496" s="30"/>
      <c r="L496" s="30"/>
      <c r="M496" s="30"/>
      <c r="N496" s="30"/>
    </row>
    <row r="497" spans="2:14" ht="17.399999999999999" x14ac:dyDescent="0.45">
      <c r="B497" s="35"/>
      <c r="C497" s="19"/>
      <c r="D497" s="30"/>
      <c r="E497" s="30"/>
      <c r="F497" s="30"/>
      <c r="G497" s="30"/>
      <c r="I497" s="24"/>
      <c r="J497" s="21"/>
      <c r="K497" s="30"/>
      <c r="L497" s="30"/>
      <c r="M497" s="30"/>
      <c r="N497" s="30"/>
    </row>
    <row r="498" spans="2:14" ht="17.399999999999999" x14ac:dyDescent="0.45">
      <c r="B498" s="35"/>
      <c r="C498" s="19"/>
      <c r="D498" s="30"/>
      <c r="E498" s="30"/>
      <c r="F498" s="30"/>
      <c r="G498" s="30"/>
      <c r="I498" s="24"/>
      <c r="J498" s="21"/>
      <c r="K498" s="30"/>
      <c r="L498" s="30"/>
      <c r="M498" s="30"/>
      <c r="N498" s="30"/>
    </row>
    <row r="499" spans="2:14" ht="18" thickBot="1" x14ac:dyDescent="0.5">
      <c r="B499" s="35"/>
      <c r="C499" s="19"/>
      <c r="D499" s="30"/>
      <c r="E499" s="30"/>
      <c r="F499" s="30"/>
      <c r="G499" s="30"/>
      <c r="I499" s="27"/>
      <c r="J499" s="21"/>
      <c r="K499" s="33"/>
      <c r="L499" s="33"/>
      <c r="M499" s="33"/>
      <c r="N499" s="33"/>
    </row>
    <row r="500" spans="2:14" ht="21.6" thickBot="1" x14ac:dyDescent="0.55000000000000004">
      <c r="B500" s="35"/>
      <c r="C500" s="19"/>
      <c r="D500" s="30"/>
      <c r="E500" s="32"/>
      <c r="F500" s="32"/>
      <c r="G500" s="32"/>
      <c r="I500" s="15">
        <f>SUM(I488:I499)</f>
        <v>0</v>
      </c>
      <c r="J500" s="66" t="str">
        <f>IF(I500&gt;=6,"YA NO PUEDE SOLICITAR DIAS ADMINISTRATIVOS","PUEDE SOLICITAR DIAS ADMINISTRATIVOS")</f>
        <v>PUEDE SOLICITAR DIAS ADMINISTRATIVOS</v>
      </c>
      <c r="K500" s="67"/>
      <c r="L500" s="67"/>
      <c r="M500" s="67"/>
      <c r="N500" s="68"/>
    </row>
    <row r="501" spans="2:14" ht="21.6" thickBot="1" x14ac:dyDescent="0.55000000000000004">
      <c r="B501" s="35"/>
      <c r="C501" s="19"/>
      <c r="D501" s="30"/>
      <c r="E501" s="32"/>
      <c r="F501" s="32"/>
      <c r="G501" s="32"/>
      <c r="I501" s="17">
        <f>6-I500</f>
        <v>6</v>
      </c>
      <c r="J501" s="66" t="str">
        <f>IF(I500&gt;6,"EXISTE UN ERROR","OK")</f>
        <v>OK</v>
      </c>
      <c r="K501" s="67"/>
      <c r="L501" s="67"/>
      <c r="M501" s="67"/>
      <c r="N501" s="68"/>
    </row>
    <row r="502" spans="2:14" ht="18" thickBot="1" x14ac:dyDescent="0.5">
      <c r="B502" s="35"/>
      <c r="C502" s="19"/>
      <c r="D502" s="30"/>
      <c r="E502" s="32"/>
      <c r="F502" s="32"/>
      <c r="G502" s="32"/>
      <c r="I502" s="1"/>
    </row>
    <row r="503" spans="2:14" ht="19.8" thickBot="1" x14ac:dyDescent="0.5">
      <c r="B503" s="35"/>
      <c r="C503" s="19"/>
      <c r="D503" s="30"/>
      <c r="E503" s="32"/>
      <c r="F503" s="32"/>
      <c r="G503" s="32"/>
      <c r="I503" s="12" t="s">
        <v>3</v>
      </c>
      <c r="J503" s="13"/>
      <c r="K503" s="13" t="s">
        <v>5</v>
      </c>
      <c r="L503" s="13" t="s">
        <v>6</v>
      </c>
      <c r="M503" s="13" t="s">
        <v>7</v>
      </c>
      <c r="N503" s="14" t="s">
        <v>8</v>
      </c>
    </row>
    <row r="504" spans="2:14" ht="17.399999999999999" x14ac:dyDescent="0.45">
      <c r="B504" s="35"/>
      <c r="C504" s="19"/>
      <c r="D504" s="30"/>
      <c r="E504" s="32"/>
      <c r="F504" s="32"/>
      <c r="G504" s="32"/>
      <c r="I504" s="20"/>
      <c r="J504" s="29"/>
      <c r="K504" s="29"/>
      <c r="L504" s="29"/>
      <c r="M504" s="29"/>
      <c r="N504" s="29"/>
    </row>
    <row r="505" spans="2:14" ht="17.399999999999999" x14ac:dyDescent="0.45">
      <c r="B505" s="35"/>
      <c r="C505" s="19"/>
      <c r="D505" s="30"/>
      <c r="E505" s="32"/>
      <c r="F505" s="32"/>
      <c r="G505" s="32"/>
      <c r="I505" s="24"/>
      <c r="J505" s="29"/>
      <c r="K505" s="32"/>
      <c r="L505" s="32"/>
      <c r="M505" s="32"/>
      <c r="N505" s="32"/>
    </row>
    <row r="506" spans="2:14" ht="17.399999999999999" x14ac:dyDescent="0.45">
      <c r="B506" s="35"/>
      <c r="C506" s="19"/>
      <c r="D506" s="30"/>
      <c r="E506" s="32"/>
      <c r="F506" s="32"/>
      <c r="G506" s="32"/>
      <c r="I506" s="24"/>
      <c r="J506" s="29"/>
      <c r="K506" s="32"/>
      <c r="L506" s="32"/>
      <c r="M506" s="32"/>
      <c r="N506" s="32"/>
    </row>
    <row r="507" spans="2:14" ht="17.399999999999999" x14ac:dyDescent="0.45">
      <c r="B507" s="35"/>
      <c r="C507" s="19"/>
      <c r="D507" s="30"/>
      <c r="E507" s="32"/>
      <c r="F507" s="32"/>
      <c r="G507" s="32"/>
      <c r="I507" s="24"/>
      <c r="J507" s="29"/>
      <c r="K507" s="32"/>
      <c r="L507" s="32"/>
      <c r="M507" s="32"/>
      <c r="N507" s="32"/>
    </row>
    <row r="508" spans="2:14" ht="18" thickBot="1" x14ac:dyDescent="0.5">
      <c r="B508" s="35"/>
      <c r="C508" s="19"/>
      <c r="D508" s="30"/>
      <c r="E508" s="32"/>
      <c r="F508" s="32"/>
      <c r="G508" s="32"/>
      <c r="I508" s="24"/>
      <c r="J508" s="29"/>
      <c r="K508" s="32"/>
      <c r="L508" s="32"/>
      <c r="M508" s="32"/>
      <c r="N508" s="32"/>
    </row>
    <row r="509" spans="2:14" ht="21.6" thickBot="1" x14ac:dyDescent="0.55000000000000004">
      <c r="B509" s="35"/>
      <c r="C509" s="19"/>
      <c r="D509" s="30"/>
      <c r="E509" s="32"/>
      <c r="F509" s="32"/>
      <c r="G509" s="32"/>
      <c r="I509" s="15">
        <f>SUM(I504:I508)</f>
        <v>0</v>
      </c>
      <c r="J509" s="66" t="str">
        <f>IF(I509&gt;=5,"YA NO PUEDE SOLICITAR DIAS CAPACITACION","PUEDE SOLICITAR DIAS CAPACITACION")</f>
        <v>PUEDE SOLICITAR DIAS CAPACITACION</v>
      </c>
      <c r="K509" s="67"/>
      <c r="L509" s="67"/>
      <c r="M509" s="67"/>
      <c r="N509" s="68"/>
    </row>
    <row r="510" spans="2:14" ht="21.6" thickBot="1" x14ac:dyDescent="0.55000000000000004">
      <c r="B510" s="35"/>
      <c r="C510" s="19"/>
      <c r="D510" s="30"/>
      <c r="E510" s="32"/>
      <c r="F510" s="32"/>
      <c r="G510" s="32"/>
      <c r="I510" s="17">
        <f>5-I509</f>
        <v>5</v>
      </c>
      <c r="J510" s="66" t="str">
        <f>IF(I509&gt;5,"EXISTE UN ERROR","OK")</f>
        <v>OK</v>
      </c>
      <c r="K510" s="67"/>
      <c r="L510" s="67"/>
      <c r="M510" s="67"/>
      <c r="N510" s="68"/>
    </row>
    <row r="511" spans="2:14" ht="17.399999999999999" x14ac:dyDescent="0.45">
      <c r="B511" s="35"/>
      <c r="C511" s="19"/>
      <c r="D511" s="30"/>
      <c r="E511" s="32"/>
      <c r="F511" s="32"/>
      <c r="G511" s="32"/>
    </row>
    <row r="512" spans="2:14" ht="17.399999999999999" x14ac:dyDescent="0.45">
      <c r="B512" s="35"/>
      <c r="C512" s="19"/>
      <c r="D512" s="30"/>
      <c r="E512" s="32"/>
      <c r="F512" s="32"/>
      <c r="G512" s="32"/>
    </row>
    <row r="513" spans="2:14" ht="18" thickBot="1" x14ac:dyDescent="0.5">
      <c r="B513" s="35"/>
      <c r="C513" s="36"/>
      <c r="D513" s="33"/>
      <c r="E513" s="34"/>
      <c r="F513" s="34"/>
      <c r="G513" s="34"/>
    </row>
    <row r="514" spans="2:14" ht="21.6" thickBot="1" x14ac:dyDescent="0.55000000000000004">
      <c r="B514" s="8">
        <f>+E488-F488</f>
        <v>20</v>
      </c>
      <c r="C514" s="69" t="str">
        <f>IF(E488&lt;=F488,"YA NO TIENE FERIADOS","PUEDE SOLICITAR DIAS FERIADOS")</f>
        <v>PUEDE SOLICITAR DIAS FERIADOS</v>
      </c>
      <c r="D514" s="70"/>
      <c r="E514" s="70"/>
      <c r="F514" s="70"/>
      <c r="G514" s="71"/>
    </row>
    <row r="515" spans="2:14" ht="19.2" thickBot="1" x14ac:dyDescent="0.5">
      <c r="C515" s="72" t="str">
        <f>IF(F488&gt;E488,"EXISTE UN ERROR","OK")</f>
        <v>OK</v>
      </c>
      <c r="D515" s="73"/>
      <c r="E515" s="73"/>
      <c r="F515" s="73"/>
      <c r="G515" s="74"/>
    </row>
    <row r="521" spans="2:14" ht="19.2" thickBot="1" x14ac:dyDescent="0.5">
      <c r="B521" s="16" t="s">
        <v>160</v>
      </c>
      <c r="I521" s="16" t="s">
        <v>160</v>
      </c>
    </row>
    <row r="522" spans="2:14" ht="18.600000000000001" thickBot="1" x14ac:dyDescent="0.4">
      <c r="B522" s="5" t="s">
        <v>0</v>
      </c>
      <c r="C522" s="5" t="s">
        <v>1</v>
      </c>
      <c r="D522" s="5" t="s">
        <v>224</v>
      </c>
      <c r="E522" s="5" t="s">
        <v>12</v>
      </c>
      <c r="F522" s="6" t="s">
        <v>2</v>
      </c>
      <c r="G522" s="6" t="s">
        <v>7</v>
      </c>
      <c r="I522" s="2" t="s">
        <v>3</v>
      </c>
      <c r="J522" s="3" t="s">
        <v>4</v>
      </c>
      <c r="K522" s="3" t="s">
        <v>5</v>
      </c>
      <c r="L522" s="3" t="s">
        <v>6</v>
      </c>
      <c r="M522" s="3" t="s">
        <v>7</v>
      </c>
      <c r="N522" s="4" t="s">
        <v>8</v>
      </c>
    </row>
    <row r="523" spans="2:14" ht="17.399999999999999" x14ac:dyDescent="0.45">
      <c r="B523" s="9">
        <v>15</v>
      </c>
      <c r="C523" s="9">
        <v>0</v>
      </c>
      <c r="D523" s="9">
        <v>0</v>
      </c>
      <c r="E523" s="11">
        <f>+B523+C523+D523</f>
        <v>15</v>
      </c>
      <c r="F523" s="11">
        <f>SUM(B524:B548)+SUM(D524:D548)</f>
        <v>15</v>
      </c>
      <c r="G523" s="19"/>
      <c r="I523" s="20">
        <v>1</v>
      </c>
      <c r="J523" s="21"/>
      <c r="K523" s="22">
        <v>45721</v>
      </c>
      <c r="L523" s="22">
        <v>45721</v>
      </c>
      <c r="M523" s="54" t="s">
        <v>272</v>
      </c>
      <c r="N523" s="23"/>
    </row>
    <row r="524" spans="2:14" ht="17.399999999999999" x14ac:dyDescent="0.45">
      <c r="B524" s="35">
        <v>15</v>
      </c>
      <c r="C524" s="19"/>
      <c r="D524" s="30"/>
      <c r="E524" s="31">
        <v>45691</v>
      </c>
      <c r="F524" s="31">
        <v>45709</v>
      </c>
      <c r="G524" s="54" t="s">
        <v>259</v>
      </c>
      <c r="I524" s="24">
        <v>0.5</v>
      </c>
      <c r="J524" s="21" t="s">
        <v>10</v>
      </c>
      <c r="K524" s="25">
        <v>45754</v>
      </c>
      <c r="L524" s="25">
        <v>45754</v>
      </c>
      <c r="M524" s="54" t="s">
        <v>285</v>
      </c>
      <c r="N524" s="26"/>
    </row>
    <row r="525" spans="2:14" ht="17.399999999999999" x14ac:dyDescent="0.45">
      <c r="B525" s="35"/>
      <c r="C525" s="19"/>
      <c r="D525" s="30"/>
      <c r="E525" s="30"/>
      <c r="F525" s="30"/>
      <c r="G525" s="30"/>
      <c r="I525" s="24">
        <v>0.5</v>
      </c>
      <c r="J525" s="21" t="s">
        <v>10</v>
      </c>
      <c r="K525" s="25">
        <v>45776</v>
      </c>
      <c r="L525" s="25">
        <v>45776</v>
      </c>
      <c r="M525" s="54" t="s">
        <v>290</v>
      </c>
      <c r="N525" s="26"/>
    </row>
    <row r="526" spans="2:14" ht="17.399999999999999" x14ac:dyDescent="0.45">
      <c r="B526" s="35"/>
      <c r="C526" s="19"/>
      <c r="D526" s="30"/>
      <c r="E526" s="30"/>
      <c r="F526" s="30"/>
      <c r="G526" s="30"/>
      <c r="I526" s="24"/>
      <c r="J526" s="21"/>
      <c r="K526" s="25"/>
      <c r="L526" s="25"/>
      <c r="M526" s="30"/>
      <c r="N526" s="26"/>
    </row>
    <row r="527" spans="2:14" ht="17.399999999999999" x14ac:dyDescent="0.45">
      <c r="B527" s="35"/>
      <c r="C527" s="19"/>
      <c r="D527" s="30"/>
      <c r="E527" s="30"/>
      <c r="F527" s="30"/>
      <c r="G527" s="30"/>
      <c r="I527" s="24"/>
      <c r="J527" s="21"/>
      <c r="K527" s="25"/>
      <c r="L527" s="25"/>
      <c r="M527" s="26"/>
      <c r="N527" s="26"/>
    </row>
    <row r="528" spans="2:14" ht="17.399999999999999" x14ac:dyDescent="0.45">
      <c r="B528" s="35"/>
      <c r="C528" s="19"/>
      <c r="D528" s="30"/>
      <c r="E528" s="30"/>
      <c r="F528" s="30"/>
      <c r="G528" s="30"/>
      <c r="I528" s="24"/>
      <c r="J528" s="21"/>
      <c r="K528" s="25"/>
      <c r="L528" s="25"/>
      <c r="M528" s="30"/>
      <c r="N528" s="26"/>
    </row>
    <row r="529" spans="2:14" ht="17.399999999999999" x14ac:dyDescent="0.45">
      <c r="B529" s="35"/>
      <c r="C529" s="19"/>
      <c r="D529" s="30"/>
      <c r="E529" s="30"/>
      <c r="F529" s="30"/>
      <c r="G529" s="30"/>
      <c r="I529" s="24"/>
      <c r="J529" s="21"/>
      <c r="K529" s="25"/>
      <c r="L529" s="25"/>
      <c r="M529" s="26"/>
      <c r="N529" s="26"/>
    </row>
    <row r="530" spans="2:14" ht="17.399999999999999" x14ac:dyDescent="0.45">
      <c r="B530" s="35"/>
      <c r="C530" s="19"/>
      <c r="D530" s="30"/>
      <c r="E530" s="30"/>
      <c r="F530" s="30"/>
      <c r="G530" s="30"/>
      <c r="I530" s="24"/>
      <c r="J530" s="21"/>
      <c r="K530" s="26"/>
      <c r="L530" s="26"/>
      <c r="M530" s="26"/>
      <c r="N530" s="26"/>
    </row>
    <row r="531" spans="2:14" ht="17.399999999999999" x14ac:dyDescent="0.45">
      <c r="B531" s="35"/>
      <c r="C531" s="19"/>
      <c r="D531" s="30"/>
      <c r="E531" s="30"/>
      <c r="F531" s="30"/>
      <c r="G531" s="30"/>
      <c r="I531" s="24"/>
      <c r="J531" s="21"/>
      <c r="K531" s="26"/>
      <c r="L531" s="26"/>
      <c r="M531" s="26"/>
      <c r="N531" s="26"/>
    </row>
    <row r="532" spans="2:14" ht="17.399999999999999" x14ac:dyDescent="0.45">
      <c r="B532" s="35"/>
      <c r="C532" s="19"/>
      <c r="D532" s="30"/>
      <c r="E532" s="30"/>
      <c r="F532" s="30"/>
      <c r="G532" s="30"/>
      <c r="I532" s="24"/>
      <c r="J532" s="21"/>
      <c r="K532" s="26"/>
      <c r="L532" s="26"/>
      <c r="M532" s="26"/>
      <c r="N532" s="26"/>
    </row>
    <row r="533" spans="2:14" ht="17.399999999999999" x14ac:dyDescent="0.45">
      <c r="B533" s="35"/>
      <c r="C533" s="19"/>
      <c r="D533" s="30"/>
      <c r="E533" s="30"/>
      <c r="F533" s="30"/>
      <c r="G533" s="30"/>
      <c r="I533" s="24"/>
      <c r="J533" s="21"/>
      <c r="K533" s="26"/>
      <c r="L533" s="26"/>
      <c r="M533" s="26"/>
      <c r="N533" s="26"/>
    </row>
    <row r="534" spans="2:14" ht="18" thickBot="1" x14ac:dyDescent="0.5">
      <c r="B534" s="35"/>
      <c r="C534" s="19"/>
      <c r="D534" s="30"/>
      <c r="E534" s="30"/>
      <c r="F534" s="30"/>
      <c r="G534" s="30"/>
      <c r="I534" s="27"/>
      <c r="J534" s="21"/>
      <c r="K534" s="28"/>
      <c r="L534" s="28"/>
      <c r="M534" s="28"/>
      <c r="N534" s="28"/>
    </row>
    <row r="535" spans="2:14" ht="21.6" thickBot="1" x14ac:dyDescent="0.55000000000000004">
      <c r="B535" s="35"/>
      <c r="C535" s="19"/>
      <c r="D535" s="30"/>
      <c r="E535" s="32"/>
      <c r="F535" s="32"/>
      <c r="G535" s="32"/>
      <c r="I535" s="15">
        <f>SUM(I523:I534)</f>
        <v>2</v>
      </c>
      <c r="J535" s="66" t="str">
        <f>IF(I535&gt;=6,"YA NO PUEDE SOLICITAR DIAS ADMINISTRATIVOS","PUEDE SOLICITAR DIAS ADMINISTRATIVOS")</f>
        <v>PUEDE SOLICITAR DIAS ADMINISTRATIVOS</v>
      </c>
      <c r="K535" s="67"/>
      <c r="L535" s="67"/>
      <c r="M535" s="67"/>
      <c r="N535" s="68"/>
    </row>
    <row r="536" spans="2:14" ht="21.6" thickBot="1" x14ac:dyDescent="0.55000000000000004">
      <c r="B536" s="35"/>
      <c r="C536" s="19"/>
      <c r="D536" s="30"/>
      <c r="E536" s="32"/>
      <c r="F536" s="32"/>
      <c r="G536" s="32"/>
      <c r="I536" s="17">
        <f>6-I535</f>
        <v>4</v>
      </c>
      <c r="J536" s="66" t="str">
        <f>IF(I535&gt;6,"EXISTE UN ERROR","OK")</f>
        <v>OK</v>
      </c>
      <c r="K536" s="67"/>
      <c r="L536" s="67"/>
      <c r="M536" s="67"/>
      <c r="N536" s="68"/>
    </row>
    <row r="537" spans="2:14" ht="18" thickBot="1" x14ac:dyDescent="0.5">
      <c r="B537" s="35"/>
      <c r="C537" s="19"/>
      <c r="D537" s="30"/>
      <c r="E537" s="32"/>
      <c r="F537" s="32"/>
      <c r="G537" s="32"/>
      <c r="I537" s="1"/>
    </row>
    <row r="538" spans="2:14" ht="19.8" thickBot="1" x14ac:dyDescent="0.5">
      <c r="B538" s="35"/>
      <c r="C538" s="19"/>
      <c r="D538" s="30"/>
      <c r="E538" s="32"/>
      <c r="F538" s="32"/>
      <c r="G538" s="32"/>
      <c r="I538" s="12" t="s">
        <v>3</v>
      </c>
      <c r="J538" s="13"/>
      <c r="K538" s="13" t="s">
        <v>5</v>
      </c>
      <c r="L538" s="13" t="s">
        <v>6</v>
      </c>
      <c r="M538" s="13" t="s">
        <v>7</v>
      </c>
      <c r="N538" s="14" t="s">
        <v>8</v>
      </c>
    </row>
    <row r="539" spans="2:14" ht="17.399999999999999" x14ac:dyDescent="0.45">
      <c r="B539" s="35"/>
      <c r="C539" s="19"/>
      <c r="D539" s="30"/>
      <c r="E539" s="32"/>
      <c r="F539" s="32"/>
      <c r="G539" s="32"/>
      <c r="I539" s="20">
        <v>5</v>
      </c>
      <c r="J539" s="29"/>
      <c r="K539" s="22">
        <v>45838</v>
      </c>
      <c r="L539" s="22">
        <v>45842</v>
      </c>
      <c r="M539" s="23"/>
      <c r="N539" s="23"/>
    </row>
    <row r="540" spans="2:14" ht="17.399999999999999" x14ac:dyDescent="0.45">
      <c r="B540" s="35"/>
      <c r="C540" s="19"/>
      <c r="D540" s="30"/>
      <c r="E540" s="32"/>
      <c r="F540" s="32"/>
      <c r="G540" s="32"/>
      <c r="I540" s="24"/>
      <c r="J540" s="29"/>
      <c r="K540" s="25"/>
      <c r="L540" s="25"/>
      <c r="M540" s="26"/>
      <c r="N540" s="26"/>
    </row>
    <row r="541" spans="2:14" ht="17.399999999999999" x14ac:dyDescent="0.45">
      <c r="B541" s="35"/>
      <c r="C541" s="19"/>
      <c r="D541" s="30"/>
      <c r="E541" s="32"/>
      <c r="F541" s="32"/>
      <c r="G541" s="32"/>
      <c r="I541" s="24"/>
      <c r="J541" s="29"/>
      <c r="K541" s="25"/>
      <c r="L541" s="25"/>
      <c r="M541" s="26"/>
      <c r="N541" s="26"/>
    </row>
    <row r="542" spans="2:14" ht="17.399999999999999" x14ac:dyDescent="0.45">
      <c r="B542" s="35"/>
      <c r="C542" s="19"/>
      <c r="D542" s="30"/>
      <c r="E542" s="32"/>
      <c r="F542" s="32"/>
      <c r="G542" s="32"/>
      <c r="I542" s="24"/>
      <c r="J542" s="29"/>
      <c r="K542" s="26"/>
      <c r="L542" s="26"/>
      <c r="M542" s="26"/>
      <c r="N542" s="26"/>
    </row>
    <row r="543" spans="2:14" ht="18" thickBot="1" x14ac:dyDescent="0.5">
      <c r="B543" s="35"/>
      <c r="C543" s="19"/>
      <c r="D543" s="30"/>
      <c r="E543" s="32"/>
      <c r="F543" s="32"/>
      <c r="G543" s="32"/>
      <c r="I543" s="24"/>
      <c r="J543" s="29"/>
      <c r="K543" s="26"/>
      <c r="L543" s="26"/>
      <c r="M543" s="26"/>
      <c r="N543" s="26"/>
    </row>
    <row r="544" spans="2:14" ht="21.6" thickBot="1" x14ac:dyDescent="0.55000000000000004">
      <c r="B544" s="35"/>
      <c r="C544" s="19"/>
      <c r="D544" s="30"/>
      <c r="E544" s="32"/>
      <c r="F544" s="32"/>
      <c r="G544" s="32"/>
      <c r="I544" s="15">
        <f>SUM(I539:I543)</f>
        <v>5</v>
      </c>
      <c r="J544" s="66" t="str">
        <f>IF(I544&gt;=5,"YA NO PUEDE SOLICITAR DIAS CAPACITACION","PUEDE SOLICITAR DIAS CAPACITACION")</f>
        <v>YA NO PUEDE SOLICITAR DIAS CAPACITACION</v>
      </c>
      <c r="K544" s="67"/>
      <c r="L544" s="67"/>
      <c r="M544" s="67"/>
      <c r="N544" s="68"/>
    </row>
    <row r="545" spans="2:14" ht="21.6" thickBot="1" x14ac:dyDescent="0.55000000000000004">
      <c r="B545" s="35"/>
      <c r="C545" s="19"/>
      <c r="D545" s="30"/>
      <c r="E545" s="32"/>
      <c r="F545" s="32"/>
      <c r="G545" s="32"/>
      <c r="I545" s="17">
        <f>5-I544</f>
        <v>0</v>
      </c>
      <c r="J545" s="66" t="str">
        <f>IF(I544&gt;5,"EXISTE UN ERROR","OK")</f>
        <v>OK</v>
      </c>
      <c r="K545" s="67"/>
      <c r="L545" s="67"/>
      <c r="M545" s="67"/>
      <c r="N545" s="68"/>
    </row>
    <row r="546" spans="2:14" ht="17.399999999999999" x14ac:dyDescent="0.45">
      <c r="B546" s="35"/>
      <c r="C546" s="19"/>
      <c r="D546" s="30"/>
      <c r="E546" s="32"/>
      <c r="F546" s="32"/>
      <c r="G546" s="32"/>
    </row>
    <row r="547" spans="2:14" ht="17.399999999999999" x14ac:dyDescent="0.45">
      <c r="B547" s="35"/>
      <c r="C547" s="19"/>
      <c r="D547" s="30"/>
      <c r="E547" s="32"/>
      <c r="F547" s="32"/>
      <c r="G547" s="32"/>
    </row>
    <row r="548" spans="2:14" ht="18" thickBot="1" x14ac:dyDescent="0.5">
      <c r="B548" s="35"/>
      <c r="C548" s="36"/>
      <c r="D548" s="33"/>
      <c r="E548" s="34"/>
      <c r="F548" s="34"/>
      <c r="G548" s="34"/>
    </row>
    <row r="549" spans="2:14" ht="21.6" thickBot="1" x14ac:dyDescent="0.55000000000000004">
      <c r="B549" s="8">
        <f>+E523-F523</f>
        <v>0</v>
      </c>
      <c r="C549" s="69" t="str">
        <f>IF(E523&lt;=F523,"YA NO TIENE FERIADOS","PUEDE SOLICITAR DIAS FERIADOS")</f>
        <v>YA NO TIENE FERIADOS</v>
      </c>
      <c r="D549" s="70"/>
      <c r="E549" s="70"/>
      <c r="F549" s="70"/>
      <c r="G549" s="71"/>
    </row>
    <row r="550" spans="2:14" ht="19.2" thickBot="1" x14ac:dyDescent="0.5">
      <c r="C550" s="72" t="str">
        <f>IF(F523&gt;E523,"EXISTE UN ERROR","OK")</f>
        <v>OK</v>
      </c>
      <c r="D550" s="73"/>
      <c r="E550" s="73"/>
      <c r="F550" s="73"/>
      <c r="G550" s="74"/>
    </row>
    <row r="553" spans="2:14" ht="19.2" thickBot="1" x14ac:dyDescent="0.5">
      <c r="B553" s="16" t="s">
        <v>147</v>
      </c>
      <c r="I553" s="16" t="s">
        <v>147</v>
      </c>
    </row>
    <row r="554" spans="2:14" ht="18.600000000000001" thickBot="1" x14ac:dyDescent="0.4">
      <c r="B554" s="5" t="s">
        <v>0</v>
      </c>
      <c r="C554" s="5" t="s">
        <v>1</v>
      </c>
      <c r="D554" s="5" t="s">
        <v>224</v>
      </c>
      <c r="E554" s="5" t="s">
        <v>12</v>
      </c>
      <c r="F554" s="6" t="s">
        <v>2</v>
      </c>
      <c r="G554" s="6" t="s">
        <v>7</v>
      </c>
      <c r="I554" s="2" t="s">
        <v>3</v>
      </c>
      <c r="J554" s="3" t="s">
        <v>4</v>
      </c>
      <c r="K554" s="3" t="s">
        <v>5</v>
      </c>
      <c r="L554" s="3" t="s">
        <v>6</v>
      </c>
      <c r="M554" s="3" t="s">
        <v>7</v>
      </c>
      <c r="N554" s="4" t="s">
        <v>8</v>
      </c>
    </row>
    <row r="555" spans="2:14" ht="17.399999999999999" x14ac:dyDescent="0.45">
      <c r="B555" s="9">
        <v>25</v>
      </c>
      <c r="C555" s="9">
        <v>0</v>
      </c>
      <c r="D555" s="9">
        <v>0</v>
      </c>
      <c r="E555" s="11">
        <f>+B555+C555+D555</f>
        <v>25</v>
      </c>
      <c r="F555" s="11">
        <f>SUM(B556:B580)+SUM(D556:D580)</f>
        <v>12</v>
      </c>
      <c r="G555" s="19"/>
      <c r="I555" s="20">
        <v>2</v>
      </c>
      <c r="J555" s="21"/>
      <c r="K555" s="37">
        <v>45672</v>
      </c>
      <c r="L555" s="37">
        <v>45673</v>
      </c>
      <c r="M555" s="56" t="s">
        <v>238</v>
      </c>
      <c r="N555" s="38"/>
    </row>
    <row r="556" spans="2:14" ht="17.399999999999999" x14ac:dyDescent="0.45">
      <c r="B556" s="35">
        <v>10</v>
      </c>
      <c r="C556" s="19"/>
      <c r="D556" s="30"/>
      <c r="E556" s="31">
        <v>45705</v>
      </c>
      <c r="F556" s="31">
        <v>45716</v>
      </c>
      <c r="G556" s="54" t="s">
        <v>262</v>
      </c>
      <c r="H556" t="s">
        <v>194</v>
      </c>
      <c r="I556" s="24">
        <v>0.5</v>
      </c>
      <c r="J556" s="21" t="s">
        <v>9</v>
      </c>
      <c r="K556" s="31">
        <v>45684</v>
      </c>
      <c r="L556" s="31">
        <v>45684</v>
      </c>
      <c r="M556" s="57" t="s">
        <v>247</v>
      </c>
      <c r="N556" s="30"/>
    </row>
    <row r="557" spans="2:14" ht="17.399999999999999" x14ac:dyDescent="0.45">
      <c r="B557" s="35">
        <v>2</v>
      </c>
      <c r="C557" s="19"/>
      <c r="D557" s="30"/>
      <c r="E557" s="31">
        <v>45720</v>
      </c>
      <c r="F557" s="31">
        <v>45721</v>
      </c>
      <c r="G557" s="54" t="s">
        <v>298</v>
      </c>
      <c r="I557" s="24">
        <v>1</v>
      </c>
      <c r="J557" s="21"/>
      <c r="K557" s="31">
        <v>45694</v>
      </c>
      <c r="L557" s="31">
        <v>45694</v>
      </c>
      <c r="M557" s="54" t="s">
        <v>256</v>
      </c>
      <c r="N557" s="30"/>
    </row>
    <row r="558" spans="2:14" ht="17.399999999999999" x14ac:dyDescent="0.45">
      <c r="B558" s="35"/>
      <c r="C558" s="19"/>
      <c r="D558" s="30"/>
      <c r="E558" s="31"/>
      <c r="F558" s="31"/>
      <c r="G558" s="30"/>
      <c r="I558" s="24">
        <v>1</v>
      </c>
      <c r="J558" s="21"/>
      <c r="K558" s="31">
        <v>45701</v>
      </c>
      <c r="L558" s="31">
        <v>45701</v>
      </c>
      <c r="M558" s="54" t="s">
        <v>255</v>
      </c>
      <c r="N558" s="30"/>
    </row>
    <row r="559" spans="2:14" ht="17.399999999999999" x14ac:dyDescent="0.45">
      <c r="B559" s="35"/>
      <c r="C559" s="19"/>
      <c r="D559" s="30"/>
      <c r="E559" s="31"/>
      <c r="F559" s="31"/>
      <c r="G559" s="30"/>
      <c r="I559" s="24">
        <v>0.5</v>
      </c>
      <c r="J559" s="21" t="s">
        <v>10</v>
      </c>
      <c r="K559" s="31">
        <v>45722</v>
      </c>
      <c r="L559" s="31">
        <v>45722</v>
      </c>
      <c r="M559" s="30"/>
      <c r="N559" s="30"/>
    </row>
    <row r="560" spans="2:14" ht="17.399999999999999" x14ac:dyDescent="0.45">
      <c r="B560" s="35"/>
      <c r="C560" s="19"/>
      <c r="D560" s="30"/>
      <c r="E560" s="31"/>
      <c r="F560" s="31"/>
      <c r="G560" s="30"/>
      <c r="I560" s="24">
        <v>1</v>
      </c>
      <c r="J560" s="21"/>
      <c r="K560" s="31">
        <v>45723</v>
      </c>
      <c r="L560" s="31">
        <v>45723</v>
      </c>
      <c r="M560" s="30"/>
      <c r="N560" s="30"/>
    </row>
    <row r="561" spans="2:14" ht="17.399999999999999" x14ac:dyDescent="0.45">
      <c r="B561" s="35"/>
      <c r="C561" s="19"/>
      <c r="D561" s="30"/>
      <c r="E561" s="31"/>
      <c r="F561" s="31"/>
      <c r="G561" s="30"/>
      <c r="I561" s="24"/>
      <c r="J561" s="21"/>
      <c r="K561" s="30"/>
      <c r="L561" s="30"/>
      <c r="M561" s="30"/>
      <c r="N561" s="30"/>
    </row>
    <row r="562" spans="2:14" ht="17.399999999999999" x14ac:dyDescent="0.45">
      <c r="B562" s="35"/>
      <c r="C562" s="19"/>
      <c r="D562" s="30"/>
      <c r="E562" s="31"/>
      <c r="F562" s="31"/>
      <c r="G562" s="30"/>
      <c r="I562" s="24"/>
      <c r="J562" s="21"/>
      <c r="K562" s="30"/>
      <c r="L562" s="30"/>
      <c r="M562" s="30"/>
      <c r="N562" s="30"/>
    </row>
    <row r="563" spans="2:14" ht="17.399999999999999" x14ac:dyDescent="0.45">
      <c r="B563" s="35"/>
      <c r="C563" s="19"/>
      <c r="D563" s="30"/>
      <c r="E563" s="31"/>
      <c r="F563" s="31"/>
      <c r="G563" s="30"/>
      <c r="I563" s="24"/>
      <c r="J563" s="21"/>
      <c r="K563" s="30"/>
      <c r="L563" s="30"/>
      <c r="M563" s="30"/>
      <c r="N563" s="30"/>
    </row>
    <row r="564" spans="2:14" ht="17.399999999999999" x14ac:dyDescent="0.45">
      <c r="B564" s="35"/>
      <c r="C564" s="19"/>
      <c r="D564" s="30"/>
      <c r="E564" s="31"/>
      <c r="F564" s="31"/>
      <c r="G564" s="30"/>
      <c r="I564" s="24"/>
      <c r="J564" s="21"/>
      <c r="K564" s="30"/>
      <c r="L564" s="30"/>
      <c r="M564" s="30"/>
      <c r="N564" s="30"/>
    </row>
    <row r="565" spans="2:14" ht="17.399999999999999" x14ac:dyDescent="0.45">
      <c r="B565" s="35"/>
      <c r="C565" s="19"/>
      <c r="D565" s="30"/>
      <c r="E565" s="31"/>
      <c r="F565" s="31"/>
      <c r="G565" s="30"/>
      <c r="I565" s="24"/>
      <c r="J565" s="21"/>
      <c r="K565" s="30"/>
      <c r="L565" s="30"/>
      <c r="M565" s="30"/>
      <c r="N565" s="30"/>
    </row>
    <row r="566" spans="2:14" ht="18" thickBot="1" x14ac:dyDescent="0.5">
      <c r="B566" s="35"/>
      <c r="C566" s="19"/>
      <c r="D566" s="30"/>
      <c r="E566" s="30"/>
      <c r="F566" s="30"/>
      <c r="G566" s="30"/>
      <c r="I566" s="27"/>
      <c r="J566" s="21"/>
      <c r="K566" s="33"/>
      <c r="L566" s="33"/>
      <c r="M566" s="33"/>
      <c r="N566" s="33"/>
    </row>
    <row r="567" spans="2:14" ht="21.6" thickBot="1" x14ac:dyDescent="0.55000000000000004">
      <c r="B567" s="35"/>
      <c r="C567" s="19"/>
      <c r="D567" s="30"/>
      <c r="E567" s="32"/>
      <c r="F567" s="32"/>
      <c r="G567" s="32"/>
      <c r="I567" s="15">
        <f>SUM(I555:I566)</f>
        <v>6</v>
      </c>
      <c r="J567" s="66" t="str">
        <f>IF(I567&gt;=6,"YA NO PUEDE SOLICITAR DIAS ADMINISTRATIVOS","PUEDE SOLICITAR DIAS ADMINISTRATIVOS")</f>
        <v>YA NO PUEDE SOLICITAR DIAS ADMINISTRATIVOS</v>
      </c>
      <c r="K567" s="67"/>
      <c r="L567" s="67"/>
      <c r="M567" s="67"/>
      <c r="N567" s="68"/>
    </row>
    <row r="568" spans="2:14" ht="21.6" thickBot="1" x14ac:dyDescent="0.55000000000000004">
      <c r="B568" s="35"/>
      <c r="C568" s="19"/>
      <c r="D568" s="30"/>
      <c r="E568" s="32"/>
      <c r="F568" s="32"/>
      <c r="G568" s="32"/>
      <c r="I568" s="17">
        <f>6-I567</f>
        <v>0</v>
      </c>
      <c r="J568" s="66" t="str">
        <f>IF(I567&gt;6,"EXISTE UN ERROR","OK")</f>
        <v>OK</v>
      </c>
      <c r="K568" s="67"/>
      <c r="L568" s="67"/>
      <c r="M568" s="67"/>
      <c r="N568" s="68"/>
    </row>
    <row r="569" spans="2:14" ht="18" thickBot="1" x14ac:dyDescent="0.5">
      <c r="B569" s="35"/>
      <c r="C569" s="19"/>
      <c r="D569" s="30"/>
      <c r="E569" s="32"/>
      <c r="F569" s="32"/>
      <c r="G569" s="32"/>
      <c r="I569" s="1"/>
    </row>
    <row r="570" spans="2:14" ht="19.8" thickBot="1" x14ac:dyDescent="0.5">
      <c r="B570" s="35"/>
      <c r="C570" s="19"/>
      <c r="D570" s="30"/>
      <c r="E570" s="32"/>
      <c r="F570" s="32"/>
      <c r="G570" s="32"/>
      <c r="I570" s="12" t="s">
        <v>3</v>
      </c>
      <c r="J570" s="13"/>
      <c r="K570" s="13" t="s">
        <v>5</v>
      </c>
      <c r="L570" s="13" t="s">
        <v>6</v>
      </c>
      <c r="M570" s="13" t="s">
        <v>7</v>
      </c>
      <c r="N570" s="14" t="s">
        <v>8</v>
      </c>
    </row>
    <row r="571" spans="2:14" ht="17.399999999999999" x14ac:dyDescent="0.45">
      <c r="B571" s="35"/>
      <c r="C571" s="19"/>
      <c r="D571" s="30"/>
      <c r="E571" s="32"/>
      <c r="F571" s="32"/>
      <c r="G571" s="32"/>
      <c r="I571" s="20"/>
      <c r="J571" s="29"/>
      <c r="K571" s="52"/>
      <c r="L571" s="52"/>
      <c r="M571" s="29"/>
      <c r="N571" s="29"/>
    </row>
    <row r="572" spans="2:14" ht="17.399999999999999" x14ac:dyDescent="0.45">
      <c r="B572" s="35"/>
      <c r="C572" s="19"/>
      <c r="D572" s="30"/>
      <c r="E572" s="32"/>
      <c r="F572" s="32"/>
      <c r="G572" s="32"/>
      <c r="I572" s="24"/>
      <c r="J572" s="29"/>
      <c r="K572" s="32"/>
      <c r="L572" s="32"/>
      <c r="M572" s="32"/>
      <c r="N572" s="32"/>
    </row>
    <row r="573" spans="2:14" ht="17.399999999999999" x14ac:dyDescent="0.45">
      <c r="B573" s="35"/>
      <c r="C573" s="19"/>
      <c r="D573" s="30"/>
      <c r="E573" s="32"/>
      <c r="F573" s="32"/>
      <c r="G573" s="32"/>
      <c r="I573" s="24"/>
      <c r="J573" s="29"/>
      <c r="K573" s="32"/>
      <c r="L573" s="32"/>
      <c r="M573" s="32"/>
      <c r="N573" s="32"/>
    </row>
    <row r="574" spans="2:14" ht="17.399999999999999" x14ac:dyDescent="0.45">
      <c r="B574" s="35"/>
      <c r="C574" s="19"/>
      <c r="D574" s="30"/>
      <c r="E574" s="32"/>
      <c r="F574" s="32"/>
      <c r="G574" s="32"/>
      <c r="I574" s="24"/>
      <c r="J574" s="29"/>
      <c r="K574" s="32"/>
      <c r="L574" s="32"/>
      <c r="M574" s="32"/>
      <c r="N574" s="32"/>
    </row>
    <row r="575" spans="2:14" ht="18" thickBot="1" x14ac:dyDescent="0.5">
      <c r="B575" s="35"/>
      <c r="C575" s="19"/>
      <c r="D575" s="30"/>
      <c r="E575" s="32"/>
      <c r="F575" s="32"/>
      <c r="G575" s="32"/>
      <c r="I575" s="24"/>
      <c r="J575" s="29"/>
      <c r="K575" s="32"/>
      <c r="L575" s="32"/>
      <c r="M575" s="32"/>
      <c r="N575" s="32"/>
    </row>
    <row r="576" spans="2:14" ht="21.6" thickBot="1" x14ac:dyDescent="0.55000000000000004">
      <c r="B576" s="35"/>
      <c r="C576" s="19"/>
      <c r="D576" s="30"/>
      <c r="E576" s="32"/>
      <c r="F576" s="32"/>
      <c r="G576" s="32"/>
      <c r="I576" s="15">
        <f>SUM(I571:I575)</f>
        <v>0</v>
      </c>
      <c r="J576" s="66" t="str">
        <f>IF(I576&gt;=5,"YA NO PUEDE SOLICITAR DIAS CAPACITACION","PUEDE SOLICITAR DIAS CAPACITACION")</f>
        <v>PUEDE SOLICITAR DIAS CAPACITACION</v>
      </c>
      <c r="K576" s="67"/>
      <c r="L576" s="67"/>
      <c r="M576" s="67"/>
      <c r="N576" s="68"/>
    </row>
    <row r="577" spans="2:14" ht="21.6" thickBot="1" x14ac:dyDescent="0.55000000000000004">
      <c r="B577" s="35"/>
      <c r="C577" s="19"/>
      <c r="D577" s="30"/>
      <c r="E577" s="32"/>
      <c r="F577" s="32"/>
      <c r="G577" s="32"/>
      <c r="I577" s="17">
        <f>5-I576</f>
        <v>5</v>
      </c>
      <c r="J577" s="66" t="str">
        <f>IF(I576&gt;5,"EXISTE UN ERROR","OK")</f>
        <v>OK</v>
      </c>
      <c r="K577" s="67"/>
      <c r="L577" s="67"/>
      <c r="M577" s="67"/>
      <c r="N577" s="68"/>
    </row>
    <row r="578" spans="2:14" ht="17.399999999999999" x14ac:dyDescent="0.45">
      <c r="B578" s="35"/>
      <c r="C578" s="19"/>
      <c r="D578" s="30"/>
      <c r="E578" s="32"/>
      <c r="F578" s="32"/>
      <c r="G578" s="32"/>
    </row>
    <row r="579" spans="2:14" ht="17.399999999999999" x14ac:dyDescent="0.45">
      <c r="B579" s="35"/>
      <c r="C579" s="19"/>
      <c r="D579" s="30"/>
      <c r="E579" s="32"/>
      <c r="F579" s="32"/>
      <c r="G579" s="32"/>
    </row>
    <row r="580" spans="2:14" ht="18" thickBot="1" x14ac:dyDescent="0.5">
      <c r="B580" s="35"/>
      <c r="C580" s="36"/>
      <c r="D580" s="33"/>
      <c r="E580" s="34"/>
      <c r="F580" s="34"/>
      <c r="G580" s="34"/>
    </row>
    <row r="581" spans="2:14" ht="21.6" thickBot="1" x14ac:dyDescent="0.55000000000000004">
      <c r="B581" s="8">
        <f>+E555-F555</f>
        <v>13</v>
      </c>
      <c r="C581" s="69" t="str">
        <f>IF(E555&lt;=F555,"YA NO TIENE FERIADOS","PUEDE SOLICITAR DIAS FERIADOS")</f>
        <v>PUEDE SOLICITAR DIAS FERIADOS</v>
      </c>
      <c r="D581" s="70"/>
      <c r="E581" s="70"/>
      <c r="F581" s="70"/>
      <c r="G581" s="71"/>
    </row>
    <row r="582" spans="2:14" ht="19.2" thickBot="1" x14ac:dyDescent="0.5">
      <c r="C582" s="72" t="str">
        <f>IF(F555&gt;E555,"EXISTE UN ERROR","OK")</f>
        <v>OK</v>
      </c>
      <c r="D582" s="73"/>
      <c r="E582" s="73"/>
      <c r="F582" s="73"/>
      <c r="G582" s="74"/>
    </row>
    <row r="584" spans="2:14" ht="19.2" thickBot="1" x14ac:dyDescent="0.5">
      <c r="B584" s="16" t="s">
        <v>148</v>
      </c>
      <c r="I584" s="16" t="s">
        <v>148</v>
      </c>
    </row>
    <row r="585" spans="2:14" ht="18.600000000000001" thickBot="1" x14ac:dyDescent="0.4">
      <c r="B585" s="5" t="s">
        <v>0</v>
      </c>
      <c r="C585" s="5" t="s">
        <v>1</v>
      </c>
      <c r="D585" s="5" t="s">
        <v>224</v>
      </c>
      <c r="E585" s="5" t="s">
        <v>12</v>
      </c>
      <c r="F585" s="6" t="s">
        <v>2</v>
      </c>
      <c r="G585" s="6" t="s">
        <v>7</v>
      </c>
      <c r="I585" s="2" t="s">
        <v>3</v>
      </c>
      <c r="J585" s="3" t="s">
        <v>4</v>
      </c>
      <c r="K585" s="3" t="s">
        <v>5</v>
      </c>
      <c r="L585" s="3" t="s">
        <v>6</v>
      </c>
      <c r="M585" s="3" t="s">
        <v>7</v>
      </c>
      <c r="N585" s="4" t="s">
        <v>8</v>
      </c>
    </row>
    <row r="586" spans="2:14" ht="17.399999999999999" x14ac:dyDescent="0.45">
      <c r="B586" s="9">
        <v>15</v>
      </c>
      <c r="C586" s="9">
        <v>0</v>
      </c>
      <c r="D586" s="9">
        <v>0</v>
      </c>
      <c r="E586" s="11">
        <f>+B586+C586+D586</f>
        <v>15</v>
      </c>
      <c r="F586" s="11">
        <f>SUM(B587:B611)+SUM(D587:D611)</f>
        <v>15</v>
      </c>
      <c r="G586" s="19"/>
      <c r="I586" s="20">
        <v>2</v>
      </c>
      <c r="J586" s="21"/>
      <c r="K586" s="37">
        <v>45659</v>
      </c>
      <c r="L586" s="37">
        <v>45660</v>
      </c>
      <c r="M586" s="57" t="s">
        <v>237</v>
      </c>
      <c r="N586" s="38"/>
    </row>
    <row r="587" spans="2:14" ht="17.399999999999999" x14ac:dyDescent="0.45">
      <c r="B587" s="35">
        <v>5</v>
      </c>
      <c r="C587" s="19"/>
      <c r="D587" s="30"/>
      <c r="E587" s="31">
        <v>45677</v>
      </c>
      <c r="F587" s="31">
        <v>45681</v>
      </c>
      <c r="G587" s="54" t="s">
        <v>229</v>
      </c>
      <c r="I587" s="24">
        <v>0.5</v>
      </c>
      <c r="J587" s="21" t="s">
        <v>10</v>
      </c>
      <c r="K587" s="31">
        <v>45709</v>
      </c>
      <c r="L587" s="31">
        <v>45709</v>
      </c>
      <c r="M587" s="57" t="s">
        <v>253</v>
      </c>
      <c r="N587" s="30"/>
    </row>
    <row r="588" spans="2:14" ht="17.399999999999999" x14ac:dyDescent="0.45">
      <c r="B588" s="35">
        <v>10</v>
      </c>
      <c r="C588" s="19"/>
      <c r="D588" s="30"/>
      <c r="E588" s="31">
        <v>45810</v>
      </c>
      <c r="F588" s="31">
        <v>45821</v>
      </c>
      <c r="G588" s="54" t="s">
        <v>315</v>
      </c>
      <c r="I588" s="24">
        <v>0.5</v>
      </c>
      <c r="J588" s="21" t="s">
        <v>9</v>
      </c>
      <c r="K588" s="31">
        <v>45721</v>
      </c>
      <c r="L588" s="31">
        <v>45721</v>
      </c>
      <c r="M588" s="56" t="s">
        <v>275</v>
      </c>
      <c r="N588" s="30"/>
    </row>
    <row r="589" spans="2:14" ht="17.399999999999999" x14ac:dyDescent="0.45">
      <c r="B589" s="35"/>
      <c r="C589" s="19"/>
      <c r="D589" s="30"/>
      <c r="E589" s="30"/>
      <c r="F589" s="30"/>
      <c r="G589" s="30"/>
      <c r="I589" s="24">
        <v>0.5</v>
      </c>
      <c r="J589" s="21" t="s">
        <v>9</v>
      </c>
      <c r="K589" s="31">
        <v>45722</v>
      </c>
      <c r="L589" s="31">
        <v>45722</v>
      </c>
      <c r="M589" s="56" t="s">
        <v>275</v>
      </c>
      <c r="N589" s="30"/>
    </row>
    <row r="590" spans="2:14" ht="17.399999999999999" x14ac:dyDescent="0.45">
      <c r="B590" s="35"/>
      <c r="C590" s="19"/>
      <c r="D590" s="30"/>
      <c r="E590" s="30"/>
      <c r="F590" s="30"/>
      <c r="G590" s="30"/>
      <c r="I590" s="24">
        <v>0.5</v>
      </c>
      <c r="J590" s="21" t="s">
        <v>9</v>
      </c>
      <c r="K590" s="31">
        <v>45840</v>
      </c>
      <c r="L590" s="31">
        <v>45840</v>
      </c>
      <c r="M590" s="30"/>
      <c r="N590" s="30"/>
    </row>
    <row r="591" spans="2:14" ht="17.399999999999999" x14ac:dyDescent="0.45">
      <c r="B591" s="35"/>
      <c r="C591" s="19"/>
      <c r="D591" s="30"/>
      <c r="E591" s="30"/>
      <c r="F591" s="30"/>
      <c r="G591" s="30"/>
      <c r="I591" s="24"/>
      <c r="J591" s="21"/>
      <c r="K591" s="31"/>
      <c r="L591" s="31"/>
      <c r="M591" s="30"/>
      <c r="N591" s="30"/>
    </row>
    <row r="592" spans="2:14" ht="17.399999999999999" x14ac:dyDescent="0.45">
      <c r="B592" s="35"/>
      <c r="C592" s="19"/>
      <c r="D592" s="30"/>
      <c r="E592" s="30"/>
      <c r="F592" s="30"/>
      <c r="G592" s="30"/>
      <c r="I592" s="24"/>
      <c r="J592" s="21"/>
      <c r="K592" s="31"/>
      <c r="L592" s="31"/>
      <c r="M592" s="26"/>
      <c r="N592" s="30"/>
    </row>
    <row r="593" spans="2:14" ht="17.399999999999999" x14ac:dyDescent="0.45">
      <c r="B593" s="35"/>
      <c r="C593" s="19"/>
      <c r="D593" s="30"/>
      <c r="E593" s="30"/>
      <c r="F593" s="30"/>
      <c r="G593" s="30"/>
      <c r="I593" s="24"/>
      <c r="J593" s="21"/>
      <c r="K593" s="31"/>
      <c r="L593" s="31"/>
      <c r="M593" s="30"/>
      <c r="N593" s="30"/>
    </row>
    <row r="594" spans="2:14" ht="17.399999999999999" x14ac:dyDescent="0.45">
      <c r="B594" s="35"/>
      <c r="C594" s="19"/>
      <c r="D594" s="30"/>
      <c r="E594" s="30"/>
      <c r="F594" s="30"/>
      <c r="G594" s="30"/>
      <c r="I594" s="24"/>
      <c r="J594" s="21"/>
      <c r="K594" s="30"/>
      <c r="L594" s="30"/>
      <c r="M594" s="30"/>
      <c r="N594" s="30"/>
    </row>
    <row r="595" spans="2:14" ht="17.399999999999999" x14ac:dyDescent="0.45">
      <c r="B595" s="35"/>
      <c r="C595" s="19"/>
      <c r="D595" s="30"/>
      <c r="E595" s="30"/>
      <c r="F595" s="30"/>
      <c r="G595" s="30"/>
      <c r="I595" s="24"/>
      <c r="J595" s="21"/>
      <c r="K595" s="30"/>
      <c r="L595" s="30"/>
      <c r="M595" s="30"/>
      <c r="N595" s="30"/>
    </row>
    <row r="596" spans="2:14" ht="17.399999999999999" x14ac:dyDescent="0.45">
      <c r="B596" s="35"/>
      <c r="C596" s="19"/>
      <c r="D596" s="30"/>
      <c r="E596" s="30"/>
      <c r="F596" s="30"/>
      <c r="G596" s="30"/>
      <c r="I596" s="24"/>
      <c r="J596" s="21"/>
      <c r="K596" s="30"/>
      <c r="L596" s="30"/>
      <c r="M596" s="30"/>
      <c r="N596" s="30"/>
    </row>
    <row r="597" spans="2:14" ht="18" thickBot="1" x14ac:dyDescent="0.5">
      <c r="B597" s="35"/>
      <c r="C597" s="19"/>
      <c r="D597" s="30"/>
      <c r="E597" s="30"/>
      <c r="F597" s="30"/>
      <c r="G597" s="30"/>
      <c r="I597" s="27"/>
      <c r="J597" s="21"/>
      <c r="K597" s="33"/>
      <c r="L597" s="33"/>
      <c r="M597" s="33"/>
      <c r="N597" s="33"/>
    </row>
    <row r="598" spans="2:14" ht="21.6" thickBot="1" x14ac:dyDescent="0.55000000000000004">
      <c r="B598" s="35"/>
      <c r="C598" s="19"/>
      <c r="D598" s="30"/>
      <c r="E598" s="32"/>
      <c r="F598" s="32"/>
      <c r="G598" s="32"/>
      <c r="I598" s="15">
        <f>SUM(I586:I597)</f>
        <v>4</v>
      </c>
      <c r="J598" s="66" t="str">
        <f>IF(I598&gt;=6,"YA NO PUEDE SOLICITAR DIAS ADMINISTRATIVOS","PUEDE SOLICITAR DIAS ADMINISTRATIVOS")</f>
        <v>PUEDE SOLICITAR DIAS ADMINISTRATIVOS</v>
      </c>
      <c r="K598" s="67"/>
      <c r="L598" s="67"/>
      <c r="M598" s="67"/>
      <c r="N598" s="68"/>
    </row>
    <row r="599" spans="2:14" ht="21.6" thickBot="1" x14ac:dyDescent="0.55000000000000004">
      <c r="B599" s="35"/>
      <c r="C599" s="19"/>
      <c r="D599" s="30"/>
      <c r="E599" s="32"/>
      <c r="F599" s="32"/>
      <c r="G599" s="32"/>
      <c r="I599" s="17">
        <f>6-I598</f>
        <v>2</v>
      </c>
      <c r="J599" s="66" t="str">
        <f>IF(I598&gt;6,"EXISTE UN ERROR","OK")</f>
        <v>OK</v>
      </c>
      <c r="K599" s="67"/>
      <c r="L599" s="67"/>
      <c r="M599" s="67"/>
      <c r="N599" s="68"/>
    </row>
    <row r="600" spans="2:14" ht="18" thickBot="1" x14ac:dyDescent="0.5">
      <c r="B600" s="35"/>
      <c r="C600" s="19"/>
      <c r="D600" s="30"/>
      <c r="E600" s="32"/>
      <c r="F600" s="32"/>
      <c r="G600" s="32"/>
      <c r="I600" s="1"/>
    </row>
    <row r="601" spans="2:14" ht="19.8" thickBot="1" x14ac:dyDescent="0.5">
      <c r="B601" s="35"/>
      <c r="C601" s="19"/>
      <c r="D601" s="30"/>
      <c r="E601" s="32"/>
      <c r="F601" s="32"/>
      <c r="G601" s="32"/>
      <c r="I601" s="12" t="s">
        <v>3</v>
      </c>
      <c r="J601" s="13"/>
      <c r="K601" s="13" t="s">
        <v>5</v>
      </c>
      <c r="L601" s="13" t="s">
        <v>6</v>
      </c>
      <c r="M601" s="13" t="s">
        <v>7</v>
      </c>
      <c r="N601" s="14" t="s">
        <v>8</v>
      </c>
    </row>
    <row r="602" spans="2:14" ht="17.399999999999999" x14ac:dyDescent="0.45">
      <c r="B602" s="35"/>
      <c r="C602" s="19"/>
      <c r="D602" s="30"/>
      <c r="E602" s="32"/>
      <c r="F602" s="32"/>
      <c r="G602" s="32"/>
      <c r="I602" s="20">
        <v>2</v>
      </c>
      <c r="J602" s="29"/>
      <c r="K602" s="22">
        <v>45715</v>
      </c>
      <c r="L602" s="22">
        <v>45716</v>
      </c>
      <c r="M602" s="23"/>
      <c r="N602" s="23"/>
    </row>
    <row r="603" spans="2:14" ht="17.399999999999999" x14ac:dyDescent="0.45">
      <c r="B603" s="35"/>
      <c r="C603" s="19"/>
      <c r="D603" s="30"/>
      <c r="E603" s="32"/>
      <c r="F603" s="32"/>
      <c r="G603" s="32"/>
      <c r="I603" s="24">
        <v>1</v>
      </c>
      <c r="J603" s="29"/>
      <c r="K603" s="25">
        <v>45779</v>
      </c>
      <c r="L603" s="25">
        <v>45779</v>
      </c>
      <c r="M603" s="26"/>
      <c r="N603" s="26"/>
    </row>
    <row r="604" spans="2:14" ht="17.399999999999999" x14ac:dyDescent="0.45">
      <c r="B604" s="35"/>
      <c r="C604" s="19"/>
      <c r="D604" s="30"/>
      <c r="E604" s="32"/>
      <c r="F604" s="32"/>
      <c r="G604" s="32"/>
      <c r="I604" s="24">
        <v>1</v>
      </c>
      <c r="J604" s="29"/>
      <c r="K604" s="25">
        <v>45796</v>
      </c>
      <c r="L604" s="25">
        <v>45796</v>
      </c>
      <c r="M604" s="26"/>
      <c r="N604" s="26"/>
    </row>
    <row r="605" spans="2:14" ht="17.399999999999999" x14ac:dyDescent="0.45">
      <c r="B605" s="35"/>
      <c r="C605" s="19"/>
      <c r="D605" s="30"/>
      <c r="E605" s="32"/>
      <c r="F605" s="32"/>
      <c r="G605" s="32"/>
      <c r="I605" s="24"/>
      <c r="J605" s="29"/>
      <c r="K605" s="25"/>
      <c r="L605" s="25"/>
      <c r="M605" s="26"/>
      <c r="N605" s="26"/>
    </row>
    <row r="606" spans="2:14" ht="18" thickBot="1" x14ac:dyDescent="0.5">
      <c r="B606" s="35"/>
      <c r="C606" s="19"/>
      <c r="D606" s="30"/>
      <c r="E606" s="32"/>
      <c r="F606" s="32"/>
      <c r="G606" s="32"/>
      <c r="I606" s="24"/>
      <c r="J606" s="29"/>
      <c r="K606" s="25"/>
      <c r="L606" s="25"/>
      <c r="M606" s="26"/>
      <c r="N606" s="26"/>
    </row>
    <row r="607" spans="2:14" ht="21.6" thickBot="1" x14ac:dyDescent="0.55000000000000004">
      <c r="B607" s="35"/>
      <c r="C607" s="19"/>
      <c r="D607" s="30"/>
      <c r="E607" s="32"/>
      <c r="F607" s="32"/>
      <c r="G607" s="32"/>
      <c r="I607" s="15">
        <f>SUM(I602:I606)</f>
        <v>4</v>
      </c>
      <c r="J607" s="66" t="str">
        <f>IF(I607&gt;=5,"YA NO PUEDE SOLICITAR DIAS CAPACITACION","PUEDE SOLICITAR DIAS CAPACITACION")</f>
        <v>PUEDE SOLICITAR DIAS CAPACITACION</v>
      </c>
      <c r="K607" s="67"/>
      <c r="L607" s="67"/>
      <c r="M607" s="67"/>
      <c r="N607" s="68"/>
    </row>
    <row r="608" spans="2:14" ht="21.6" thickBot="1" x14ac:dyDescent="0.55000000000000004">
      <c r="B608" s="35"/>
      <c r="C608" s="19"/>
      <c r="D608" s="30"/>
      <c r="E608" s="32"/>
      <c r="F608" s="32"/>
      <c r="G608" s="32"/>
      <c r="I608" s="17">
        <f>5-I607</f>
        <v>1</v>
      </c>
      <c r="J608" s="66" t="str">
        <f>IF(I607&gt;5,"EXISTE UN ERROR","OK")</f>
        <v>OK</v>
      </c>
      <c r="K608" s="67"/>
      <c r="L608" s="67"/>
      <c r="M608" s="67"/>
      <c r="N608" s="68"/>
    </row>
    <row r="609" spans="2:14" ht="17.399999999999999" x14ac:dyDescent="0.45">
      <c r="B609" s="35"/>
      <c r="C609" s="19"/>
      <c r="D609" s="30"/>
      <c r="E609" s="32"/>
      <c r="F609" s="32"/>
      <c r="G609" s="32"/>
    </row>
    <row r="610" spans="2:14" ht="17.399999999999999" x14ac:dyDescent="0.45">
      <c r="B610" s="35"/>
      <c r="C610" s="19"/>
      <c r="D610" s="30"/>
      <c r="E610" s="32"/>
      <c r="F610" s="32"/>
      <c r="G610" s="32"/>
    </row>
    <row r="611" spans="2:14" ht="18" thickBot="1" x14ac:dyDescent="0.5">
      <c r="B611" s="35"/>
      <c r="C611" s="36"/>
      <c r="D611" s="33"/>
      <c r="E611" s="34"/>
      <c r="F611" s="34"/>
      <c r="G611" s="34"/>
    </row>
    <row r="612" spans="2:14" ht="21.6" thickBot="1" x14ac:dyDescent="0.55000000000000004">
      <c r="B612" s="8">
        <f>+E586-F586</f>
        <v>0</v>
      </c>
      <c r="C612" s="69" t="str">
        <f>IF(E586&lt;=F586,"YA NO TIENE FERIADOS","PUEDE SOLICITAR DIAS FERIADOS")</f>
        <v>YA NO TIENE FERIADOS</v>
      </c>
      <c r="D612" s="70"/>
      <c r="E612" s="70"/>
      <c r="F612" s="70"/>
      <c r="G612" s="71"/>
    </row>
    <row r="613" spans="2:14" ht="19.2" thickBot="1" x14ac:dyDescent="0.5">
      <c r="C613" s="72" t="str">
        <f>IF(F586&gt;E586,"EXISTE UN ERROR","OK")</f>
        <v>OK</v>
      </c>
      <c r="D613" s="73"/>
      <c r="E613" s="73"/>
      <c r="F613" s="73"/>
      <c r="G613" s="74"/>
    </row>
    <row r="615" spans="2:14" ht="19.2" thickBot="1" x14ac:dyDescent="0.5">
      <c r="B615" s="16" t="s">
        <v>149</v>
      </c>
      <c r="I615" s="16" t="s">
        <v>149</v>
      </c>
    </row>
    <row r="616" spans="2:14" ht="18.600000000000001" thickBot="1" x14ac:dyDescent="0.4">
      <c r="B616" s="5" t="s">
        <v>0</v>
      </c>
      <c r="C616" s="5" t="s">
        <v>1</v>
      </c>
      <c r="D616" s="5" t="s">
        <v>224</v>
      </c>
      <c r="E616" s="5" t="s">
        <v>12</v>
      </c>
      <c r="F616" s="6" t="s">
        <v>2</v>
      </c>
      <c r="G616" s="6" t="s">
        <v>7</v>
      </c>
      <c r="I616" s="2" t="s">
        <v>3</v>
      </c>
      <c r="J616" s="3" t="s">
        <v>4</v>
      </c>
      <c r="K616" s="3" t="s">
        <v>5</v>
      </c>
      <c r="L616" s="3" t="s">
        <v>6</v>
      </c>
      <c r="M616" s="3" t="s">
        <v>7</v>
      </c>
      <c r="N616" s="4" t="s">
        <v>8</v>
      </c>
    </row>
    <row r="617" spans="2:14" ht="17.399999999999999" x14ac:dyDescent="0.45">
      <c r="B617" s="9">
        <v>15</v>
      </c>
      <c r="C617" s="9">
        <v>0</v>
      </c>
      <c r="D617" s="9">
        <v>0</v>
      </c>
      <c r="E617" s="11">
        <f>+B617+C617+D617</f>
        <v>15</v>
      </c>
      <c r="F617" s="11">
        <f>SUM(B618:B642)+SUM(D618:D642)</f>
        <v>0</v>
      </c>
      <c r="G617" s="19"/>
      <c r="I617" s="20"/>
      <c r="J617" s="21"/>
      <c r="K617" s="22"/>
      <c r="L617" s="22"/>
      <c r="M617" s="38"/>
      <c r="N617" s="23"/>
    </row>
    <row r="618" spans="2:14" ht="17.399999999999999" x14ac:dyDescent="0.45">
      <c r="B618" s="35"/>
      <c r="C618" s="19"/>
      <c r="D618" s="30"/>
      <c r="E618" s="31"/>
      <c r="F618" s="31"/>
      <c r="G618" s="30"/>
      <c r="I618" s="24"/>
      <c r="J618" s="21"/>
      <c r="K618" s="25"/>
      <c r="L618" s="25"/>
      <c r="M618" s="26"/>
      <c r="N618" s="26"/>
    </row>
    <row r="619" spans="2:14" ht="17.399999999999999" x14ac:dyDescent="0.45">
      <c r="B619" s="35"/>
      <c r="C619" s="19"/>
      <c r="D619" s="30"/>
      <c r="E619" s="31"/>
      <c r="F619" s="31"/>
      <c r="G619" s="30"/>
      <c r="I619" s="24"/>
      <c r="J619" s="21"/>
      <c r="K619" s="25"/>
      <c r="L619" s="25"/>
      <c r="M619" s="30"/>
      <c r="N619" s="26"/>
    </row>
    <row r="620" spans="2:14" ht="17.399999999999999" x14ac:dyDescent="0.45">
      <c r="B620" s="35"/>
      <c r="C620" s="19"/>
      <c r="D620" s="30"/>
      <c r="E620" s="30"/>
      <c r="F620" s="30"/>
      <c r="G620" s="30"/>
      <c r="I620" s="24"/>
      <c r="J620" s="21"/>
      <c r="K620" s="25"/>
      <c r="L620" s="25"/>
      <c r="M620" s="30"/>
      <c r="N620" s="26"/>
    </row>
    <row r="621" spans="2:14" ht="17.399999999999999" x14ac:dyDescent="0.45">
      <c r="B621" s="35"/>
      <c r="C621" s="19"/>
      <c r="D621" s="30"/>
      <c r="E621" s="30"/>
      <c r="F621" s="30"/>
      <c r="G621" s="30"/>
      <c r="I621" s="24"/>
      <c r="J621" s="21"/>
      <c r="K621" s="25"/>
      <c r="L621" s="25"/>
      <c r="M621" s="30"/>
      <c r="N621" s="26"/>
    </row>
    <row r="622" spans="2:14" ht="17.399999999999999" x14ac:dyDescent="0.45">
      <c r="B622" s="35"/>
      <c r="C622" s="19"/>
      <c r="D622" s="30"/>
      <c r="E622" s="30"/>
      <c r="F622" s="30"/>
      <c r="G622" s="30"/>
      <c r="I622" s="24"/>
      <c r="J622" s="21"/>
      <c r="K622" s="25"/>
      <c r="L622" s="25"/>
      <c r="M622" s="30"/>
      <c r="N622" s="26"/>
    </row>
    <row r="623" spans="2:14" ht="17.399999999999999" x14ac:dyDescent="0.45">
      <c r="B623" s="35"/>
      <c r="C623" s="19"/>
      <c r="D623" s="30"/>
      <c r="E623" s="30"/>
      <c r="F623" s="30"/>
      <c r="G623" s="30"/>
      <c r="I623" s="24"/>
      <c r="J623" s="21"/>
      <c r="K623" s="25"/>
      <c r="L623" s="25"/>
      <c r="M623" s="30"/>
      <c r="N623" s="26"/>
    </row>
    <row r="624" spans="2:14" ht="17.399999999999999" x14ac:dyDescent="0.45">
      <c r="B624" s="35"/>
      <c r="C624" s="19"/>
      <c r="D624" s="30"/>
      <c r="E624" s="30"/>
      <c r="F624" s="30"/>
      <c r="G624" s="30"/>
      <c r="I624" s="24"/>
      <c r="J624" s="21"/>
      <c r="K624" s="25"/>
      <c r="L624" s="25"/>
      <c r="M624" s="26"/>
      <c r="N624" s="26"/>
    </row>
    <row r="625" spans="2:14" ht="17.399999999999999" x14ac:dyDescent="0.45">
      <c r="B625" s="35"/>
      <c r="C625" s="19"/>
      <c r="D625" s="30"/>
      <c r="E625" s="30"/>
      <c r="F625" s="30"/>
      <c r="G625" s="30"/>
      <c r="I625" s="24"/>
      <c r="J625" s="21"/>
      <c r="K625" s="26"/>
      <c r="L625" s="26"/>
      <c r="M625" s="26"/>
      <c r="N625" s="26"/>
    </row>
    <row r="626" spans="2:14" ht="17.399999999999999" x14ac:dyDescent="0.45">
      <c r="B626" s="35"/>
      <c r="C626" s="19"/>
      <c r="D626" s="30"/>
      <c r="E626" s="30"/>
      <c r="F626" s="30"/>
      <c r="G626" s="30"/>
      <c r="I626" s="24"/>
      <c r="J626" s="21"/>
      <c r="K626" s="26"/>
      <c r="L626" s="26"/>
      <c r="M626" s="26"/>
      <c r="N626" s="26"/>
    </row>
    <row r="627" spans="2:14" ht="17.399999999999999" x14ac:dyDescent="0.45">
      <c r="B627" s="35"/>
      <c r="C627" s="19"/>
      <c r="D627" s="30"/>
      <c r="E627" s="30"/>
      <c r="F627" s="30"/>
      <c r="G627" s="30"/>
      <c r="I627" s="24"/>
      <c r="J627" s="21"/>
      <c r="K627" s="26"/>
      <c r="L627" s="26"/>
      <c r="M627" s="26"/>
      <c r="N627" s="26"/>
    </row>
    <row r="628" spans="2:14" ht="18" thickBot="1" x14ac:dyDescent="0.5">
      <c r="B628" s="35"/>
      <c r="C628" s="19"/>
      <c r="D628" s="30"/>
      <c r="E628" s="30"/>
      <c r="F628" s="30"/>
      <c r="G628" s="30"/>
      <c r="I628" s="27"/>
      <c r="J628" s="21"/>
      <c r="K628" s="28"/>
      <c r="L628" s="28"/>
      <c r="M628" s="28"/>
      <c r="N628" s="28"/>
    </row>
    <row r="629" spans="2:14" ht="21.6" thickBot="1" x14ac:dyDescent="0.55000000000000004">
      <c r="B629" s="35"/>
      <c r="C629" s="19"/>
      <c r="D629" s="30"/>
      <c r="E629" s="32"/>
      <c r="F629" s="32"/>
      <c r="G629" s="32"/>
      <c r="I629" s="15">
        <f>SUM(I617:I628)</f>
        <v>0</v>
      </c>
      <c r="J629" s="66" t="str">
        <f>IF(I629&gt;=6,"YA NO PUEDE SOLICITAR DIAS ADMINISTRATIVOS","PUEDE SOLICITAR DIAS ADMINISTRATIVOS")</f>
        <v>PUEDE SOLICITAR DIAS ADMINISTRATIVOS</v>
      </c>
      <c r="K629" s="67"/>
      <c r="L629" s="67"/>
      <c r="M629" s="67"/>
      <c r="N629" s="68"/>
    </row>
    <row r="630" spans="2:14" ht="21.6" thickBot="1" x14ac:dyDescent="0.55000000000000004">
      <c r="B630" s="35"/>
      <c r="C630" s="19"/>
      <c r="D630" s="30"/>
      <c r="E630" s="32"/>
      <c r="F630" s="32"/>
      <c r="G630" s="32"/>
      <c r="I630" s="17">
        <f>6-I629</f>
        <v>6</v>
      </c>
      <c r="J630" s="66" t="str">
        <f>IF(I629&gt;6,"EXISTE UN ERROR","OK")</f>
        <v>OK</v>
      </c>
      <c r="K630" s="67"/>
      <c r="L630" s="67"/>
      <c r="M630" s="67"/>
      <c r="N630" s="68"/>
    </row>
    <row r="631" spans="2:14" ht="18" thickBot="1" x14ac:dyDescent="0.5">
      <c r="B631" s="35"/>
      <c r="C631" s="19"/>
      <c r="D631" s="30"/>
      <c r="E631" s="32"/>
      <c r="F631" s="32"/>
      <c r="G631" s="32"/>
      <c r="I631" s="1"/>
    </row>
    <row r="632" spans="2:14" ht="19.8" thickBot="1" x14ac:dyDescent="0.5">
      <c r="B632" s="35"/>
      <c r="C632" s="19"/>
      <c r="D632" s="30"/>
      <c r="E632" s="32"/>
      <c r="F632" s="32"/>
      <c r="G632" s="32"/>
      <c r="I632" s="12" t="s">
        <v>3</v>
      </c>
      <c r="J632" s="13"/>
      <c r="K632" s="13" t="s">
        <v>5</v>
      </c>
      <c r="L632" s="13" t="s">
        <v>6</v>
      </c>
      <c r="M632" s="13" t="s">
        <v>7</v>
      </c>
      <c r="N632" s="14" t="s">
        <v>8</v>
      </c>
    </row>
    <row r="633" spans="2:14" ht="17.399999999999999" x14ac:dyDescent="0.45">
      <c r="B633" s="35"/>
      <c r="C633" s="19"/>
      <c r="D633" s="30"/>
      <c r="E633" s="32"/>
      <c r="F633" s="32"/>
      <c r="G633" s="32"/>
      <c r="I633" s="20"/>
      <c r="J633" s="29"/>
      <c r="K633" s="22"/>
      <c r="L633" s="22"/>
      <c r="M633" s="23"/>
      <c r="N633" s="23"/>
    </row>
    <row r="634" spans="2:14" ht="17.399999999999999" x14ac:dyDescent="0.45">
      <c r="B634" s="35"/>
      <c r="C634" s="19"/>
      <c r="D634" s="30"/>
      <c r="E634" s="32"/>
      <c r="F634" s="32"/>
      <c r="G634" s="32"/>
      <c r="I634" s="24"/>
      <c r="J634" s="29"/>
      <c r="K634" s="26"/>
      <c r="L634" s="26"/>
      <c r="M634" s="26"/>
      <c r="N634" s="26"/>
    </row>
    <row r="635" spans="2:14" ht="17.399999999999999" x14ac:dyDescent="0.45">
      <c r="B635" s="35"/>
      <c r="C635" s="19"/>
      <c r="D635" s="30"/>
      <c r="E635" s="32"/>
      <c r="F635" s="32"/>
      <c r="G635" s="32"/>
      <c r="I635" s="24"/>
      <c r="J635" s="29"/>
      <c r="K635" s="26"/>
      <c r="L635" s="26"/>
      <c r="M635" s="26"/>
      <c r="N635" s="26"/>
    </row>
    <row r="636" spans="2:14" ht="17.399999999999999" x14ac:dyDescent="0.45">
      <c r="B636" s="35"/>
      <c r="C636" s="19"/>
      <c r="D636" s="30"/>
      <c r="E636" s="32"/>
      <c r="F636" s="32"/>
      <c r="G636" s="32"/>
      <c r="I636" s="24"/>
      <c r="J636" s="29"/>
      <c r="K636" s="26"/>
      <c r="L636" s="26"/>
      <c r="M636" s="26"/>
      <c r="N636" s="26"/>
    </row>
    <row r="637" spans="2:14" ht="18" thickBot="1" x14ac:dyDescent="0.5">
      <c r="B637" s="35"/>
      <c r="C637" s="19"/>
      <c r="D637" s="30"/>
      <c r="E637" s="32"/>
      <c r="F637" s="32"/>
      <c r="G637" s="32"/>
      <c r="I637" s="24"/>
      <c r="J637" s="29"/>
      <c r="K637" s="26"/>
      <c r="L637" s="26"/>
      <c r="M637" s="26"/>
      <c r="N637" s="26"/>
    </row>
    <row r="638" spans="2:14" ht="21.6" thickBot="1" x14ac:dyDescent="0.55000000000000004">
      <c r="B638" s="35"/>
      <c r="C638" s="19"/>
      <c r="D638" s="30"/>
      <c r="E638" s="32"/>
      <c r="F638" s="32"/>
      <c r="G638" s="32"/>
      <c r="I638" s="15">
        <f>SUM(I633:I637)</f>
        <v>0</v>
      </c>
      <c r="J638" s="66" t="str">
        <f>IF(I638&gt;=5,"YA NO PUEDE SOLICITAR DIAS CAPACITACION","PUEDE SOLICITAR DIAS CAPACITACION")</f>
        <v>PUEDE SOLICITAR DIAS CAPACITACION</v>
      </c>
      <c r="K638" s="67"/>
      <c r="L638" s="67"/>
      <c r="M638" s="67"/>
      <c r="N638" s="68"/>
    </row>
    <row r="639" spans="2:14" ht="21.6" thickBot="1" x14ac:dyDescent="0.55000000000000004">
      <c r="B639" s="35"/>
      <c r="C639" s="19"/>
      <c r="D639" s="30"/>
      <c r="E639" s="32"/>
      <c r="F639" s="32"/>
      <c r="G639" s="32"/>
      <c r="I639" s="17">
        <f>5-I638</f>
        <v>5</v>
      </c>
      <c r="J639" s="66" t="str">
        <f>IF(I638&gt;5,"EXISTE UN ERROR","OK")</f>
        <v>OK</v>
      </c>
      <c r="K639" s="67"/>
      <c r="L639" s="67"/>
      <c r="M639" s="67"/>
      <c r="N639" s="68"/>
    </row>
    <row r="640" spans="2:14" ht="17.399999999999999" x14ac:dyDescent="0.45">
      <c r="B640" s="35"/>
      <c r="C640" s="19"/>
      <c r="D640" s="30"/>
      <c r="E640" s="32"/>
      <c r="F640" s="32"/>
      <c r="G640" s="32"/>
    </row>
    <row r="641" spans="2:14" ht="17.399999999999999" x14ac:dyDescent="0.45">
      <c r="B641" s="35"/>
      <c r="C641" s="19"/>
      <c r="D641" s="30"/>
      <c r="E641" s="32"/>
      <c r="F641" s="32"/>
      <c r="G641" s="32"/>
    </row>
    <row r="642" spans="2:14" ht="18" thickBot="1" x14ac:dyDescent="0.5">
      <c r="B642" s="35"/>
      <c r="C642" s="36"/>
      <c r="D642" s="33"/>
      <c r="E642" s="34"/>
      <c r="F642" s="34"/>
      <c r="G642" s="34"/>
    </row>
    <row r="643" spans="2:14" ht="21.6" thickBot="1" x14ac:dyDescent="0.55000000000000004">
      <c r="B643" s="8">
        <f>+E617-F617</f>
        <v>15</v>
      </c>
      <c r="C643" s="69" t="str">
        <f>IF(E617&lt;=F617,"YA NO TIENE FERIADOS","PUEDE SOLICITAR DIAS FERIADOS")</f>
        <v>PUEDE SOLICITAR DIAS FERIADOS</v>
      </c>
      <c r="D643" s="70"/>
      <c r="E643" s="70"/>
      <c r="F643" s="70"/>
      <c r="G643" s="71"/>
    </row>
    <row r="644" spans="2:14" ht="19.2" thickBot="1" x14ac:dyDescent="0.5">
      <c r="C644" s="72" t="str">
        <f>IF(F617&gt;E617,"EXISTE UN ERROR","OK")</f>
        <v>OK</v>
      </c>
      <c r="D644" s="73"/>
      <c r="E644" s="73"/>
      <c r="F644" s="73"/>
      <c r="G644" s="74"/>
    </row>
    <row r="646" spans="2:14" ht="19.2" thickBot="1" x14ac:dyDescent="0.5">
      <c r="B646" s="16" t="s">
        <v>150</v>
      </c>
      <c r="I646" s="16" t="s">
        <v>150</v>
      </c>
    </row>
    <row r="647" spans="2:14" ht="18.600000000000001" thickBot="1" x14ac:dyDescent="0.4">
      <c r="B647" s="5" t="s">
        <v>0</v>
      </c>
      <c r="C647" s="5" t="s">
        <v>1</v>
      </c>
      <c r="D647" s="5" t="s">
        <v>224</v>
      </c>
      <c r="E647" s="5" t="s">
        <v>12</v>
      </c>
      <c r="F647" s="6" t="s">
        <v>2</v>
      </c>
      <c r="G647" s="6" t="s">
        <v>7</v>
      </c>
      <c r="I647" s="2" t="s">
        <v>3</v>
      </c>
      <c r="J647" s="3" t="s">
        <v>4</v>
      </c>
      <c r="K647" s="3" t="s">
        <v>5</v>
      </c>
      <c r="L647" s="3" t="s">
        <v>6</v>
      </c>
      <c r="M647" s="3" t="s">
        <v>7</v>
      </c>
      <c r="N647" s="4" t="s">
        <v>8</v>
      </c>
    </row>
    <row r="648" spans="2:14" ht="17.399999999999999" x14ac:dyDescent="0.45">
      <c r="B648" s="9">
        <v>15</v>
      </c>
      <c r="C648" s="10">
        <v>15</v>
      </c>
      <c r="D648" s="9">
        <v>10</v>
      </c>
      <c r="E648" s="11">
        <f>+B648+C648+D648</f>
        <v>40</v>
      </c>
      <c r="F648" s="11">
        <f>SUM(B649:B673)+SUM(D649:D673)</f>
        <v>30</v>
      </c>
      <c r="G648" s="19"/>
      <c r="I648" s="20">
        <v>1</v>
      </c>
      <c r="J648" s="21"/>
      <c r="K648" s="22">
        <v>45721</v>
      </c>
      <c r="L648" s="22">
        <v>45721</v>
      </c>
      <c r="M648" s="54" t="s">
        <v>272</v>
      </c>
      <c r="N648" s="23"/>
    </row>
    <row r="649" spans="2:14" ht="17.399999999999999" x14ac:dyDescent="0.45">
      <c r="B649" s="35">
        <v>10</v>
      </c>
      <c r="C649" s="19"/>
      <c r="D649" s="30"/>
      <c r="E649" s="31">
        <v>45684</v>
      </c>
      <c r="F649" s="31">
        <v>45695</v>
      </c>
      <c r="G649" s="54" t="s">
        <v>248</v>
      </c>
      <c r="I649" s="24">
        <v>1</v>
      </c>
      <c r="J649" s="21"/>
      <c r="K649" s="25">
        <v>45777</v>
      </c>
      <c r="L649" s="25">
        <v>45777</v>
      </c>
      <c r="M649" s="54" t="s">
        <v>290</v>
      </c>
      <c r="N649" s="26"/>
    </row>
    <row r="650" spans="2:14" ht="17.399999999999999" x14ac:dyDescent="0.45">
      <c r="B650" s="35">
        <v>1</v>
      </c>
      <c r="C650" s="19"/>
      <c r="D650" s="30"/>
      <c r="E650" s="31">
        <v>45741</v>
      </c>
      <c r="F650" s="31">
        <v>45741</v>
      </c>
      <c r="G650" s="54" t="s">
        <v>276</v>
      </c>
      <c r="I650" s="24">
        <v>1</v>
      </c>
      <c r="J650" s="21"/>
      <c r="K650" s="25">
        <v>45812</v>
      </c>
      <c r="L650" s="25">
        <v>45812</v>
      </c>
      <c r="M650" s="56" t="s">
        <v>324</v>
      </c>
      <c r="N650" s="26"/>
    </row>
    <row r="651" spans="2:14" ht="17.399999999999999" x14ac:dyDescent="0.45">
      <c r="B651" s="35">
        <v>1</v>
      </c>
      <c r="C651" s="19"/>
      <c r="D651" s="30"/>
      <c r="E651" s="31">
        <v>45784</v>
      </c>
      <c r="F651" s="31">
        <v>45784</v>
      </c>
      <c r="G651" s="54" t="s">
        <v>304</v>
      </c>
      <c r="I651" s="24">
        <v>1</v>
      </c>
      <c r="J651" s="21"/>
      <c r="K651" s="25">
        <v>45813</v>
      </c>
      <c r="L651" s="25">
        <v>45813</v>
      </c>
      <c r="M651" s="26"/>
      <c r="N651" s="26"/>
    </row>
    <row r="652" spans="2:14" ht="17.399999999999999" x14ac:dyDescent="0.45">
      <c r="B652" s="35">
        <v>1</v>
      </c>
      <c r="C652" s="19"/>
      <c r="D652" s="30"/>
      <c r="E652" s="31">
        <v>45786</v>
      </c>
      <c r="F652" s="31">
        <v>45786</v>
      </c>
      <c r="G652" s="54" t="s">
        <v>304</v>
      </c>
      <c r="I652" s="24">
        <v>1</v>
      </c>
      <c r="J652" s="21"/>
      <c r="K652" s="25">
        <v>45827</v>
      </c>
      <c r="L652" s="25">
        <v>45827</v>
      </c>
      <c r="M652" s="54" t="s">
        <v>322</v>
      </c>
      <c r="N652" s="26"/>
    </row>
    <row r="653" spans="2:14" ht="17.399999999999999" x14ac:dyDescent="0.45">
      <c r="B653" s="35">
        <v>1</v>
      </c>
      <c r="C653" s="19"/>
      <c r="D653" s="30"/>
      <c r="E653" s="31">
        <v>45791</v>
      </c>
      <c r="F653" s="31">
        <v>45791</v>
      </c>
      <c r="G653" s="54" t="s">
        <v>304</v>
      </c>
      <c r="I653" s="24">
        <v>0.5</v>
      </c>
      <c r="J653" s="21" t="s">
        <v>10</v>
      </c>
      <c r="K653" s="25">
        <v>45855</v>
      </c>
      <c r="L653" s="25">
        <v>45855</v>
      </c>
      <c r="M653" s="26"/>
      <c r="N653" s="26"/>
    </row>
    <row r="654" spans="2:14" ht="17.399999999999999" x14ac:dyDescent="0.45">
      <c r="B654" s="35">
        <v>1</v>
      </c>
      <c r="C654" s="19"/>
      <c r="D654" s="30"/>
      <c r="E654" s="31">
        <v>45800</v>
      </c>
      <c r="F654" s="31">
        <v>45800</v>
      </c>
      <c r="G654" s="54" t="s">
        <v>305</v>
      </c>
      <c r="I654" s="24"/>
      <c r="J654" s="21"/>
      <c r="K654" s="26"/>
      <c r="L654" s="26"/>
      <c r="M654" s="26"/>
      <c r="N654" s="26"/>
    </row>
    <row r="655" spans="2:14" ht="17.399999999999999" x14ac:dyDescent="0.45">
      <c r="B655" s="35">
        <v>1</v>
      </c>
      <c r="C655" s="19"/>
      <c r="D655" s="30"/>
      <c r="E655" s="31">
        <v>45804</v>
      </c>
      <c r="F655" s="31">
        <v>45804</v>
      </c>
      <c r="G655" s="54" t="s">
        <v>319</v>
      </c>
      <c r="I655" s="24"/>
      <c r="J655" s="21"/>
      <c r="K655" s="26"/>
      <c r="L655" s="26"/>
      <c r="M655" s="26"/>
      <c r="N655" s="26"/>
    </row>
    <row r="656" spans="2:14" ht="17.399999999999999" x14ac:dyDescent="0.45">
      <c r="B656" s="35">
        <v>2</v>
      </c>
      <c r="C656" s="19"/>
      <c r="D656" s="30"/>
      <c r="E656" s="31">
        <v>45818</v>
      </c>
      <c r="F656" s="31">
        <v>45819</v>
      </c>
      <c r="G656" s="54" t="s">
        <v>318</v>
      </c>
      <c r="I656" s="24"/>
      <c r="J656" s="21"/>
      <c r="K656" s="26"/>
      <c r="L656" s="26"/>
      <c r="M656" s="26"/>
      <c r="N656" s="26"/>
    </row>
    <row r="657" spans="2:14" ht="17.399999999999999" x14ac:dyDescent="0.45">
      <c r="B657" s="35">
        <v>10</v>
      </c>
      <c r="C657" s="19"/>
      <c r="D657" s="30"/>
      <c r="E657" s="31">
        <v>45831</v>
      </c>
      <c r="F657" s="31">
        <v>45842</v>
      </c>
      <c r="G657" s="54" t="s">
        <v>317</v>
      </c>
      <c r="I657" s="24"/>
      <c r="J657" s="21"/>
      <c r="K657" s="26"/>
      <c r="L657" s="26"/>
      <c r="M657" s="26"/>
      <c r="N657" s="26"/>
    </row>
    <row r="658" spans="2:14" ht="17.399999999999999" x14ac:dyDescent="0.45">
      <c r="B658" s="35">
        <v>1</v>
      </c>
      <c r="C658" s="19"/>
      <c r="D658" s="30"/>
      <c r="E658" s="31">
        <v>45856</v>
      </c>
      <c r="F658" s="31">
        <v>45856</v>
      </c>
      <c r="G658" s="30"/>
      <c r="I658" s="24"/>
      <c r="J658" s="21"/>
      <c r="K658" s="26"/>
      <c r="L658" s="26"/>
      <c r="M658" s="26"/>
      <c r="N658" s="26"/>
    </row>
    <row r="659" spans="2:14" ht="18" thickBot="1" x14ac:dyDescent="0.5">
      <c r="B659" s="35">
        <v>1</v>
      </c>
      <c r="C659" s="19"/>
      <c r="D659" s="30"/>
      <c r="E659" s="31">
        <v>45861</v>
      </c>
      <c r="F659" s="31">
        <v>45861</v>
      </c>
      <c r="G659" s="30"/>
      <c r="I659" s="27"/>
      <c r="J659" s="21"/>
      <c r="K659" s="28"/>
      <c r="L659" s="28"/>
      <c r="M659" s="28"/>
      <c r="N659" s="28"/>
    </row>
    <row r="660" spans="2:14" ht="21.6" thickBot="1" x14ac:dyDescent="0.55000000000000004">
      <c r="B660" s="35"/>
      <c r="C660" s="19"/>
      <c r="D660" s="30"/>
      <c r="E660" s="32"/>
      <c r="F660" s="32"/>
      <c r="G660" s="32"/>
      <c r="I660" s="15">
        <f>SUM(I648:I659)</f>
        <v>5.5</v>
      </c>
      <c r="J660" s="66" t="str">
        <f>IF(I660&gt;=6,"YA NO PUEDE SOLICITAR DIAS ADMINISTRATIVOS","PUEDE SOLICITAR DIAS ADMINISTRATIVOS")</f>
        <v>PUEDE SOLICITAR DIAS ADMINISTRATIVOS</v>
      </c>
      <c r="K660" s="67"/>
      <c r="L660" s="67"/>
      <c r="M660" s="67"/>
      <c r="N660" s="68"/>
    </row>
    <row r="661" spans="2:14" ht="21.6" thickBot="1" x14ac:dyDescent="0.55000000000000004">
      <c r="B661" s="35"/>
      <c r="C661" s="19"/>
      <c r="D661" s="30"/>
      <c r="E661" s="32"/>
      <c r="F661" s="32"/>
      <c r="G661" s="32"/>
      <c r="I661" s="17">
        <f>6-I660</f>
        <v>0.5</v>
      </c>
      <c r="J661" s="66" t="str">
        <f>IF(I660&gt;6,"EXISTE UN ERROR","OK")</f>
        <v>OK</v>
      </c>
      <c r="K661" s="67"/>
      <c r="L661" s="67"/>
      <c r="M661" s="67"/>
      <c r="N661" s="68"/>
    </row>
    <row r="662" spans="2:14" ht="18" thickBot="1" x14ac:dyDescent="0.5">
      <c r="B662" s="35"/>
      <c r="C662" s="19"/>
      <c r="D662" s="30"/>
      <c r="E662" s="32"/>
      <c r="F662" s="32"/>
      <c r="G662" s="32"/>
      <c r="I662" s="1"/>
    </row>
    <row r="663" spans="2:14" ht="19.8" thickBot="1" x14ac:dyDescent="0.5">
      <c r="B663" s="35"/>
      <c r="C663" s="19"/>
      <c r="D663" s="30"/>
      <c r="E663" s="32"/>
      <c r="F663" s="32"/>
      <c r="G663" s="32"/>
      <c r="I663" s="12" t="s">
        <v>3</v>
      </c>
      <c r="J663" s="13"/>
      <c r="K663" s="13" t="s">
        <v>5</v>
      </c>
      <c r="L663" s="13" t="s">
        <v>6</v>
      </c>
      <c r="M663" s="13" t="s">
        <v>7</v>
      </c>
      <c r="N663" s="14" t="s">
        <v>8</v>
      </c>
    </row>
    <row r="664" spans="2:14" ht="17.399999999999999" x14ac:dyDescent="0.45">
      <c r="B664" s="35"/>
      <c r="C664" s="19"/>
      <c r="D664" s="30"/>
      <c r="E664" s="32"/>
      <c r="F664" s="32"/>
      <c r="G664" s="32"/>
      <c r="I664" s="20">
        <v>1</v>
      </c>
      <c r="J664" s="29"/>
      <c r="K664" s="22">
        <v>45813</v>
      </c>
      <c r="L664" s="22">
        <v>45813</v>
      </c>
      <c r="M664" s="23"/>
      <c r="N664" s="23"/>
    </row>
    <row r="665" spans="2:14" ht="17.399999999999999" x14ac:dyDescent="0.45">
      <c r="B665" s="35"/>
      <c r="C665" s="19"/>
      <c r="D665" s="30"/>
      <c r="E665" s="32"/>
      <c r="F665" s="32"/>
      <c r="G665" s="32"/>
      <c r="I665" s="24"/>
      <c r="J665" s="29"/>
      <c r="K665" s="26"/>
      <c r="L665" s="26"/>
      <c r="M665" s="26"/>
      <c r="N665" s="26"/>
    </row>
    <row r="666" spans="2:14" ht="17.399999999999999" x14ac:dyDescent="0.45">
      <c r="B666" s="35"/>
      <c r="C666" s="19"/>
      <c r="D666" s="30"/>
      <c r="E666" s="32"/>
      <c r="F666" s="32"/>
      <c r="G666" s="32"/>
      <c r="I666" s="24"/>
      <c r="J666" s="29"/>
      <c r="K666" s="26"/>
      <c r="L666" s="26"/>
      <c r="M666" s="26"/>
      <c r="N666" s="26"/>
    </row>
    <row r="667" spans="2:14" ht="17.399999999999999" x14ac:dyDescent="0.45">
      <c r="B667" s="35"/>
      <c r="C667" s="19"/>
      <c r="D667" s="30"/>
      <c r="E667" s="32"/>
      <c r="F667" s="32"/>
      <c r="G667" s="32"/>
      <c r="I667" s="24"/>
      <c r="J667" s="29"/>
      <c r="K667" s="26"/>
      <c r="L667" s="26"/>
      <c r="M667" s="26"/>
      <c r="N667" s="26"/>
    </row>
    <row r="668" spans="2:14" ht="18" thickBot="1" x14ac:dyDescent="0.5">
      <c r="B668" s="35"/>
      <c r="C668" s="19"/>
      <c r="D668" s="30"/>
      <c r="E668" s="32"/>
      <c r="F668" s="32"/>
      <c r="G668" s="32"/>
      <c r="I668" s="24"/>
      <c r="J668" s="29"/>
      <c r="K668" s="26"/>
      <c r="L668" s="26"/>
      <c r="M668" s="26"/>
      <c r="N668" s="26"/>
    </row>
    <row r="669" spans="2:14" ht="21.6" thickBot="1" x14ac:dyDescent="0.55000000000000004">
      <c r="B669" s="35"/>
      <c r="C669" s="19"/>
      <c r="D669" s="30"/>
      <c r="E669" s="32"/>
      <c r="F669" s="32"/>
      <c r="G669" s="32"/>
      <c r="I669" s="15">
        <f>SUM(I664:I668)</f>
        <v>1</v>
      </c>
      <c r="J669" s="66" t="str">
        <f>IF(I669&gt;=5,"YA NO PUEDE SOLICITAR DIAS CAPACITACION","PUEDE SOLICITAR DIAS CAPACITACION")</f>
        <v>PUEDE SOLICITAR DIAS CAPACITACION</v>
      </c>
      <c r="K669" s="67"/>
      <c r="L669" s="67"/>
      <c r="M669" s="67"/>
      <c r="N669" s="68"/>
    </row>
    <row r="670" spans="2:14" ht="21.6" thickBot="1" x14ac:dyDescent="0.55000000000000004">
      <c r="B670" s="35"/>
      <c r="C670" s="19"/>
      <c r="D670" s="30"/>
      <c r="E670" s="32"/>
      <c r="F670" s="32"/>
      <c r="G670" s="32"/>
      <c r="I670" s="17">
        <f>5-I669</f>
        <v>4</v>
      </c>
      <c r="J670" s="66" t="str">
        <f>IF(I669&gt;5,"EXISTE UN ERROR","OK")</f>
        <v>OK</v>
      </c>
      <c r="K670" s="67"/>
      <c r="L670" s="67"/>
      <c r="M670" s="67"/>
      <c r="N670" s="68"/>
    </row>
    <row r="671" spans="2:14" ht="17.399999999999999" x14ac:dyDescent="0.45">
      <c r="B671" s="35"/>
      <c r="C671" s="19"/>
      <c r="D671" s="30"/>
      <c r="E671" s="32"/>
      <c r="F671" s="32"/>
      <c r="G671" s="32"/>
    </row>
    <row r="672" spans="2:14" ht="17.399999999999999" x14ac:dyDescent="0.45">
      <c r="B672" s="35"/>
      <c r="C672" s="19"/>
      <c r="D672" s="30"/>
      <c r="E672" s="32"/>
      <c r="F672" s="32"/>
      <c r="G672" s="32"/>
    </row>
    <row r="673" spans="2:14" ht="18" thickBot="1" x14ac:dyDescent="0.5">
      <c r="B673" s="35"/>
      <c r="C673" s="40"/>
      <c r="D673" s="39"/>
      <c r="E673" s="34"/>
      <c r="F673" s="34"/>
      <c r="G673" s="34"/>
    </row>
    <row r="674" spans="2:14" ht="21.6" thickBot="1" x14ac:dyDescent="0.55000000000000004">
      <c r="B674" s="8">
        <f>+E648-F648</f>
        <v>10</v>
      </c>
      <c r="C674" s="69" t="str">
        <f>IF(E648&lt;=F648,"YA NO TIENE FERIADOS","PUEDE SOLICITAR DIAS FERIADOS")</f>
        <v>PUEDE SOLICITAR DIAS FERIADOS</v>
      </c>
      <c r="D674" s="70"/>
      <c r="E674" s="70"/>
      <c r="F674" s="70"/>
      <c r="G674" s="71"/>
    </row>
    <row r="675" spans="2:14" ht="19.2" thickBot="1" x14ac:dyDescent="0.5">
      <c r="C675" s="72" t="str">
        <f>IF(F648&gt;E648,"EXISTE UN ERROR","OK")</f>
        <v>OK</v>
      </c>
      <c r="D675" s="73"/>
      <c r="E675" s="73"/>
      <c r="F675" s="73"/>
      <c r="G675" s="74"/>
    </row>
    <row r="678" spans="2:14" ht="19.2" thickBot="1" x14ac:dyDescent="0.5">
      <c r="B678" s="16" t="s">
        <v>151</v>
      </c>
      <c r="I678" s="16" t="s">
        <v>151</v>
      </c>
    </row>
    <row r="679" spans="2:14" ht="18.600000000000001" thickBot="1" x14ac:dyDescent="0.4">
      <c r="B679" s="5" t="s">
        <v>0</v>
      </c>
      <c r="C679" s="5" t="s">
        <v>1</v>
      </c>
      <c r="D679" s="5" t="s">
        <v>224</v>
      </c>
      <c r="E679" s="5" t="s">
        <v>12</v>
      </c>
      <c r="F679" s="6" t="s">
        <v>2</v>
      </c>
      <c r="G679" s="6" t="s">
        <v>7</v>
      </c>
      <c r="I679" s="2" t="s">
        <v>3</v>
      </c>
      <c r="J679" s="3" t="s">
        <v>4</v>
      </c>
      <c r="K679" s="3" t="s">
        <v>5</v>
      </c>
      <c r="L679" s="3" t="s">
        <v>6</v>
      </c>
      <c r="M679" s="3" t="s">
        <v>7</v>
      </c>
      <c r="N679" s="4" t="s">
        <v>8</v>
      </c>
    </row>
    <row r="680" spans="2:14" ht="17.399999999999999" x14ac:dyDescent="0.45">
      <c r="B680" s="9">
        <v>15</v>
      </c>
      <c r="C680" s="9">
        <v>8</v>
      </c>
      <c r="D680" s="9">
        <v>0</v>
      </c>
      <c r="E680" s="11">
        <f>+B680+C680+D680</f>
        <v>23</v>
      </c>
      <c r="F680" s="11">
        <f>SUM(B681:B705)+SUM(D681:D705)</f>
        <v>11</v>
      </c>
      <c r="G680" s="19"/>
      <c r="I680" s="20">
        <v>1</v>
      </c>
      <c r="J680" s="21"/>
      <c r="K680" s="22">
        <v>45687</v>
      </c>
      <c r="L680" s="22">
        <v>45687</v>
      </c>
      <c r="M680" s="55" t="s">
        <v>246</v>
      </c>
      <c r="N680" s="23"/>
    </row>
    <row r="681" spans="2:14" ht="17.399999999999999" x14ac:dyDescent="0.45">
      <c r="B681" s="35">
        <v>1</v>
      </c>
      <c r="C681" s="19"/>
      <c r="D681" s="30"/>
      <c r="E681" s="31">
        <v>45716</v>
      </c>
      <c r="F681" s="31">
        <v>45716</v>
      </c>
      <c r="G681" s="54" t="s">
        <v>258</v>
      </c>
      <c r="I681" s="24">
        <v>0.5</v>
      </c>
      <c r="J681" s="21" t="s">
        <v>10</v>
      </c>
      <c r="K681" s="25">
        <v>45736</v>
      </c>
      <c r="L681" s="25">
        <v>45736</v>
      </c>
      <c r="M681" s="54" t="s">
        <v>273</v>
      </c>
      <c r="N681" s="26"/>
    </row>
    <row r="682" spans="2:14" ht="17.399999999999999" x14ac:dyDescent="0.45">
      <c r="B682" s="35">
        <v>10</v>
      </c>
      <c r="C682" s="19"/>
      <c r="D682" s="30"/>
      <c r="E682" s="31">
        <v>45762</v>
      </c>
      <c r="F682" s="31">
        <v>45776</v>
      </c>
      <c r="G682" s="54" t="s">
        <v>298</v>
      </c>
      <c r="I682" s="24">
        <v>1</v>
      </c>
      <c r="J682" s="21"/>
      <c r="K682" s="25">
        <v>45789</v>
      </c>
      <c r="L682" s="25">
        <v>45789</v>
      </c>
      <c r="M682" s="54" t="s">
        <v>308</v>
      </c>
      <c r="N682" s="26"/>
    </row>
    <row r="683" spans="2:14" ht="17.399999999999999" x14ac:dyDescent="0.45">
      <c r="B683" s="35"/>
      <c r="C683" s="19"/>
      <c r="D683" s="30"/>
      <c r="E683" s="31"/>
      <c r="F683" s="31"/>
      <c r="G683" s="30"/>
      <c r="I683" s="24">
        <v>1</v>
      </c>
      <c r="J683" s="21"/>
      <c r="K683" s="25">
        <v>45835</v>
      </c>
      <c r="L683" s="25">
        <v>45835</v>
      </c>
      <c r="M683" s="30"/>
      <c r="N683" s="26"/>
    </row>
    <row r="684" spans="2:14" ht="17.399999999999999" x14ac:dyDescent="0.45">
      <c r="B684" s="35"/>
      <c r="C684" s="19"/>
      <c r="D684" s="30"/>
      <c r="E684" s="30"/>
      <c r="F684" s="30"/>
      <c r="G684" s="30"/>
      <c r="I684" s="24">
        <v>1</v>
      </c>
      <c r="J684" s="21"/>
      <c r="K684" s="25">
        <v>45855</v>
      </c>
      <c r="L684" s="25">
        <v>45855</v>
      </c>
      <c r="M684" s="30"/>
      <c r="N684" s="26"/>
    </row>
    <row r="685" spans="2:14" ht="17.399999999999999" x14ac:dyDescent="0.45">
      <c r="B685" s="35"/>
      <c r="C685" s="19"/>
      <c r="D685" s="30"/>
      <c r="E685" s="30"/>
      <c r="F685" s="30"/>
      <c r="G685" s="30"/>
      <c r="I685" s="24"/>
      <c r="J685" s="21"/>
      <c r="K685" s="25"/>
      <c r="L685" s="25"/>
      <c r="M685" s="30"/>
      <c r="N685" s="26"/>
    </row>
    <row r="686" spans="2:14" ht="17.399999999999999" x14ac:dyDescent="0.45">
      <c r="B686" s="35"/>
      <c r="C686" s="19"/>
      <c r="D686" s="30"/>
      <c r="E686" s="30"/>
      <c r="F686" s="30"/>
      <c r="G686" s="30"/>
      <c r="I686" s="24"/>
      <c r="J686" s="21"/>
      <c r="K686" s="25"/>
      <c r="L686" s="25"/>
      <c r="M686" s="26"/>
      <c r="N686" s="26"/>
    </row>
    <row r="687" spans="2:14" ht="17.399999999999999" x14ac:dyDescent="0.45">
      <c r="B687" s="35"/>
      <c r="C687" s="19"/>
      <c r="D687" s="30"/>
      <c r="E687" s="30"/>
      <c r="F687" s="30"/>
      <c r="G687" s="30"/>
      <c r="I687" s="24"/>
      <c r="J687" s="21"/>
      <c r="K687" s="25"/>
      <c r="L687" s="25"/>
      <c r="M687" s="26"/>
      <c r="N687" s="26"/>
    </row>
    <row r="688" spans="2:14" ht="17.399999999999999" x14ac:dyDescent="0.45">
      <c r="B688" s="35"/>
      <c r="C688" s="19"/>
      <c r="D688" s="30"/>
      <c r="E688" s="30"/>
      <c r="F688" s="30"/>
      <c r="G688" s="30"/>
      <c r="I688" s="24"/>
      <c r="J688" s="21"/>
      <c r="K688" s="25"/>
      <c r="L688" s="25"/>
      <c r="M688" s="26"/>
      <c r="N688" s="26"/>
    </row>
    <row r="689" spans="2:14" ht="17.399999999999999" x14ac:dyDescent="0.45">
      <c r="B689" s="35"/>
      <c r="C689" s="19"/>
      <c r="D689" s="30"/>
      <c r="E689" s="30"/>
      <c r="F689" s="30"/>
      <c r="G689" s="30"/>
      <c r="I689" s="24"/>
      <c r="J689" s="21"/>
      <c r="K689" s="26"/>
      <c r="L689" s="26"/>
      <c r="M689" s="26"/>
      <c r="N689" s="26"/>
    </row>
    <row r="690" spans="2:14" ht="17.399999999999999" x14ac:dyDescent="0.45">
      <c r="B690" s="35"/>
      <c r="C690" s="19"/>
      <c r="D690" s="30"/>
      <c r="E690" s="30"/>
      <c r="F690" s="30"/>
      <c r="G690" s="30"/>
      <c r="I690" s="24"/>
      <c r="J690" s="21"/>
      <c r="K690" s="26"/>
      <c r="L690" s="26"/>
      <c r="M690" s="26"/>
      <c r="N690" s="26"/>
    </row>
    <row r="691" spans="2:14" ht="18" thickBot="1" x14ac:dyDescent="0.5">
      <c r="B691" s="35"/>
      <c r="C691" s="19"/>
      <c r="D691" s="30"/>
      <c r="E691" s="30"/>
      <c r="F691" s="30"/>
      <c r="G691" s="30"/>
      <c r="I691" s="27"/>
      <c r="J691" s="21"/>
      <c r="K691" s="28"/>
      <c r="L691" s="28"/>
      <c r="M691" s="28"/>
      <c r="N691" s="28"/>
    </row>
    <row r="692" spans="2:14" ht="21.6" thickBot="1" x14ac:dyDescent="0.55000000000000004">
      <c r="B692" s="35"/>
      <c r="C692" s="19"/>
      <c r="D692" s="30"/>
      <c r="E692" s="32"/>
      <c r="F692" s="32"/>
      <c r="G692" s="32"/>
      <c r="I692" s="15">
        <f>SUM(I680:I691)</f>
        <v>4.5</v>
      </c>
      <c r="J692" s="66" t="str">
        <f>IF(I692&gt;=6,"YA NO PUEDE SOLICITAR DIAS ADMINISTRATIVOS","PUEDE SOLICITAR DIAS ADMINISTRATIVOS")</f>
        <v>PUEDE SOLICITAR DIAS ADMINISTRATIVOS</v>
      </c>
      <c r="K692" s="67"/>
      <c r="L692" s="67"/>
      <c r="M692" s="67"/>
      <c r="N692" s="68"/>
    </row>
    <row r="693" spans="2:14" ht="21.6" thickBot="1" x14ac:dyDescent="0.55000000000000004">
      <c r="B693" s="35"/>
      <c r="C693" s="19"/>
      <c r="D693" s="30"/>
      <c r="E693" s="32"/>
      <c r="F693" s="32"/>
      <c r="G693" s="32"/>
      <c r="I693" s="17">
        <f>6-I692</f>
        <v>1.5</v>
      </c>
      <c r="J693" s="66" t="str">
        <f>IF(I692&gt;6,"EXISTE UN ERROR","OK")</f>
        <v>OK</v>
      </c>
      <c r="K693" s="67"/>
      <c r="L693" s="67"/>
      <c r="M693" s="67"/>
      <c r="N693" s="68"/>
    </row>
    <row r="694" spans="2:14" ht="18" thickBot="1" x14ac:dyDescent="0.5">
      <c r="B694" s="35"/>
      <c r="C694" s="19"/>
      <c r="D694" s="30"/>
      <c r="E694" s="32"/>
      <c r="F694" s="32"/>
      <c r="G694" s="32"/>
      <c r="I694" s="1"/>
    </row>
    <row r="695" spans="2:14" ht="19.8" thickBot="1" x14ac:dyDescent="0.5">
      <c r="B695" s="35"/>
      <c r="C695" s="19"/>
      <c r="D695" s="30"/>
      <c r="E695" s="32"/>
      <c r="F695" s="32"/>
      <c r="G695" s="32"/>
      <c r="I695" s="12" t="s">
        <v>3</v>
      </c>
      <c r="J695" s="13"/>
      <c r="K695" s="13" t="s">
        <v>5</v>
      </c>
      <c r="L695" s="13" t="s">
        <v>6</v>
      </c>
      <c r="M695" s="13" t="s">
        <v>7</v>
      </c>
      <c r="N695" s="14" t="s">
        <v>8</v>
      </c>
    </row>
    <row r="696" spans="2:14" ht="17.399999999999999" x14ac:dyDescent="0.45">
      <c r="B696" s="35"/>
      <c r="C696" s="19"/>
      <c r="D696" s="30"/>
      <c r="E696" s="32"/>
      <c r="F696" s="32"/>
      <c r="G696" s="32"/>
      <c r="I696" s="20"/>
      <c r="J696" s="29"/>
      <c r="K696" s="22"/>
      <c r="L696" s="22"/>
      <c r="M696" s="23"/>
      <c r="N696" s="23"/>
    </row>
    <row r="697" spans="2:14" ht="17.399999999999999" x14ac:dyDescent="0.45">
      <c r="B697" s="35"/>
      <c r="C697" s="19"/>
      <c r="D697" s="30"/>
      <c r="E697" s="32"/>
      <c r="F697" s="32"/>
      <c r="G697" s="32"/>
      <c r="I697" s="24"/>
      <c r="J697" s="29"/>
      <c r="K697" s="25"/>
      <c r="L697" s="25"/>
      <c r="M697" s="26"/>
      <c r="N697" s="26"/>
    </row>
    <row r="698" spans="2:14" ht="17.399999999999999" x14ac:dyDescent="0.45">
      <c r="B698" s="35"/>
      <c r="C698" s="19"/>
      <c r="D698" s="30"/>
      <c r="E698" s="32"/>
      <c r="F698" s="32"/>
      <c r="G698" s="32"/>
      <c r="I698" s="24"/>
      <c r="J698" s="29"/>
      <c r="K698" s="25"/>
      <c r="L698" s="25"/>
      <c r="M698" s="26"/>
      <c r="N698" s="26"/>
    </row>
    <row r="699" spans="2:14" ht="17.399999999999999" x14ac:dyDescent="0.45">
      <c r="B699" s="35"/>
      <c r="C699" s="19"/>
      <c r="D699" s="30"/>
      <c r="E699" s="32"/>
      <c r="F699" s="32"/>
      <c r="G699" s="32"/>
      <c r="I699" s="24"/>
      <c r="J699" s="29"/>
      <c r="K699" s="26"/>
      <c r="L699" s="26"/>
      <c r="M699" s="26"/>
      <c r="N699" s="26"/>
    </row>
    <row r="700" spans="2:14" ht="18" thickBot="1" x14ac:dyDescent="0.5">
      <c r="B700" s="35"/>
      <c r="C700" s="19"/>
      <c r="D700" s="30"/>
      <c r="E700" s="32"/>
      <c r="F700" s="32"/>
      <c r="G700" s="32"/>
      <c r="I700" s="24"/>
      <c r="J700" s="29"/>
      <c r="K700" s="26"/>
      <c r="L700" s="26"/>
      <c r="M700" s="26"/>
      <c r="N700" s="26"/>
    </row>
    <row r="701" spans="2:14" ht="21.6" thickBot="1" x14ac:dyDescent="0.55000000000000004">
      <c r="B701" s="35"/>
      <c r="C701" s="19"/>
      <c r="D701" s="30"/>
      <c r="E701" s="32"/>
      <c r="F701" s="32"/>
      <c r="G701" s="32"/>
      <c r="I701" s="15">
        <f>SUM(I696:I700)</f>
        <v>0</v>
      </c>
      <c r="J701" s="66" t="str">
        <f>IF(I701&gt;=5,"YA NO PUEDE SOLICITAR DIAS CAPACITACION","PUEDE SOLICITAR DIAS CAPACITACION")</f>
        <v>PUEDE SOLICITAR DIAS CAPACITACION</v>
      </c>
      <c r="K701" s="67"/>
      <c r="L701" s="67"/>
      <c r="M701" s="67"/>
      <c r="N701" s="68"/>
    </row>
    <row r="702" spans="2:14" ht="21.6" thickBot="1" x14ac:dyDescent="0.55000000000000004">
      <c r="B702" s="35"/>
      <c r="C702" s="19"/>
      <c r="D702" s="30"/>
      <c r="E702" s="32"/>
      <c r="F702" s="32"/>
      <c r="G702" s="32"/>
      <c r="I702" s="17">
        <f>5-I701</f>
        <v>5</v>
      </c>
      <c r="J702" s="66" t="str">
        <f>IF(I701&gt;5,"EXISTE UN ERROR","OK")</f>
        <v>OK</v>
      </c>
      <c r="K702" s="67"/>
      <c r="L702" s="67"/>
      <c r="M702" s="67"/>
      <c r="N702" s="68"/>
    </row>
    <row r="703" spans="2:14" ht="17.399999999999999" x14ac:dyDescent="0.45">
      <c r="B703" s="35"/>
      <c r="C703" s="19"/>
      <c r="D703" s="30"/>
      <c r="E703" s="32"/>
      <c r="F703" s="32"/>
      <c r="G703" s="32"/>
    </row>
    <row r="704" spans="2:14" ht="17.399999999999999" x14ac:dyDescent="0.45">
      <c r="B704" s="35"/>
      <c r="C704" s="19"/>
      <c r="D704" s="30"/>
      <c r="E704" s="32"/>
      <c r="F704" s="32"/>
      <c r="G704" s="32"/>
    </row>
    <row r="705" spans="2:14" ht="18" thickBot="1" x14ac:dyDescent="0.5">
      <c r="B705" s="35"/>
      <c r="C705" s="40"/>
      <c r="D705" s="39"/>
      <c r="E705" s="34"/>
      <c r="F705" s="34"/>
      <c r="G705" s="34"/>
    </row>
    <row r="706" spans="2:14" ht="21.6" thickBot="1" x14ac:dyDescent="0.55000000000000004">
      <c r="B706" s="8">
        <f>+E680-F680</f>
        <v>12</v>
      </c>
      <c r="C706" s="69" t="str">
        <f>IF(E680&lt;=F680,"YA NO TIENE FERIADOS","PUEDE SOLICITAR DIAS FERIADOS")</f>
        <v>PUEDE SOLICITAR DIAS FERIADOS</v>
      </c>
      <c r="D706" s="70"/>
      <c r="E706" s="70"/>
      <c r="F706" s="70"/>
      <c r="G706" s="71"/>
    </row>
    <row r="707" spans="2:14" ht="19.2" thickBot="1" x14ac:dyDescent="0.5">
      <c r="C707" s="72" t="str">
        <f>IF(F680&gt;E680,"EXISTE UN ERROR","OK")</f>
        <v>OK</v>
      </c>
      <c r="D707" s="73"/>
      <c r="E707" s="73"/>
      <c r="F707" s="73"/>
      <c r="G707" s="74"/>
    </row>
    <row r="709" spans="2:14" ht="19.2" thickBot="1" x14ac:dyDescent="0.5">
      <c r="B709" s="16" t="s">
        <v>186</v>
      </c>
      <c r="I709" s="16" t="s">
        <v>186</v>
      </c>
    </row>
    <row r="710" spans="2:14" ht="18.600000000000001" thickBot="1" x14ac:dyDescent="0.4">
      <c r="B710" s="5" t="s">
        <v>0</v>
      </c>
      <c r="C710" s="5" t="s">
        <v>1</v>
      </c>
      <c r="D710" s="5" t="s">
        <v>224</v>
      </c>
      <c r="E710" s="5" t="s">
        <v>12</v>
      </c>
      <c r="F710" s="6" t="s">
        <v>2</v>
      </c>
      <c r="G710" s="6" t="s">
        <v>7</v>
      </c>
      <c r="I710" s="2" t="s">
        <v>3</v>
      </c>
      <c r="J710" s="3" t="s">
        <v>4</v>
      </c>
      <c r="K710" s="3" t="s">
        <v>5</v>
      </c>
      <c r="L710" s="3" t="s">
        <v>6</v>
      </c>
      <c r="M710" s="3" t="s">
        <v>7</v>
      </c>
      <c r="N710" s="4" t="s">
        <v>8</v>
      </c>
    </row>
    <row r="711" spans="2:14" ht="17.399999999999999" x14ac:dyDescent="0.45">
      <c r="B711" s="9">
        <v>15</v>
      </c>
      <c r="C711" s="9">
        <v>5</v>
      </c>
      <c r="D711" s="9">
        <v>0</v>
      </c>
      <c r="E711" s="11">
        <f>+B711+C711+D711</f>
        <v>20</v>
      </c>
      <c r="F711" s="11">
        <f>SUM(B712:B736)+SUM(D712:D736)</f>
        <v>10</v>
      </c>
      <c r="G711" s="19"/>
      <c r="I711" s="20">
        <v>1</v>
      </c>
      <c r="J711" s="21"/>
      <c r="K711" s="22">
        <v>45733</v>
      </c>
      <c r="L711" s="22">
        <v>45733</v>
      </c>
      <c r="M711" s="54" t="s">
        <v>273</v>
      </c>
      <c r="N711" s="23"/>
    </row>
    <row r="712" spans="2:14" ht="17.399999999999999" x14ac:dyDescent="0.45">
      <c r="B712" s="35">
        <v>3</v>
      </c>
      <c r="C712" s="19"/>
      <c r="D712" s="30"/>
      <c r="E712" s="31">
        <v>45666</v>
      </c>
      <c r="F712" s="31">
        <v>45666</v>
      </c>
      <c r="G712" s="54" t="s">
        <v>235</v>
      </c>
      <c r="I712" s="24">
        <v>1</v>
      </c>
      <c r="J712" s="21"/>
      <c r="K712" s="25">
        <v>45768</v>
      </c>
      <c r="L712" s="25">
        <v>45768</v>
      </c>
      <c r="M712" s="56" t="s">
        <v>296</v>
      </c>
      <c r="N712" s="26"/>
    </row>
    <row r="713" spans="2:14" ht="17.399999999999999" x14ac:dyDescent="0.45">
      <c r="B713" s="35">
        <v>7</v>
      </c>
      <c r="C713" s="19"/>
      <c r="D713" s="30"/>
      <c r="E713" s="31">
        <v>45694</v>
      </c>
      <c r="F713" s="31">
        <v>45702</v>
      </c>
      <c r="G713" s="54" t="s">
        <v>260</v>
      </c>
      <c r="I713" s="24"/>
      <c r="J713" s="21"/>
      <c r="K713" s="25"/>
      <c r="L713" s="25"/>
      <c r="M713" s="26"/>
      <c r="N713" s="26"/>
    </row>
    <row r="714" spans="2:14" ht="17.399999999999999" x14ac:dyDescent="0.45">
      <c r="B714" s="35"/>
      <c r="C714" s="19"/>
      <c r="D714" s="30"/>
      <c r="E714" s="30"/>
      <c r="F714" s="30"/>
      <c r="G714" s="30"/>
      <c r="I714" s="24"/>
      <c r="J714" s="21"/>
      <c r="K714" s="25"/>
      <c r="L714" s="25"/>
      <c r="M714" s="30"/>
      <c r="N714" s="26"/>
    </row>
    <row r="715" spans="2:14" ht="17.399999999999999" x14ac:dyDescent="0.45">
      <c r="B715" s="35"/>
      <c r="C715" s="19"/>
      <c r="D715" s="30"/>
      <c r="E715" s="30"/>
      <c r="F715" s="30"/>
      <c r="G715" s="30"/>
      <c r="I715" s="24"/>
      <c r="J715" s="21"/>
      <c r="K715" s="25"/>
      <c r="L715" s="25"/>
      <c r="M715" s="26"/>
      <c r="N715" s="26"/>
    </row>
    <row r="716" spans="2:14" ht="17.399999999999999" x14ac:dyDescent="0.45">
      <c r="B716" s="35"/>
      <c r="C716" s="19"/>
      <c r="D716" s="30"/>
      <c r="E716" s="30"/>
      <c r="F716" s="30"/>
      <c r="G716" s="30"/>
      <c r="I716" s="24"/>
      <c r="J716" s="21"/>
      <c r="K716" s="25"/>
      <c r="L716" s="25"/>
      <c r="M716" s="26"/>
      <c r="N716" s="26"/>
    </row>
    <row r="717" spans="2:14" ht="17.399999999999999" x14ac:dyDescent="0.45">
      <c r="B717" s="35"/>
      <c r="C717" s="19"/>
      <c r="D717" s="30"/>
      <c r="E717" s="30"/>
      <c r="F717" s="30"/>
      <c r="G717" s="30"/>
      <c r="I717" s="24"/>
      <c r="J717" s="21"/>
      <c r="K717" s="26"/>
      <c r="L717" s="26"/>
      <c r="M717" s="26"/>
      <c r="N717" s="26"/>
    </row>
    <row r="718" spans="2:14" ht="17.399999999999999" x14ac:dyDescent="0.45">
      <c r="B718" s="35"/>
      <c r="C718" s="19"/>
      <c r="D718" s="30"/>
      <c r="E718" s="30"/>
      <c r="F718" s="30"/>
      <c r="G718" s="30"/>
      <c r="I718" s="24"/>
      <c r="J718" s="21"/>
      <c r="K718" s="26"/>
      <c r="L718" s="26"/>
      <c r="M718" s="26"/>
      <c r="N718" s="26"/>
    </row>
    <row r="719" spans="2:14" ht="17.399999999999999" x14ac:dyDescent="0.45">
      <c r="B719" s="35"/>
      <c r="C719" s="19"/>
      <c r="D719" s="30"/>
      <c r="E719" s="30"/>
      <c r="F719" s="30"/>
      <c r="G719" s="30"/>
      <c r="I719" s="24"/>
      <c r="J719" s="21"/>
      <c r="K719" s="26"/>
      <c r="L719" s="26"/>
      <c r="M719" s="26"/>
      <c r="N719" s="26"/>
    </row>
    <row r="720" spans="2:14" ht="17.399999999999999" x14ac:dyDescent="0.45">
      <c r="B720" s="35"/>
      <c r="C720" s="19"/>
      <c r="D720" s="30"/>
      <c r="E720" s="30"/>
      <c r="F720" s="30"/>
      <c r="G720" s="30"/>
      <c r="I720" s="24"/>
      <c r="J720" s="21"/>
      <c r="K720" s="26"/>
      <c r="L720" s="26"/>
      <c r="M720" s="26"/>
      <c r="N720" s="26"/>
    </row>
    <row r="721" spans="2:14" ht="17.399999999999999" x14ac:dyDescent="0.45">
      <c r="B721" s="35"/>
      <c r="C721" s="19"/>
      <c r="D721" s="30"/>
      <c r="E721" s="30"/>
      <c r="F721" s="30"/>
      <c r="G721" s="30"/>
      <c r="I721" s="24"/>
      <c r="J721" s="21"/>
      <c r="K721" s="26"/>
      <c r="L721" s="26"/>
      <c r="M721" s="26"/>
      <c r="N721" s="26"/>
    </row>
    <row r="722" spans="2:14" ht="18" thickBot="1" x14ac:dyDescent="0.5">
      <c r="B722" s="35"/>
      <c r="C722" s="19"/>
      <c r="D722" s="30"/>
      <c r="E722" s="30"/>
      <c r="F722" s="30"/>
      <c r="G722" s="30"/>
      <c r="I722" s="27"/>
      <c r="J722" s="21"/>
      <c r="K722" s="28"/>
      <c r="L722" s="28"/>
      <c r="M722" s="28"/>
      <c r="N722" s="28"/>
    </row>
    <row r="723" spans="2:14" ht="21.6" thickBot="1" x14ac:dyDescent="0.55000000000000004">
      <c r="B723" s="35"/>
      <c r="C723" s="19"/>
      <c r="D723" s="30"/>
      <c r="E723" s="32"/>
      <c r="F723" s="32"/>
      <c r="G723" s="32"/>
      <c r="I723" s="15">
        <f>SUM(I711:I722)</f>
        <v>2</v>
      </c>
      <c r="J723" s="66" t="str">
        <f>IF(I723&gt;=6,"YA NO PUEDE SOLICITAR DIAS ADMINISTRATIVOS","PUEDE SOLICITAR DIAS ADMINISTRATIVOS")</f>
        <v>PUEDE SOLICITAR DIAS ADMINISTRATIVOS</v>
      </c>
      <c r="K723" s="67"/>
      <c r="L723" s="67"/>
      <c r="M723" s="67"/>
      <c r="N723" s="68"/>
    </row>
    <row r="724" spans="2:14" ht="21.6" thickBot="1" x14ac:dyDescent="0.55000000000000004">
      <c r="B724" s="35"/>
      <c r="C724" s="19"/>
      <c r="D724" s="30"/>
      <c r="E724" s="32"/>
      <c r="F724" s="32"/>
      <c r="G724" s="32"/>
      <c r="I724" s="17">
        <f>6-I723</f>
        <v>4</v>
      </c>
      <c r="J724" s="66" t="str">
        <f>IF(I723&gt;6,"EXISTE UN ERROR","OK")</f>
        <v>OK</v>
      </c>
      <c r="K724" s="67"/>
      <c r="L724" s="67"/>
      <c r="M724" s="67"/>
      <c r="N724" s="68"/>
    </row>
    <row r="725" spans="2:14" ht="18" thickBot="1" x14ac:dyDescent="0.5">
      <c r="B725" s="35"/>
      <c r="C725" s="19"/>
      <c r="D725" s="30"/>
      <c r="E725" s="32"/>
      <c r="F725" s="32"/>
      <c r="G725" s="32"/>
      <c r="I725" s="1"/>
    </row>
    <row r="726" spans="2:14" ht="19.8" thickBot="1" x14ac:dyDescent="0.5">
      <c r="B726" s="35"/>
      <c r="C726" s="19"/>
      <c r="D726" s="30"/>
      <c r="E726" s="32"/>
      <c r="F726" s="32"/>
      <c r="G726" s="32"/>
      <c r="I726" s="12" t="s">
        <v>3</v>
      </c>
      <c r="J726" s="13"/>
      <c r="K726" s="13" t="s">
        <v>5</v>
      </c>
      <c r="L726" s="13" t="s">
        <v>6</v>
      </c>
      <c r="M726" s="13" t="s">
        <v>7</v>
      </c>
      <c r="N726" s="14" t="s">
        <v>8</v>
      </c>
    </row>
    <row r="727" spans="2:14" ht="17.399999999999999" x14ac:dyDescent="0.45">
      <c r="B727" s="35"/>
      <c r="C727" s="19"/>
      <c r="D727" s="30"/>
      <c r="E727" s="32"/>
      <c r="F727" s="32"/>
      <c r="G727" s="32"/>
      <c r="I727" s="20"/>
      <c r="J727" s="29"/>
      <c r="K727" s="22"/>
      <c r="L727" s="22"/>
      <c r="M727" s="23"/>
      <c r="N727" s="23"/>
    </row>
    <row r="728" spans="2:14" ht="17.399999999999999" x14ac:dyDescent="0.45">
      <c r="B728" s="35"/>
      <c r="C728" s="19"/>
      <c r="D728" s="30"/>
      <c r="E728" s="32"/>
      <c r="F728" s="32"/>
      <c r="G728" s="32"/>
      <c r="I728" s="24"/>
      <c r="J728" s="29"/>
      <c r="K728" s="26"/>
      <c r="L728" s="26"/>
      <c r="M728" s="26"/>
      <c r="N728" s="26"/>
    </row>
    <row r="729" spans="2:14" ht="17.399999999999999" x14ac:dyDescent="0.45">
      <c r="B729" s="35"/>
      <c r="C729" s="19"/>
      <c r="D729" s="30"/>
      <c r="E729" s="32"/>
      <c r="F729" s="32"/>
      <c r="G729" s="32"/>
      <c r="I729" s="24"/>
      <c r="J729" s="29"/>
      <c r="K729" s="26"/>
      <c r="L729" s="26"/>
      <c r="M729" s="26"/>
      <c r="N729" s="26"/>
    </row>
    <row r="730" spans="2:14" ht="17.399999999999999" x14ac:dyDescent="0.45">
      <c r="B730" s="35"/>
      <c r="C730" s="19"/>
      <c r="D730" s="30"/>
      <c r="E730" s="32"/>
      <c r="F730" s="32"/>
      <c r="G730" s="32"/>
      <c r="I730" s="24"/>
      <c r="J730" s="29"/>
      <c r="K730" s="26"/>
      <c r="L730" s="26"/>
      <c r="M730" s="26"/>
      <c r="N730" s="26"/>
    </row>
    <row r="731" spans="2:14" ht="18" thickBot="1" x14ac:dyDescent="0.5">
      <c r="B731" s="35"/>
      <c r="C731" s="19"/>
      <c r="D731" s="30"/>
      <c r="E731" s="32"/>
      <c r="F731" s="32"/>
      <c r="G731" s="32"/>
      <c r="I731" s="24"/>
      <c r="J731" s="29"/>
      <c r="K731" s="26"/>
      <c r="L731" s="26"/>
      <c r="M731" s="26"/>
      <c r="N731" s="26"/>
    </row>
    <row r="732" spans="2:14" ht="21.6" thickBot="1" x14ac:dyDescent="0.55000000000000004">
      <c r="B732" s="35"/>
      <c r="C732" s="19"/>
      <c r="D732" s="30"/>
      <c r="E732" s="32"/>
      <c r="F732" s="32"/>
      <c r="G732" s="32"/>
      <c r="I732" s="15">
        <f>SUM(I727:I731)</f>
        <v>0</v>
      </c>
      <c r="J732" s="66" t="str">
        <f>IF(I732&gt;=5,"YA NO PUEDE SOLICITAR DIAS CAPACITACION","PUEDE SOLICITAR DIAS CAPACITACION")</f>
        <v>PUEDE SOLICITAR DIAS CAPACITACION</v>
      </c>
      <c r="K732" s="67"/>
      <c r="L732" s="67"/>
      <c r="M732" s="67"/>
      <c r="N732" s="68"/>
    </row>
    <row r="733" spans="2:14" ht="21.6" thickBot="1" x14ac:dyDescent="0.55000000000000004">
      <c r="B733" s="35"/>
      <c r="C733" s="19"/>
      <c r="D733" s="30"/>
      <c r="E733" s="32"/>
      <c r="F733" s="32"/>
      <c r="G733" s="32"/>
      <c r="I733" s="17">
        <f>5-I732</f>
        <v>5</v>
      </c>
      <c r="J733" s="66" t="str">
        <f>IF(I732&gt;5,"EXISTE UN ERROR","OK")</f>
        <v>OK</v>
      </c>
      <c r="K733" s="67"/>
      <c r="L733" s="67"/>
      <c r="M733" s="67"/>
      <c r="N733" s="68"/>
    </row>
    <row r="734" spans="2:14" ht="17.399999999999999" x14ac:dyDescent="0.45">
      <c r="B734" s="35"/>
      <c r="C734" s="19"/>
      <c r="D734" s="30"/>
      <c r="E734" s="32"/>
      <c r="F734" s="32"/>
      <c r="G734" s="32"/>
    </row>
    <row r="735" spans="2:14" ht="17.399999999999999" x14ac:dyDescent="0.45">
      <c r="B735" s="35"/>
      <c r="C735" s="19"/>
      <c r="D735" s="30"/>
      <c r="E735" s="32"/>
      <c r="F735" s="32"/>
      <c r="G735" s="32"/>
    </row>
    <row r="736" spans="2:14" ht="18" thickBot="1" x14ac:dyDescent="0.5">
      <c r="B736" s="35"/>
      <c r="C736" s="40"/>
      <c r="D736" s="39"/>
      <c r="E736" s="34"/>
      <c r="F736" s="34"/>
      <c r="G736" s="34"/>
    </row>
    <row r="737" spans="2:7" ht="21.6" thickBot="1" x14ac:dyDescent="0.55000000000000004">
      <c r="B737" s="8">
        <f>+E711-F711</f>
        <v>10</v>
      </c>
      <c r="C737" s="69" t="str">
        <f>IF(E711&lt;=F711,"YA NO TIENE FERIADOS","PUEDE SOLICITAR DIAS FERIADOS")</f>
        <v>PUEDE SOLICITAR DIAS FERIADOS</v>
      </c>
      <c r="D737" s="70"/>
      <c r="E737" s="70"/>
      <c r="F737" s="70"/>
      <c r="G737" s="71"/>
    </row>
    <row r="738" spans="2:7" ht="19.2" thickBot="1" x14ac:dyDescent="0.5">
      <c r="C738" s="72" t="str">
        <f>IF(F711&gt;E711,"EXISTE UN ERROR","OK")</f>
        <v>OK</v>
      </c>
      <c r="D738" s="73"/>
      <c r="E738" s="73"/>
      <c r="F738" s="73"/>
      <c r="G738" s="74"/>
    </row>
  </sheetData>
  <mergeCells count="138">
    <mergeCell ref="C550:G550"/>
    <mergeCell ref="J535:N535"/>
    <mergeCell ref="J536:N536"/>
    <mergeCell ref="J544:N544"/>
    <mergeCell ref="J545:N545"/>
    <mergeCell ref="C549:G549"/>
    <mergeCell ref="C613:G613"/>
    <mergeCell ref="J567:N567"/>
    <mergeCell ref="J568:N568"/>
    <mergeCell ref="J576:N576"/>
    <mergeCell ref="J577:N577"/>
    <mergeCell ref="C581:G581"/>
    <mergeCell ref="C582:G582"/>
    <mergeCell ref="J598:N598"/>
    <mergeCell ref="J599:N599"/>
    <mergeCell ref="J607:N607"/>
    <mergeCell ref="J608:N608"/>
    <mergeCell ref="C612:G612"/>
    <mergeCell ref="J733:N733"/>
    <mergeCell ref="C737:G737"/>
    <mergeCell ref="C738:G738"/>
    <mergeCell ref="C675:G675"/>
    <mergeCell ref="J629:N629"/>
    <mergeCell ref="J630:N630"/>
    <mergeCell ref="J638:N638"/>
    <mergeCell ref="J639:N639"/>
    <mergeCell ref="C643:G643"/>
    <mergeCell ref="J723:N723"/>
    <mergeCell ref="J724:N724"/>
    <mergeCell ref="J732:N732"/>
    <mergeCell ref="C707:G707"/>
    <mergeCell ref="J692:N692"/>
    <mergeCell ref="J693:N693"/>
    <mergeCell ref="J701:N701"/>
    <mergeCell ref="J702:N702"/>
    <mergeCell ref="C706:G706"/>
    <mergeCell ref="C644:G644"/>
    <mergeCell ref="J660:N660"/>
    <mergeCell ref="J661:N661"/>
    <mergeCell ref="J669:N669"/>
    <mergeCell ref="J670:N670"/>
    <mergeCell ref="C674:G674"/>
    <mergeCell ref="J510:N510"/>
    <mergeCell ref="C514:G514"/>
    <mergeCell ref="C515:G515"/>
    <mergeCell ref="J500:N500"/>
    <mergeCell ref="J501:N501"/>
    <mergeCell ref="J509:N509"/>
    <mergeCell ref="C386:G386"/>
    <mergeCell ref="J402:N402"/>
    <mergeCell ref="J403:N403"/>
    <mergeCell ref="J411:N411"/>
    <mergeCell ref="J412:N412"/>
    <mergeCell ref="C416:G416"/>
    <mergeCell ref="J433:N433"/>
    <mergeCell ref="J434:N434"/>
    <mergeCell ref="J442:N442"/>
    <mergeCell ref="C483:G483"/>
    <mergeCell ref="J468:N468"/>
    <mergeCell ref="J469:N469"/>
    <mergeCell ref="J477:N477"/>
    <mergeCell ref="J478:N478"/>
    <mergeCell ref="C482:G482"/>
    <mergeCell ref="J443:N443"/>
    <mergeCell ref="C447:G447"/>
    <mergeCell ref="C448:G448"/>
    <mergeCell ref="C30:G30"/>
    <mergeCell ref="C223:G223"/>
    <mergeCell ref="C224:G224"/>
    <mergeCell ref="J178:N178"/>
    <mergeCell ref="J179:N179"/>
    <mergeCell ref="J187:N187"/>
    <mergeCell ref="J188:N188"/>
    <mergeCell ref="C192:G192"/>
    <mergeCell ref="J209:N209"/>
    <mergeCell ref="J210:N210"/>
    <mergeCell ref="J218:N218"/>
    <mergeCell ref="J219:N219"/>
    <mergeCell ref="J124:N124"/>
    <mergeCell ref="C128:G128"/>
    <mergeCell ref="C129:G129"/>
    <mergeCell ref="J114:N114"/>
    <mergeCell ref="J115:N115"/>
    <mergeCell ref="J123:N123"/>
    <mergeCell ref="J79:N79"/>
    <mergeCell ref="J80:N80"/>
    <mergeCell ref="J88:N88"/>
    <mergeCell ref="J89:N89"/>
    <mergeCell ref="C93:G93"/>
    <mergeCell ref="C94:G94"/>
    <mergeCell ref="C322:G322"/>
    <mergeCell ref="C417:G417"/>
    <mergeCell ref="J371:N371"/>
    <mergeCell ref="J372:N372"/>
    <mergeCell ref="J380:N380"/>
    <mergeCell ref="J381:N381"/>
    <mergeCell ref="C385:G385"/>
    <mergeCell ref="C355:G355"/>
    <mergeCell ref="J243:N243"/>
    <mergeCell ref="J244:N244"/>
    <mergeCell ref="J252:N252"/>
    <mergeCell ref="J253:N253"/>
    <mergeCell ref="J277:N277"/>
    <mergeCell ref="J285:N285"/>
    <mergeCell ref="J286:N286"/>
    <mergeCell ref="C290:G290"/>
    <mergeCell ref="C291:G291"/>
    <mergeCell ref="J340:N340"/>
    <mergeCell ref="J341:N341"/>
    <mergeCell ref="J349:N349"/>
    <mergeCell ref="J350:N350"/>
    <mergeCell ref="C257:G257"/>
    <mergeCell ref="C258:G258"/>
    <mergeCell ref="J276:N276"/>
    <mergeCell ref="C354:G354"/>
    <mergeCell ref="J307:N307"/>
    <mergeCell ref="J308:N308"/>
    <mergeCell ref="J316:N316"/>
    <mergeCell ref="J317:N317"/>
    <mergeCell ref="C321:G321"/>
    <mergeCell ref="J15:N15"/>
    <mergeCell ref="J16:N16"/>
    <mergeCell ref="J24:N24"/>
    <mergeCell ref="J25:N25"/>
    <mergeCell ref="C29:G29"/>
    <mergeCell ref="C193:G193"/>
    <mergeCell ref="C162:G162"/>
    <mergeCell ref="J48:N48"/>
    <mergeCell ref="J49:N49"/>
    <mergeCell ref="J57:N57"/>
    <mergeCell ref="J58:N58"/>
    <mergeCell ref="C62:G62"/>
    <mergeCell ref="C63:G63"/>
    <mergeCell ref="J147:N147"/>
    <mergeCell ref="J148:N148"/>
    <mergeCell ref="J156:N156"/>
    <mergeCell ref="J157:N157"/>
    <mergeCell ref="C161:G161"/>
  </mergeCells>
  <dataValidations count="1">
    <dataValidation type="list" allowBlank="1" showInputMessage="1" showErrorMessage="1" sqref="J3:J14 J197:J208 J488:J499 J711:J722 J231:J242 J102:J113 J421:J432 J295:J306 J456:J467 J523:J534 J680:J691 J648:J659 J617:J628 J586:J597 J555:J566 J390:J401 J359:J370 J328:J339 J67:J78 J166:J177 J135:J146 J36:J47 J264:J275" xr:uid="{CDE49803-AF97-4A42-8AFB-64CF676602C9}">
      <formula1>$Y$3:$Y$5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A-B</vt:lpstr>
      <vt:lpstr>C-D</vt:lpstr>
      <vt:lpstr>E-F-G</vt:lpstr>
      <vt:lpstr>H-I-J-K-L</vt:lpstr>
      <vt:lpstr>M-N</vt:lpstr>
      <vt:lpstr>O-P-Q</vt:lpstr>
      <vt:lpstr>R-S</vt:lpstr>
      <vt:lpstr>T-U-V-W-X-Y-Z</vt:lpstr>
      <vt:lpstr>'A-B'!Área_de_impresión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 ALFREDO GAVILAN DIAZ</dc:creator>
  <cp:lastModifiedBy>Usuario de Windows</cp:lastModifiedBy>
  <cp:lastPrinted>2025-04-14T15:41:56Z</cp:lastPrinted>
  <dcterms:created xsi:type="dcterms:W3CDTF">2023-10-24T14:48:48Z</dcterms:created>
  <dcterms:modified xsi:type="dcterms:W3CDTF">2025-07-31T12:12:01Z</dcterms:modified>
</cp:coreProperties>
</file>