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GESTION SALUD LA CISTERNA\BIENIOS\"/>
    </mc:Choice>
  </mc:AlternateContent>
  <xr:revisionPtr revIDLastSave="0" documentId="13_ncr:1_{D6AEA1AC-CEEB-4372-9691-FDEDF83F302B}" xr6:coauthVersionLast="47" xr6:coauthVersionMax="47" xr10:uidLastSave="{00000000-0000-0000-0000-000000000000}"/>
  <bookViews>
    <workbookView xWindow="0" yWindow="600" windowWidth="23040" windowHeight="12360" firstSheet="2" activeTab="9" xr2:uid="{00000000-000D-0000-FFFF-FFFF00000000}"/>
  </bookViews>
  <sheets>
    <sheet name="2014-2015" sheetId="25" r:id="rId1"/>
    <sheet name="2015-2016" sheetId="26" r:id="rId2"/>
    <sheet name="2016-2017" sheetId="27" r:id="rId3"/>
    <sheet name="2017-2018" sheetId="28" r:id="rId4"/>
    <sheet name="2018-2019" sheetId="29" r:id="rId5"/>
    <sheet name="2019-2020" sheetId="30" r:id="rId6"/>
    <sheet name="2020-2021" sheetId="31" r:id="rId7"/>
    <sheet name="2021-2022" sheetId="32" r:id="rId8"/>
    <sheet name="2022-2023" sheetId="33" r:id="rId9"/>
    <sheet name="2023-2024" sheetId="34" r:id="rId10"/>
  </sheets>
  <definedNames>
    <definedName name="_xlnm.Print_Area" localSheetId="0">'2014-2015'!$A$125:$H$162</definedName>
    <definedName name="_xlnm.Print_Area" localSheetId="1">'2015-2016'!$A$135:$H$268</definedName>
    <definedName name="_xlnm.Print_Area" localSheetId="2">'2016-2017'!$A$293:$H$337</definedName>
    <definedName name="_xlnm.Print_Area" localSheetId="3">'2017-2018'!$A$172:$H$322</definedName>
    <definedName name="_xlnm.Print_Area" localSheetId="4">'2018-2019'!$A$287:$H$332</definedName>
    <definedName name="_xlnm.Print_Area" localSheetId="5">'2019-2020'!$A$172:$H$342</definedName>
    <definedName name="_xlnm.Print_Area" localSheetId="6">'2020-2021'!$A$2:$H$186</definedName>
    <definedName name="_xlnm.Print_Area" localSheetId="7">'2021-2022'!$A$318:$H$333</definedName>
    <definedName name="_xlnm.Print_Area" localSheetId="8">'2022-2023'!$A$422:$H$506</definedName>
    <definedName name="_xlnm.Print_Area" localSheetId="9">'2023-2024'!$A$423:$H$474</definedName>
    <definedName name="_xlnm.Print_Titles" localSheetId="0">'2014-2015'!$1:$6</definedName>
  </definedNames>
  <calcPr calcId="191029"/>
</workbook>
</file>

<file path=xl/calcChain.xml><?xml version="1.0" encoding="utf-8"?>
<calcChain xmlns="http://schemas.openxmlformats.org/spreadsheetml/2006/main">
  <c r="I85" i="34" l="1"/>
  <c r="I84" i="34"/>
  <c r="I83" i="34"/>
  <c r="I82" i="34"/>
  <c r="I78" i="34"/>
  <c r="I79" i="34"/>
  <c r="I75" i="34"/>
  <c r="I73" i="34"/>
  <c r="I72" i="34"/>
  <c r="I81" i="34"/>
  <c r="I80" i="34"/>
  <c r="I77" i="34"/>
  <c r="I76" i="34"/>
  <c r="I74" i="34"/>
  <c r="I71" i="34"/>
  <c r="I91" i="34"/>
  <c r="I94" i="34"/>
  <c r="I93" i="34"/>
  <c r="I92" i="34"/>
  <c r="I90" i="34"/>
  <c r="I88" i="34"/>
  <c r="I89" i="34"/>
  <c r="I87" i="34"/>
  <c r="I99" i="34"/>
  <c r="I98" i="34"/>
  <c r="I97" i="34"/>
  <c r="I96" i="34"/>
  <c r="I102" i="34"/>
  <c r="I101" i="34"/>
  <c r="I116" i="34" l="1"/>
  <c r="I115" i="34"/>
  <c r="I30" i="34"/>
  <c r="I34" i="34"/>
  <c r="I31" i="34"/>
  <c r="I33" i="34"/>
  <c r="I32" i="34"/>
  <c r="I35" i="34"/>
  <c r="I43" i="34"/>
  <c r="I42" i="34"/>
  <c r="I41" i="34"/>
  <c r="I46" i="34"/>
  <c r="I45" i="34"/>
  <c r="I47" i="34"/>
  <c r="I53" i="34"/>
  <c r="I52" i="34"/>
  <c r="H180" i="34" l="1"/>
  <c r="H179" i="34"/>
  <c r="I197" i="34"/>
  <c r="I196" i="34"/>
  <c r="I195" i="34"/>
  <c r="I200" i="34"/>
  <c r="I199" i="34"/>
  <c r="I198" i="34"/>
  <c r="I260" i="34" l="1"/>
  <c r="I261" i="34"/>
  <c r="I262" i="34"/>
  <c r="I263" i="34"/>
  <c r="I265" i="34"/>
  <c r="I266" i="34"/>
  <c r="I270" i="34"/>
  <c r="I269" i="34"/>
  <c r="I268" i="34"/>
  <c r="I267" i="34"/>
  <c r="I274" i="34"/>
  <c r="I273" i="34"/>
  <c r="I272" i="34"/>
  <c r="I279" i="34"/>
  <c r="I278" i="34"/>
  <c r="I392" i="34"/>
  <c r="I393" i="34"/>
  <c r="I405" i="34"/>
  <c r="I404" i="34"/>
  <c r="I403" i="34"/>
  <c r="I402" i="34"/>
  <c r="I412" i="34"/>
  <c r="I411" i="34"/>
  <c r="I410" i="34"/>
  <c r="I409" i="34"/>
  <c r="I451" i="34" l="1"/>
  <c r="I450" i="34"/>
  <c r="I449" i="34"/>
  <c r="I448" i="34"/>
  <c r="I447" i="34"/>
  <c r="I446" i="34"/>
  <c r="I445" i="34"/>
  <c r="I55" i="33" l="1"/>
  <c r="I54" i="33"/>
  <c r="I51" i="33"/>
  <c r="I49" i="33"/>
  <c r="I50" i="33"/>
  <c r="I47" i="33"/>
  <c r="I45" i="33"/>
  <c r="I44" i="33"/>
  <c r="I46" i="33"/>
  <c r="I41" i="33"/>
  <c r="I40" i="33"/>
  <c r="I39" i="33"/>
  <c r="I38" i="33"/>
  <c r="I37" i="33"/>
  <c r="I36" i="33"/>
  <c r="I35" i="33"/>
  <c r="I31" i="33"/>
  <c r="I30" i="33"/>
  <c r="I29" i="33"/>
  <c r="I26" i="33"/>
  <c r="I28" i="33"/>
  <c r="I27" i="33"/>
  <c r="I25" i="33"/>
  <c r="I11" i="33"/>
  <c r="I18" i="33"/>
  <c r="I12" i="33"/>
  <c r="I9" i="33"/>
  <c r="I24" i="33"/>
  <c r="I21" i="33"/>
  <c r="I19" i="33"/>
  <c r="I16" i="33"/>
  <c r="I14" i="33"/>
  <c r="I17" i="33"/>
  <c r="I22" i="33"/>
  <c r="I23" i="33"/>
  <c r="I20" i="33"/>
  <c r="I15" i="33"/>
  <c r="I13" i="33"/>
  <c r="I10" i="33"/>
  <c r="I168" i="33"/>
  <c r="I167" i="33"/>
  <c r="I165" i="33"/>
  <c r="I164" i="33"/>
  <c r="I162" i="33"/>
  <c r="I163" i="33"/>
  <c r="I161" i="33"/>
  <c r="I155" i="33"/>
  <c r="I158" i="33"/>
  <c r="I154" i="33"/>
  <c r="I157" i="33"/>
  <c r="I156" i="33"/>
  <c r="I152" i="33"/>
  <c r="I153" i="33"/>
  <c r="I142" i="33"/>
  <c r="I141" i="33"/>
  <c r="I139" i="33"/>
  <c r="I138" i="33"/>
  <c r="I66" i="33" l="1"/>
  <c r="I65" i="33"/>
  <c r="I64" i="33"/>
  <c r="I63" i="33"/>
  <c r="I279" i="33"/>
  <c r="I278" i="33"/>
  <c r="I306" i="33" l="1"/>
  <c r="I305" i="33"/>
  <c r="I388" i="33" l="1"/>
  <c r="I387" i="33"/>
  <c r="I383" i="33"/>
  <c r="I382" i="33"/>
  <c r="I381" i="33"/>
  <c r="I380" i="33"/>
  <c r="I379" i="33"/>
  <c r="I370" i="33"/>
  <c r="I369" i="33"/>
  <c r="I405" i="33" l="1"/>
  <c r="I404" i="33"/>
  <c r="I403" i="33"/>
  <c r="I402" i="33"/>
  <c r="I339" i="33" l="1"/>
  <c r="I338" i="33"/>
  <c r="I337" i="33"/>
  <c r="I336" i="33"/>
  <c r="J490" i="33"/>
  <c r="J491" i="33"/>
  <c r="J489" i="33"/>
  <c r="J488" i="33"/>
  <c r="J486" i="33"/>
  <c r="J487" i="33"/>
  <c r="J467" i="33" l="1"/>
  <c r="J466" i="33"/>
  <c r="I260" i="32" l="1"/>
  <c r="I259" i="32"/>
  <c r="I258" i="32"/>
  <c r="I257" i="32"/>
  <c r="I244" i="32"/>
  <c r="I243" i="32"/>
  <c r="I242" i="32"/>
  <c r="I241" i="32"/>
  <c r="I373" i="32" l="1"/>
  <c r="I372" i="32"/>
  <c r="I370" i="32"/>
  <c r="I369" i="32"/>
  <c r="I366" i="32"/>
  <c r="I365" i="32"/>
  <c r="I290" i="32"/>
  <c r="I289" i="32"/>
  <c r="I285" i="32"/>
  <c r="I284" i="32"/>
  <c r="I283" i="32"/>
  <c r="I282" i="32"/>
  <c r="I281" i="32"/>
  <c r="I280" i="32"/>
  <c r="I279" i="32" l="1"/>
  <c r="I278" i="32"/>
  <c r="I277" i="32"/>
  <c r="I276" i="32"/>
  <c r="I275" i="32"/>
  <c r="I305" i="32"/>
  <c r="I304" i="32"/>
  <c r="I303" i="32"/>
  <c r="I302" i="32"/>
  <c r="I299" i="32"/>
  <c r="I301" i="32"/>
  <c r="I300" i="32"/>
  <c r="I298" i="32"/>
  <c r="I393" i="32"/>
  <c r="I392" i="32"/>
  <c r="I391" i="32"/>
  <c r="I390" i="32"/>
  <c r="I389" i="32"/>
  <c r="I103" i="32" l="1"/>
  <c r="I102" i="32"/>
  <c r="I101" i="32"/>
  <c r="I100" i="32"/>
  <c r="I99" i="32"/>
  <c r="I96" i="32"/>
  <c r="I98" i="32"/>
  <c r="I97" i="32"/>
  <c r="I93" i="32"/>
  <c r="I94" i="32"/>
  <c r="I95" i="32"/>
  <c r="I92" i="32"/>
  <c r="I91" i="32"/>
  <c r="I55" i="32"/>
  <c r="I54" i="32"/>
  <c r="I53" i="32"/>
  <c r="I52" i="32"/>
  <c r="I46" i="32"/>
  <c r="I45" i="32"/>
  <c r="I163" i="32"/>
  <c r="I162" i="32"/>
  <c r="I158" i="32"/>
  <c r="I157" i="32"/>
  <c r="I156" i="32"/>
  <c r="I155" i="32"/>
  <c r="I154" i="32"/>
  <c r="I130" i="32"/>
  <c r="I129" i="32"/>
  <c r="I128" i="32"/>
  <c r="I122" i="32"/>
  <c r="I181" i="32"/>
  <c r="I66" i="32" l="1"/>
  <c r="I67" i="32"/>
  <c r="I65" i="32"/>
  <c r="I64" i="32"/>
  <c r="I63" i="32"/>
  <c r="I188" i="32" l="1"/>
  <c r="I187" i="32"/>
  <c r="I186" i="32"/>
  <c r="I185" i="32"/>
  <c r="I184" i="32"/>
  <c r="I183" i="32"/>
  <c r="I182" i="32"/>
  <c r="I434" i="32"/>
  <c r="I433" i="32"/>
  <c r="I455" i="32" l="1"/>
  <c r="I454" i="32"/>
  <c r="I240" i="31"/>
  <c r="I239" i="31"/>
  <c r="I245" i="31"/>
  <c r="I246" i="31"/>
  <c r="I328" i="31" l="1"/>
  <c r="I327" i="31"/>
  <c r="I329" i="31"/>
  <c r="I326" i="31"/>
  <c r="I325" i="31"/>
  <c r="I333" i="31"/>
  <c r="I332" i="31"/>
  <c r="I331" i="31"/>
  <c r="I335" i="31"/>
  <c r="I336" i="31"/>
  <c r="I340" i="31"/>
  <c r="I339" i="31"/>
  <c r="I341" i="31"/>
  <c r="I343" i="31"/>
  <c r="I342" i="31"/>
  <c r="I347" i="31"/>
  <c r="I346" i="31"/>
  <c r="I349" i="31"/>
  <c r="I348" i="31"/>
  <c r="I292" i="31"/>
  <c r="I291" i="31"/>
  <c r="I289" i="31"/>
  <c r="I288" i="31"/>
  <c r="I286" i="31"/>
  <c r="I287" i="31"/>
  <c r="I281" i="31"/>
  <c r="I282" i="31"/>
  <c r="I280" i="31"/>
  <c r="I279" i="31"/>
  <c r="I278" i="31"/>
  <c r="I299" i="31"/>
  <c r="I298" i="31"/>
  <c r="I111" i="31"/>
  <c r="I110" i="31"/>
  <c r="I103" i="31"/>
  <c r="I104" i="31"/>
  <c r="I105" i="31"/>
  <c r="I106" i="31"/>
  <c r="I30" i="31"/>
  <c r="I29" i="31"/>
  <c r="I28" i="31"/>
  <c r="I27" i="31"/>
  <c r="I26" i="31"/>
  <c r="I22" i="31"/>
  <c r="I21" i="31"/>
  <c r="I20" i="31"/>
  <c r="I19" i="31"/>
  <c r="I122" i="31" l="1"/>
  <c r="I121" i="31"/>
  <c r="I120" i="31"/>
  <c r="I119" i="31"/>
  <c r="I68" i="31" l="1"/>
  <c r="I66" i="31"/>
  <c r="I67" i="31"/>
  <c r="I142" i="31"/>
  <c r="I141" i="31"/>
  <c r="I140" i="31"/>
  <c r="I138" i="31"/>
  <c r="I136" i="31"/>
  <c r="I139" i="31"/>
  <c r="I137" i="31"/>
  <c r="I176" i="31"/>
  <c r="I170" i="31"/>
  <c r="I169" i="31"/>
  <c r="I168" i="31"/>
  <c r="I167" i="31"/>
  <c r="I166" i="31"/>
  <c r="I337" i="30"/>
  <c r="J337" i="30" s="1"/>
  <c r="I336" i="30"/>
  <c r="J336" i="30" s="1"/>
  <c r="I335" i="30"/>
  <c r="J335" i="30" s="1"/>
  <c r="I334" i="30"/>
  <c r="J334" i="30" s="1"/>
  <c r="I70" i="30"/>
  <c r="J70" i="30" s="1"/>
  <c r="I83" i="30"/>
  <c r="J83" i="30" s="1"/>
  <c r="I75" i="30"/>
  <c r="J75" i="30" s="1"/>
  <c r="I82" i="30"/>
  <c r="J82" i="30" s="1"/>
  <c r="I96" i="30"/>
  <c r="J96" i="30" s="1"/>
  <c r="I95" i="30"/>
  <c r="J95" i="30" s="1"/>
  <c r="I30" i="30"/>
  <c r="J30" i="30" s="1"/>
  <c r="I206" i="30" l="1"/>
  <c r="J206" i="30" s="1"/>
  <c r="I205" i="30"/>
  <c r="J205" i="30" s="1"/>
  <c r="I210" i="30"/>
  <c r="J210" i="30" s="1"/>
  <c r="I209" i="30"/>
  <c r="J209" i="30" s="1"/>
  <c r="I214" i="30"/>
  <c r="J214" i="30" s="1"/>
  <c r="I213" i="30"/>
  <c r="J213" i="30" s="1"/>
  <c r="I224" i="30"/>
  <c r="J224" i="30" s="1"/>
  <c r="I223" i="30"/>
  <c r="J223" i="30" s="1"/>
  <c r="H353" i="30" l="1"/>
  <c r="I353" i="30" s="1"/>
  <c r="H352" i="30"/>
  <c r="I352" i="30" s="1"/>
  <c r="H351" i="30"/>
  <c r="I351" i="30" s="1"/>
  <c r="H363" i="30"/>
  <c r="I363" i="30" s="1"/>
  <c r="H362" i="30"/>
  <c r="I362" i="30" s="1"/>
  <c r="H364" i="30"/>
  <c r="I364" i="30" s="1"/>
  <c r="H361" i="30"/>
  <c r="I361" i="30" s="1"/>
  <c r="H360" i="30"/>
  <c r="I360" i="30" s="1"/>
  <c r="H359" i="30"/>
  <c r="I359" i="30" s="1"/>
  <c r="H358" i="30"/>
  <c r="I358" i="30" s="1"/>
  <c r="H357" i="30"/>
  <c r="I357" i="30" s="1"/>
  <c r="H375" i="30"/>
  <c r="I375" i="30" s="1"/>
  <c r="H374" i="30"/>
  <c r="I374" i="30" s="1"/>
  <c r="H370" i="30"/>
  <c r="I370" i="30" s="1"/>
  <c r="H371" i="30"/>
  <c r="I371" i="30" s="1"/>
  <c r="H383" i="30"/>
  <c r="I383" i="30" s="1"/>
  <c r="H382" i="30"/>
  <c r="I382" i="30" s="1"/>
  <c r="I202" i="30"/>
  <c r="J202" i="30" s="1"/>
  <c r="I201" i="30"/>
  <c r="J201" i="30" s="1"/>
  <c r="I199" i="30"/>
  <c r="J199" i="30" s="1"/>
  <c r="I200" i="30"/>
  <c r="J200" i="30" s="1"/>
  <c r="I198" i="30"/>
  <c r="J198" i="30" s="1"/>
  <c r="I197" i="30"/>
  <c r="J197" i="30" s="1"/>
  <c r="I196" i="30"/>
  <c r="J196" i="30" s="1"/>
  <c r="I194" i="30"/>
  <c r="J194" i="30" s="1"/>
  <c r="I195" i="30"/>
  <c r="J195" i="30" s="1"/>
  <c r="I193" i="30"/>
  <c r="J193" i="30" s="1"/>
  <c r="I192" i="30"/>
  <c r="J192" i="30" s="1"/>
  <c r="I191" i="30"/>
  <c r="J191" i="30" s="1"/>
  <c r="I190" i="30"/>
  <c r="J190" i="30" s="1"/>
  <c r="I189" i="30"/>
  <c r="J189" i="30" s="1"/>
  <c r="I187" i="30"/>
  <c r="J187" i="30" s="1"/>
  <c r="I188" i="30"/>
  <c r="J188" i="30" s="1"/>
  <c r="I185" i="30"/>
  <c r="J185" i="30" s="1"/>
  <c r="I186" i="30"/>
  <c r="J186" i="30" s="1"/>
  <c r="I181" i="30"/>
  <c r="J181" i="30" s="1"/>
  <c r="I182" i="30"/>
  <c r="J182" i="30" s="1"/>
  <c r="I184" i="30"/>
  <c r="J184" i="30" s="1"/>
  <c r="I183" i="30"/>
  <c r="J183" i="30" s="1"/>
  <c r="I180" i="30"/>
  <c r="J180" i="30" s="1"/>
  <c r="I179" i="30"/>
  <c r="J179" i="30" s="1"/>
  <c r="I38" i="30"/>
  <c r="J38" i="30" s="1"/>
  <c r="I37" i="30"/>
  <c r="J37" i="30" s="1"/>
  <c r="I36" i="30"/>
  <c r="J36" i="30" s="1"/>
  <c r="I35" i="30"/>
  <c r="J35" i="30" s="1"/>
  <c r="I32" i="30"/>
  <c r="J32" i="30" s="1"/>
  <c r="I33" i="30"/>
  <c r="J33" i="30" s="1"/>
  <c r="I31" i="30"/>
  <c r="J31" i="30" s="1"/>
  <c r="I156" i="30"/>
  <c r="J156" i="30" s="1"/>
  <c r="I155" i="30"/>
  <c r="J155" i="30" s="1"/>
  <c r="I315" i="30"/>
  <c r="J315" i="30" s="1"/>
  <c r="I317" i="30"/>
  <c r="J317" i="30" s="1"/>
  <c r="I316" i="30"/>
  <c r="J316" i="30" s="1"/>
  <c r="I308" i="30"/>
  <c r="J308" i="30" s="1"/>
  <c r="I307" i="30"/>
  <c r="J307" i="30" s="1"/>
  <c r="I306" i="30"/>
  <c r="J306" i="30" s="1"/>
  <c r="I304" i="30"/>
  <c r="J304" i="30" s="1"/>
  <c r="I303" i="30"/>
  <c r="J303" i="30" s="1"/>
  <c r="I302" i="30"/>
  <c r="J302" i="30" s="1"/>
  <c r="I301" i="30"/>
  <c r="J301" i="30" s="1"/>
  <c r="I300" i="30"/>
  <c r="J300" i="30" s="1"/>
  <c r="I299" i="30"/>
  <c r="J299" i="30" s="1"/>
  <c r="I298" i="30"/>
  <c r="J298" i="30" s="1"/>
  <c r="I296" i="30"/>
  <c r="J296" i="30" s="1"/>
  <c r="I295" i="30"/>
  <c r="J295" i="30" s="1"/>
  <c r="I294" i="30"/>
  <c r="J294" i="30" s="1"/>
  <c r="I293" i="30"/>
  <c r="J293" i="30" s="1"/>
  <c r="I292" i="30"/>
  <c r="J292" i="30" s="1"/>
  <c r="I291" i="30"/>
  <c r="J291" i="30" s="1"/>
  <c r="I290" i="30"/>
  <c r="J290" i="30" s="1"/>
  <c r="I289" i="30"/>
  <c r="J289" i="30" s="1"/>
  <c r="I288" i="30"/>
  <c r="J288" i="30" s="1"/>
  <c r="I277" i="30"/>
  <c r="J277" i="30" s="1"/>
  <c r="I276" i="30"/>
  <c r="J276" i="30" s="1"/>
  <c r="I275" i="30"/>
  <c r="J275" i="30" s="1"/>
  <c r="I98" i="30"/>
  <c r="J98" i="30" s="1"/>
  <c r="I97" i="30"/>
  <c r="J97" i="30" s="1"/>
  <c r="I91" i="30"/>
  <c r="J91" i="30" s="1"/>
  <c r="I90" i="30"/>
  <c r="J90" i="30" s="1"/>
  <c r="I89" i="30"/>
  <c r="J89" i="30" s="1"/>
  <c r="I88" i="30"/>
  <c r="J88" i="30" s="1"/>
  <c r="I87" i="30"/>
  <c r="J87" i="30" s="1"/>
  <c r="I86" i="30"/>
  <c r="J86" i="30" s="1"/>
  <c r="I85" i="30"/>
  <c r="J85" i="30" s="1"/>
  <c r="I81" i="30"/>
  <c r="J81" i="30" s="1"/>
  <c r="I80" i="30"/>
  <c r="J80" i="30" s="1"/>
  <c r="I79" i="30"/>
  <c r="J79" i="30" s="1"/>
  <c r="I78" i="30"/>
  <c r="J78" i="30" s="1"/>
  <c r="I77" i="30"/>
  <c r="J77" i="30" s="1"/>
  <c r="I76" i="30"/>
  <c r="J76" i="30" s="1"/>
  <c r="I74" i="30"/>
  <c r="J74" i="30" s="1"/>
  <c r="I73" i="30"/>
  <c r="J73" i="30" s="1"/>
  <c r="I64" i="30"/>
  <c r="J64" i="30" s="1"/>
  <c r="I72" i="30"/>
  <c r="J72" i="30" s="1"/>
  <c r="I71" i="30"/>
  <c r="J71" i="30" s="1"/>
  <c r="I69" i="30"/>
  <c r="J69" i="30" s="1"/>
  <c r="I68" i="30"/>
  <c r="J68" i="30" s="1"/>
  <c r="I67" i="30"/>
  <c r="J67" i="30" s="1"/>
  <c r="I66" i="30"/>
  <c r="J66" i="30" s="1"/>
  <c r="I65" i="30"/>
  <c r="J65" i="30" s="1"/>
  <c r="I62" i="30"/>
  <c r="J62" i="30" s="1"/>
  <c r="I63" i="30"/>
  <c r="J63" i="30" s="1"/>
  <c r="I26" i="30"/>
  <c r="J26" i="30" s="1"/>
  <c r="I25" i="30"/>
  <c r="J25" i="30" s="1"/>
  <c r="I23" i="30"/>
  <c r="J23" i="30" s="1"/>
  <c r="I24" i="30"/>
  <c r="J24" i="30" s="1"/>
  <c r="I22" i="30"/>
  <c r="J22" i="30" s="1"/>
  <c r="I21" i="30"/>
  <c r="J21" i="30" s="1"/>
  <c r="I56" i="30"/>
  <c r="J56" i="30" s="1"/>
  <c r="I55" i="30"/>
  <c r="J55" i="30" s="1"/>
  <c r="I54" i="30"/>
  <c r="J54" i="30" s="1"/>
  <c r="I53" i="30"/>
  <c r="J53" i="30" s="1"/>
  <c r="I139" i="30"/>
  <c r="J139" i="30" s="1"/>
  <c r="I138" i="30"/>
  <c r="J138" i="30" s="1"/>
  <c r="I136" i="30"/>
  <c r="J136" i="30" s="1"/>
  <c r="I134" i="30"/>
  <c r="J134" i="30" s="1"/>
  <c r="I135" i="30"/>
  <c r="J135" i="30" s="1"/>
  <c r="I131" i="30"/>
  <c r="J131" i="30" s="1"/>
  <c r="I130" i="30"/>
  <c r="J130" i="30" s="1"/>
  <c r="I129" i="30"/>
  <c r="J129" i="30" s="1"/>
  <c r="I128" i="30"/>
  <c r="J128" i="30" s="1"/>
  <c r="I127" i="30"/>
  <c r="J127" i="30" s="1"/>
  <c r="I118" i="30"/>
  <c r="J118" i="30" s="1"/>
  <c r="I117" i="30"/>
  <c r="J117" i="30" s="1"/>
  <c r="I255" i="30"/>
  <c r="J255" i="30" s="1"/>
  <c r="I254" i="30"/>
  <c r="J254" i="30" s="1"/>
  <c r="I374" i="29" l="1"/>
  <c r="J374" i="29" s="1"/>
  <c r="I373" i="29"/>
  <c r="J373" i="29" s="1"/>
  <c r="I372" i="29"/>
  <c r="J372" i="29" s="1"/>
  <c r="I363" i="29"/>
  <c r="J363" i="29" s="1"/>
  <c r="I362" i="29"/>
  <c r="J362" i="29" s="1"/>
  <c r="I186" i="29"/>
  <c r="J186" i="29" s="1"/>
  <c r="I185" i="29"/>
  <c r="J185" i="29" s="1"/>
  <c r="I184" i="29"/>
  <c r="J184" i="29" s="1"/>
  <c r="I183" i="29"/>
  <c r="J183" i="29" s="1"/>
  <c r="I181" i="29"/>
  <c r="J181" i="29" s="1"/>
  <c r="I182" i="29"/>
  <c r="J182" i="29" s="1"/>
  <c r="I180" i="29"/>
  <c r="J180" i="29" s="1"/>
  <c r="I194" i="29"/>
  <c r="J194" i="29" s="1"/>
  <c r="I195" i="29"/>
  <c r="J195" i="29" s="1"/>
  <c r="I193" i="29"/>
  <c r="J193" i="29" s="1"/>
  <c r="I192" i="29"/>
  <c r="J192" i="29" s="1"/>
  <c r="I190" i="29"/>
  <c r="J190" i="29" s="1"/>
  <c r="I191" i="29"/>
  <c r="J191" i="29" s="1"/>
  <c r="I189" i="29"/>
  <c r="J189" i="29" s="1"/>
  <c r="I215" i="29"/>
  <c r="J215" i="29" s="1"/>
  <c r="I214" i="29"/>
  <c r="J214" i="29" s="1"/>
  <c r="I301" i="29"/>
  <c r="J301" i="29" s="1"/>
  <c r="I300" i="29"/>
  <c r="J300" i="29" s="1"/>
  <c r="I299" i="29"/>
  <c r="J299" i="29" s="1"/>
  <c r="I298" i="29"/>
  <c r="J298" i="29" s="1"/>
  <c r="I243" i="29" l="1"/>
  <c r="J243" i="29" s="1"/>
  <c r="I242" i="29"/>
  <c r="J242" i="29" s="1"/>
  <c r="I240" i="29"/>
  <c r="J240" i="29" s="1"/>
  <c r="I238" i="29" l="1"/>
  <c r="J238" i="29" s="1"/>
  <c r="I237" i="29"/>
  <c r="J237" i="29" s="1"/>
  <c r="I236" i="29"/>
  <c r="J236" i="29" s="1"/>
  <c r="I241" i="29"/>
  <c r="J241" i="29" s="1"/>
  <c r="I255" i="29"/>
  <c r="J255" i="29" s="1"/>
  <c r="I254" i="29"/>
  <c r="J254" i="29" s="1"/>
  <c r="I253" i="29"/>
  <c r="J253" i="29" s="1"/>
  <c r="I257" i="29"/>
  <c r="J257" i="29" s="1"/>
  <c r="I256" i="29"/>
  <c r="J256" i="29" s="1"/>
  <c r="I16" i="29"/>
  <c r="J16" i="29" s="1"/>
  <c r="I13" i="29"/>
  <c r="J13" i="29" s="1"/>
  <c r="I15" i="29"/>
  <c r="J15" i="29" s="1"/>
  <c r="I14" i="29"/>
  <c r="J14" i="29" s="1"/>
  <c r="I12" i="29"/>
  <c r="J12" i="29" s="1"/>
  <c r="I11" i="29"/>
  <c r="J11" i="29" s="1"/>
  <c r="I10" i="29"/>
  <c r="J10" i="29" s="1"/>
  <c r="I9" i="29"/>
  <c r="J9" i="29" s="1"/>
  <c r="I21" i="29"/>
  <c r="J21" i="29" s="1"/>
  <c r="I20" i="29"/>
  <c r="J20" i="29" s="1"/>
  <c r="I19" i="29"/>
  <c r="J19" i="29" s="1"/>
  <c r="I18" i="29"/>
  <c r="J18" i="29" s="1"/>
  <c r="I23" i="29"/>
  <c r="J23" i="29" s="1"/>
  <c r="I24" i="29"/>
  <c r="J24" i="29" s="1"/>
  <c r="I28" i="29"/>
  <c r="J28" i="29" s="1"/>
  <c r="I27" i="29"/>
  <c r="J27" i="29" s="1"/>
  <c r="I26" i="29"/>
  <c r="J26" i="29" s="1"/>
  <c r="I31" i="29"/>
  <c r="J31" i="29" s="1"/>
  <c r="I30" i="29"/>
  <c r="J30" i="29" s="1"/>
  <c r="I29" i="29"/>
  <c r="J29" i="29" s="1"/>
  <c r="I36" i="29"/>
  <c r="J36" i="29" s="1"/>
  <c r="I35" i="29"/>
  <c r="J35" i="29" s="1"/>
  <c r="I47" i="29"/>
  <c r="J47" i="29" s="1"/>
  <c r="I46" i="29"/>
  <c r="J46" i="29" s="1"/>
  <c r="I49" i="29"/>
  <c r="J49" i="29" s="1"/>
  <c r="I48" i="29"/>
  <c r="J48" i="29" s="1"/>
  <c r="I74" i="29"/>
  <c r="J74" i="29" s="1"/>
  <c r="I75" i="29"/>
  <c r="J75" i="29" s="1"/>
  <c r="I78" i="29"/>
  <c r="J78" i="29" s="1"/>
  <c r="I77" i="29"/>
  <c r="J77" i="29" s="1"/>
  <c r="I152" i="29" l="1"/>
  <c r="J152" i="29" s="1"/>
  <c r="I151" i="29"/>
  <c r="J151" i="29" s="1"/>
  <c r="M117" i="28" l="1"/>
  <c r="N117" i="28" s="1"/>
  <c r="M116" i="28"/>
  <c r="N116" i="28" s="1"/>
  <c r="M115" i="28"/>
  <c r="N115" i="28" s="1"/>
  <c r="M379" i="28" l="1"/>
  <c r="N379" i="28" s="1"/>
  <c r="M378" i="28"/>
  <c r="N378" i="28" s="1"/>
  <c r="M232" i="28" l="1"/>
  <c r="N232" i="28" s="1"/>
  <c r="M233" i="28"/>
  <c r="N233" i="28" s="1"/>
  <c r="M9" i="28" l="1"/>
  <c r="N9" i="28" s="1"/>
  <c r="M10" i="28"/>
  <c r="N10" i="28" s="1"/>
  <c r="M72" i="28" l="1"/>
  <c r="N72" i="28" s="1"/>
  <c r="M73" i="28"/>
  <c r="N73" i="28" s="1"/>
  <c r="M70" i="28"/>
  <c r="N70" i="28" s="1"/>
  <c r="M69" i="28"/>
  <c r="N69" i="28" s="1"/>
  <c r="M68" i="28"/>
  <c r="N68" i="28" s="1"/>
  <c r="M146" i="28" l="1"/>
  <c r="N146" i="28" s="1"/>
  <c r="M147" i="28"/>
  <c r="N147" i="28" s="1"/>
  <c r="M228" i="28" l="1"/>
  <c r="N228" i="28" s="1"/>
  <c r="M227" i="28"/>
  <c r="N227" i="28" s="1"/>
  <c r="M297" i="28" l="1"/>
  <c r="N297" i="28" s="1"/>
  <c r="M296" i="28"/>
  <c r="N296" i="28" s="1"/>
  <c r="M295" i="28"/>
  <c r="N295" i="28" s="1"/>
  <c r="M292" i="28"/>
  <c r="N292" i="28" s="1"/>
  <c r="M293" i="28"/>
  <c r="N293" i="28" s="1"/>
  <c r="M291" i="28"/>
  <c r="N291" i="28" s="1"/>
  <c r="M290" i="28"/>
  <c r="N290" i="28" s="1"/>
  <c r="M289" i="28"/>
  <c r="N289" i="28" s="1"/>
  <c r="M288" i="28"/>
  <c r="N288" i="28" s="1"/>
  <c r="M285" i="28"/>
  <c r="N285" i="28" s="1"/>
  <c r="M287" i="28"/>
  <c r="N287" i="28" s="1"/>
  <c r="M286" i="28"/>
  <c r="N286" i="28" s="1"/>
  <c r="M284" i="28"/>
  <c r="N284" i="28" s="1"/>
  <c r="M250" i="28" l="1"/>
  <c r="N250" i="28" s="1"/>
  <c r="M249" i="28"/>
  <c r="N249" i="28" s="1"/>
  <c r="M247" i="28"/>
  <c r="N247" i="28" s="1"/>
  <c r="M248" i="28"/>
  <c r="N248" i="28" s="1"/>
  <c r="I167" i="27" l="1"/>
  <c r="J167" i="27" s="1"/>
  <c r="I166" i="27"/>
  <c r="J166" i="27" s="1"/>
  <c r="I165" i="27"/>
  <c r="J165" i="27" s="1"/>
  <c r="I164" i="27"/>
  <c r="J164" i="27" s="1"/>
  <c r="I163" i="27"/>
  <c r="J163" i="27" s="1"/>
  <c r="I162" i="27"/>
  <c r="J162" i="27" s="1"/>
  <c r="I19" i="27" l="1"/>
  <c r="J19" i="27" s="1"/>
  <c r="I18" i="27"/>
  <c r="J18" i="27" s="1"/>
  <c r="I12" i="27"/>
  <c r="J12" i="27" s="1"/>
  <c r="I11" i="27"/>
  <c r="J11" i="27" s="1"/>
  <c r="I10" i="27"/>
  <c r="J10" i="27" s="1"/>
  <c r="I68" i="27"/>
  <c r="J68" i="27" s="1"/>
  <c r="I67" i="27"/>
  <c r="J67" i="27" s="1"/>
  <c r="I61" i="27"/>
  <c r="J61" i="27" s="1"/>
  <c r="I60" i="27"/>
  <c r="J60" i="27" s="1"/>
  <c r="I59" i="27"/>
  <c r="J59" i="27" s="1"/>
  <c r="I58" i="27"/>
  <c r="J58" i="27" s="1"/>
  <c r="I57" i="27"/>
  <c r="J57" i="27" s="1"/>
  <c r="I56" i="27"/>
  <c r="J56" i="27" s="1"/>
  <c r="I255" i="27"/>
  <c r="J255" i="27" s="1"/>
  <c r="I254" i="27"/>
  <c r="J254" i="27" s="1"/>
  <c r="I250" i="27"/>
  <c r="J250" i="27" s="1"/>
  <c r="I249" i="27"/>
  <c r="J249" i="27" s="1"/>
  <c r="I248" i="27"/>
  <c r="J248" i="27" s="1"/>
  <c r="I247" i="27"/>
  <c r="J247" i="27" s="1"/>
  <c r="I246" i="27"/>
  <c r="J246" i="27" s="1"/>
  <c r="I245" i="27"/>
  <c r="J245" i="27" s="1"/>
  <c r="I244" i="27"/>
  <c r="J244" i="27" s="1"/>
  <c r="I243" i="27"/>
  <c r="J243" i="27" s="1"/>
</calcChain>
</file>

<file path=xl/sharedStrings.xml><?xml version="1.0" encoding="utf-8"?>
<sst xmlns="http://schemas.openxmlformats.org/spreadsheetml/2006/main" count="6990" uniqueCount="727">
  <si>
    <t>I.MUNICIPALIDAD DE LA CISTERNA</t>
  </si>
  <si>
    <t>CONSULTORIO EDUARDO FREI M.</t>
  </si>
  <si>
    <t>NOMBRE</t>
  </si>
  <si>
    <t>PUNTAJE</t>
  </si>
  <si>
    <t>PATRICIA SEVERINO C.</t>
  </si>
  <si>
    <t>CLAUDIA ITURRA BAEZA</t>
  </si>
  <si>
    <t>YOLANDA ALTAMIRANO G.</t>
  </si>
  <si>
    <t>ELENA SANCHEZ TOLEDO</t>
  </si>
  <si>
    <t>MARIA MATUS LINEROS</t>
  </si>
  <si>
    <t>JUAN CAMPOS CONCHA</t>
  </si>
  <si>
    <t>KATHERINNE IRRIBARRA K.</t>
  </si>
  <si>
    <t>LILY MUÑOZ GRANADINO</t>
  </si>
  <si>
    <t>OLGA CEA ZUÑIGA</t>
  </si>
  <si>
    <t>MARISOL CHAPARRO S.</t>
  </si>
  <si>
    <t xml:space="preserve"> </t>
  </si>
  <si>
    <t>PATRICIA CIFUENTES M.</t>
  </si>
  <si>
    <t>A</t>
  </si>
  <si>
    <t>B</t>
  </si>
  <si>
    <t>C</t>
  </si>
  <si>
    <t>D</t>
  </si>
  <si>
    <t>E</t>
  </si>
  <si>
    <t>F</t>
  </si>
  <si>
    <t>CATEGORIA</t>
  </si>
  <si>
    <t>SILVIA HERNANDEZ LARA</t>
  </si>
  <si>
    <t>ANA GUZMAN SMITH</t>
  </si>
  <si>
    <t>OSVALDO OLEA GARAY</t>
  </si>
  <si>
    <t>MARIA MORALES GARCIA</t>
  </si>
  <si>
    <t>NELLY MELO IBARRA</t>
  </si>
  <si>
    <t>MARIA MUNDACA SOLIS</t>
  </si>
  <si>
    <t>YEMILET OLIVARES O.</t>
  </si>
  <si>
    <t>DORCA CARCAMO ZAGAL</t>
  </si>
  <si>
    <t>MARIA TERESA SOBARZO M.</t>
  </si>
  <si>
    <t>CECILIA VICENCIO ORELLANA</t>
  </si>
  <si>
    <t>HUMBERTO VERGARA C.</t>
  </si>
  <si>
    <t>ELIZABETH MEZA CANCINO</t>
  </si>
  <si>
    <t>MONICA CORVALAN QUINTANILLA</t>
  </si>
  <si>
    <t>MARIA FIERRO GOMEZ</t>
  </si>
  <si>
    <t>XIMENA MUÑOZ PADILLA</t>
  </si>
  <si>
    <t>MONICA VILCHES TABILO</t>
  </si>
  <si>
    <t>JULIO FERNANDEZ RIQUELME</t>
  </si>
  <si>
    <t>LILIANA LIZAMA PEREZ</t>
  </si>
  <si>
    <t>CONSULTORIO SANTA ANSELMA.</t>
  </si>
  <si>
    <t>JEANNETTE VERA MONARDES</t>
  </si>
  <si>
    <t>VERONICA MALDONADO A.</t>
  </si>
  <si>
    <t>VICTOR ACEVEDO L.</t>
  </si>
  <si>
    <t>DANIELA GALAZ M.</t>
  </si>
  <si>
    <t>GRACIELA CRISOSTOMO D.</t>
  </si>
  <si>
    <t>DEPARTAMENTO DE SALUD</t>
  </si>
  <si>
    <t>ERICA SILVA CUEVAS</t>
  </si>
  <si>
    <t>FLORENCIA SANDOVAL FIGUEROA</t>
  </si>
  <si>
    <t>ISABEL VASQUEZ LOBOS</t>
  </si>
  <si>
    <t>IVONNE CASTILLO CACERES</t>
  </si>
  <si>
    <t>MARIA QUEZADA MERINO</t>
  </si>
  <si>
    <t>SOLANGE SANCHEZ GONZALEZ</t>
  </si>
  <si>
    <t>INGRID CARRERA STEGMANN</t>
  </si>
  <si>
    <t>MARIA ALARCON ZAMBRANO</t>
  </si>
  <si>
    <t>JORGE REBOLLEDO LABRIN</t>
  </si>
  <si>
    <t>YENNY GONZALEZ ARANEDA</t>
  </si>
  <si>
    <t>MARICEL MIRANDA SANDOVAL</t>
  </si>
  <si>
    <t>CAROLA CARRASCO VALENZUELA</t>
  </si>
  <si>
    <t>EVELYN ARREDONDO FARIAS</t>
  </si>
  <si>
    <t>SILVIA RIVADENEIRA CASTILLO</t>
  </si>
  <si>
    <t>ROSA MARTINEZ SILVA</t>
  </si>
  <si>
    <t>MONICA MENDOZA FAUNDEZ</t>
  </si>
  <si>
    <t>GUILLERMO URRA AVILA</t>
  </si>
  <si>
    <t>MARCELA HUENULLAN GUZMAN</t>
  </si>
  <si>
    <t>JAZMIN AMIGO RIVEROS</t>
  </si>
  <si>
    <t>MARCELA RETAMALES DELGADO</t>
  </si>
  <si>
    <t>MARIA ORDOÑEZ  CALDERON</t>
  </si>
  <si>
    <t>KARINA ROJAS CACERES</t>
  </si>
  <si>
    <t>MARCELA GAJARDO LIZANA</t>
  </si>
  <si>
    <t>INES ARAVENA TRINCADO</t>
  </si>
  <si>
    <t>RAYMOND ARANEDA PEÑA</t>
  </si>
  <si>
    <t>SANTIAGO ARANDA ORELLANA</t>
  </si>
  <si>
    <t>MARIA ACOSTA BARRIOS</t>
  </si>
  <si>
    <t>LUIS VARELA GONZALEZ</t>
  </si>
  <si>
    <t>MARIA AGUIRRE MUNIZAGA</t>
  </si>
  <si>
    <t>ANDREA DAY CACERES</t>
  </si>
  <si>
    <t>MARICEL VALDIVIA PUÑO</t>
  </si>
  <si>
    <t>ANGELA LEIVA MARTINEZ</t>
  </si>
  <si>
    <t>VERONICA HERNANDEZ LOPEZ</t>
  </si>
  <si>
    <t>PABLO ABURTO GUZMAN</t>
  </si>
  <si>
    <t>MARIA CASTRO PEREZ</t>
  </si>
  <si>
    <t>PRISCILA DIAZ ORELLANA</t>
  </si>
  <si>
    <t>NICOLAS PEREDO SANDOVAL</t>
  </si>
  <si>
    <t>NATALIA GAVILAN REYES</t>
  </si>
  <si>
    <t>ROSSANA CEPPI CARTAGENA</t>
  </si>
  <si>
    <t>CLAUDIA PINOCHET URZUA</t>
  </si>
  <si>
    <t>RUTH PEDRAZA DIAZ</t>
  </si>
  <si>
    <t>LUIS GAVILAN DIAZ</t>
  </si>
  <si>
    <t>ROSA SEPULVEDA TORRES</t>
  </si>
  <si>
    <t>VINKA MARTINEZ ESCOBAR</t>
  </si>
  <si>
    <t>GUIDO SAAVEDRA LILLO</t>
  </si>
  <si>
    <t>ESTEBAN MUÑOZ VALDES</t>
  </si>
  <si>
    <t>MARCELA YAÑEZ CASTRO</t>
  </si>
  <si>
    <t>CARLOS SALAZAR STRAUBE</t>
  </si>
  <si>
    <t>ANDREA HENRIQUEZ RODRIGUEZ</t>
  </si>
  <si>
    <t>PAMELA LUCERO ARDIZZONI</t>
  </si>
  <si>
    <t>MARIA LAGOS ROSALES</t>
  </si>
  <si>
    <t>LUCIA BAJAS SALAS</t>
  </si>
  <si>
    <t>ANA ESPINOSA MUJICA</t>
  </si>
  <si>
    <t>NICOLAS ALVAREZ CASTILLO</t>
  </si>
  <si>
    <t>DAYANA GODOI PALMA</t>
  </si>
  <si>
    <t>MARIO ORREGO GARCIA</t>
  </si>
  <si>
    <t>VINKA MOYA VERA</t>
  </si>
  <si>
    <t>LETICIA TRAMON REYES</t>
  </si>
  <si>
    <t>PAULO SAN MARTIN ALVAREZ</t>
  </si>
  <si>
    <t>ERICA CARVAJAL PEÑAILILLO</t>
  </si>
  <si>
    <t>HUGO GUERRERO ALCALDE</t>
  </si>
  <si>
    <t>VIVIANA TOBAR LOPEZ</t>
  </si>
  <si>
    <t>MARIA CACERES RIOS</t>
  </si>
  <si>
    <t>LUCIA BAEZ MERCADO</t>
  </si>
  <si>
    <t>CARMEN VIOLDO MUÑOZ</t>
  </si>
  <si>
    <t>JANINA ARENAS GUZMAN</t>
  </si>
  <si>
    <t>PATRICIA MOREIRA HERRERA</t>
  </si>
  <si>
    <t>EDUARDO VERGARA MUÑOZ</t>
  </si>
  <si>
    <t>CARMEN ESPINOZA BAHAMONDES</t>
  </si>
  <si>
    <t>MARIA ROJAS SEPULVEDA</t>
  </si>
  <si>
    <t>ROSSANA CHAVEZ LUEIZA</t>
  </si>
  <si>
    <t>CYNTHIA CAMACHO TOVAR</t>
  </si>
  <si>
    <t>AVELINA VALENZUELA SOTO</t>
  </si>
  <si>
    <t>MARIA SANCHEZ VELASQUEZ</t>
  </si>
  <si>
    <t>KAREN PEREZ DONOSO</t>
  </si>
  <si>
    <t>CARLOS LOPEZ CORREA</t>
  </si>
  <si>
    <t>MARCELA MUÑOZ STOCKLE</t>
  </si>
  <si>
    <t>MONICA REBOLLEDO CORTES.</t>
  </si>
  <si>
    <t>ISMAEL REYES SAN MARTIN</t>
  </si>
  <si>
    <t>MYRIAM FIGUEROA TORREBLANCA</t>
  </si>
  <si>
    <t>MARIA HIDALGO FOWERAKER</t>
  </si>
  <si>
    <t>CAMILA CASTRO AGUAYO</t>
  </si>
  <si>
    <t>LAURA RAMIREZ CORTES-MONROY</t>
  </si>
  <si>
    <t>(*)</t>
  </si>
  <si>
    <t>JOSE OYARZUN ARREDONDO</t>
  </si>
  <si>
    <t>PATRICIO GUTIERREZ GONZALEZ</t>
  </si>
  <si>
    <t>FANNY VELEZ MERA</t>
  </si>
  <si>
    <t>MARCELA CORNEJO DEVIA</t>
  </si>
  <si>
    <t>SOLEDAD PINO CISTERNA</t>
  </si>
  <si>
    <t xml:space="preserve">ANA MARIA BARRA SALAS </t>
  </si>
  <si>
    <t>JACQUELINE DOMENES MIRANDA</t>
  </si>
  <si>
    <t>DANIELA ORELLANA ACEVEDO</t>
  </si>
  <si>
    <t>2012-2013</t>
  </si>
  <si>
    <t>JACQUELINE SALAS MERCADO</t>
  </si>
  <si>
    <t>MARIA OPAZO MORALES</t>
  </si>
  <si>
    <t>ALEXANDRA SANZ MESTANZA</t>
  </si>
  <si>
    <t>KHARINA SANTANDER BALBONTIN</t>
  </si>
  <si>
    <t>DANIELA BASCHMANN OPAZO</t>
  </si>
  <si>
    <t>JENNY MATHIES MIRANDA</t>
  </si>
  <si>
    <t>(**)</t>
  </si>
  <si>
    <t>MARCIA AVENDAÑO LOBOS</t>
  </si>
  <si>
    <t>CLAUDIA VEAS MELLADO</t>
  </si>
  <si>
    <t>PAULA HIDALGO MENA</t>
  </si>
  <si>
    <t>BARBARA GARIN DUQUE</t>
  </si>
  <si>
    <t>GASTON ORTEGA RUIZ</t>
  </si>
  <si>
    <t>MONICA JARA HENRIQUEZ</t>
  </si>
  <si>
    <t>VERONICA TOBAR GUERRERO</t>
  </si>
  <si>
    <t>CLAUDIA ROMAN ESCANILLA</t>
  </si>
  <si>
    <t>PAMELA FREZ SEPULVEDA</t>
  </si>
  <si>
    <t>EVELYN TORRES HURTADO</t>
  </si>
  <si>
    <t>LUISA PEREZ OCAMPO</t>
  </si>
  <si>
    <t>FRANCISCA PEREZ ESCOBAR</t>
  </si>
  <si>
    <t>CATALINA PEREZ SALGADO</t>
  </si>
  <si>
    <t>CRISTIAN ARAYA OROSTICA</t>
  </si>
  <si>
    <t>BANGGIE GAJARDO GAJARDO</t>
  </si>
  <si>
    <t>ANA GERALDINE GUZMAN MOREL.</t>
  </si>
  <si>
    <t>MARLEN ACEVEDO CACERES</t>
  </si>
  <si>
    <t>FRESIA CASTRO MOYA</t>
  </si>
  <si>
    <t>SILVANA LEMMERMANN LARA</t>
  </si>
  <si>
    <t>ROLENA FREZ CANALES</t>
  </si>
  <si>
    <t>2013-2014</t>
  </si>
  <si>
    <t>SANDRA CEA CEA</t>
  </si>
  <si>
    <t>LORENA FLORES INOSTROZA</t>
  </si>
  <si>
    <t>ALEJANDRA LARTIGA ALFARO</t>
  </si>
  <si>
    <t>LORETO ABACA LEYTON</t>
  </si>
  <si>
    <t xml:space="preserve">SANDRA TRIGO TRONCOSO </t>
  </si>
  <si>
    <t>CONSTANZA MARTINEZ CORDOVA</t>
  </si>
  <si>
    <t>CAROLINA CASTRO SANHUEZA</t>
  </si>
  <si>
    <t>CLAUDIA FERNANDEZ VARGAS</t>
  </si>
  <si>
    <t>MARGARITA AREVALO CARVAJAL</t>
  </si>
  <si>
    <t>VIVIANA CASTRO MOYA</t>
  </si>
  <si>
    <t>MAURICIO SCHWARZE QUIROZ</t>
  </si>
  <si>
    <t>MACARENA SOLIS ZAPATA</t>
  </si>
  <si>
    <t xml:space="preserve">DEPARTAMENTO DE SALUD </t>
  </si>
  <si>
    <t xml:space="preserve">C </t>
  </si>
  <si>
    <t>JEANNETTE MADRID MARCHAN</t>
  </si>
  <si>
    <t>PRISCILLA MENDEZ PHILIMON</t>
  </si>
  <si>
    <t>LUIS ETCHEVERRY ALARCON</t>
  </si>
  <si>
    <t>GHISLAINE MAULME ACEITON</t>
  </si>
  <si>
    <t>CRISTIAN SALAZAR VALENZUELA</t>
  </si>
  <si>
    <t>MYRIAM VERDUGO CASTILLO</t>
  </si>
  <si>
    <t>SOLEDAD CHAVEZ MILLAN</t>
  </si>
  <si>
    <t>LUIS RODRIGUEZ MURGA</t>
  </si>
  <si>
    <t>GUILLERMO VALDIVIA BARRAZA</t>
  </si>
  <si>
    <t>FRANCISCO NAULIN DIAZ</t>
  </si>
  <si>
    <t>JOSE LUIS MARTINEZ MERIDA</t>
  </si>
  <si>
    <t>MITZI ORMEÑO GONZALEZ</t>
  </si>
  <si>
    <t>NATALIA SALAZAR RAMOS</t>
  </si>
  <si>
    <t>FIDELIA VARGAS ARJEL</t>
  </si>
  <si>
    <t>MANUEL NAVARRETE NEGRETE</t>
  </si>
  <si>
    <t>MARIA MONTECINOS OSORIO</t>
  </si>
  <si>
    <t>JORGE BARRERA OSORIO</t>
  </si>
  <si>
    <t>AMANDA NAVARRO VERGARA</t>
  </si>
  <si>
    <t>ROSA CECILIA VALENZUELA S.</t>
  </si>
  <si>
    <t>2014-2015</t>
  </si>
  <si>
    <t>LADY ZAMORANO ZAMORANO</t>
  </si>
  <si>
    <t>LUIS GALLEGUILLOS ARANEDA</t>
  </si>
  <si>
    <t>FANNY BURGOS DIAZ</t>
  </si>
  <si>
    <t>ROMINA PALACIOS MARTINEZ</t>
  </si>
  <si>
    <t>RITA SCHULZ HUENCHUGUALA</t>
  </si>
  <si>
    <t>(*) CONSERVA CALIFICACIONES PERIODO ANTERIOR POR LICENCIAS MEDICAS PROLONGADAS.</t>
  </si>
  <si>
    <t>*</t>
  </si>
  <si>
    <t>PAULINA BARRERA RIFFO</t>
  </si>
  <si>
    <t>KARINA CASTILLO ZAMORANO</t>
  </si>
  <si>
    <t>CAMILA HERNANDEZ SAAVEDRA</t>
  </si>
  <si>
    <t>PATRICIA HERNANDEZ RODRIGUEZ</t>
  </si>
  <si>
    <t>SUSANA MARTINEZ SILVA</t>
  </si>
  <si>
    <t>**</t>
  </si>
  <si>
    <t>ROSA PARADA CIFUENTES</t>
  </si>
  <si>
    <t>JOSEFINA COCCA URZUA</t>
  </si>
  <si>
    <t>(**) FUERO SINDICAL.</t>
  </si>
  <si>
    <t>DANIELA TAPIA VIVANCO</t>
  </si>
  <si>
    <t>BELGICA URBINA RODRIGUEZ</t>
  </si>
  <si>
    <t>ANDREA PERROT ROSENBERG</t>
  </si>
  <si>
    <t>TREYCY PARKES NUÑEZ</t>
  </si>
  <si>
    <t>LEONARDO BERTI LASTARRIA</t>
  </si>
  <si>
    <t>NATALIA BARRA GALLARDO</t>
  </si>
  <si>
    <t>CARLOS BRUNA MORALES</t>
  </si>
  <si>
    <t>KARINA DIAZ SOTOMAYOR</t>
  </si>
  <si>
    <t>ERIKA RODRIGUEZ GUZMAN</t>
  </si>
  <si>
    <t>GABRIELA ZAMORA HERNANDEZ</t>
  </si>
  <si>
    <t>PATRICIA LAGOS CIFUENTES</t>
  </si>
  <si>
    <t>DAVID DIAZ SANTANDER</t>
  </si>
  <si>
    <t>BEATRIZ MORALES LIZAMA</t>
  </si>
  <si>
    <t>CONSTANZA VARGAS MADARIAGA</t>
  </si>
  <si>
    <t>IVAN ROJAS REBOLLEDO</t>
  </si>
  <si>
    <t>ERIC FERNANDEZ BERMUDEZ</t>
  </si>
  <si>
    <t>SANDRA REBOLLEDO UYARTE</t>
  </si>
  <si>
    <t>EVELYN CALDERON ARRIAGADA</t>
  </si>
  <si>
    <t>CARLOS FUENTES VALENZUELA</t>
  </si>
  <si>
    <t>ELBA PATRICIA LAGOS ROSALES</t>
  </si>
  <si>
    <t>ROSA MARDONES RODRIGUEZ</t>
  </si>
  <si>
    <t>CLAUDIA ITURRIETA MUÑOZ</t>
  </si>
  <si>
    <t>ALEJANDRA PEREZ ARENAS</t>
  </si>
  <si>
    <t xml:space="preserve">           PROCESO 2014-2015</t>
  </si>
  <si>
    <t>2015-2016</t>
  </si>
  <si>
    <t xml:space="preserve">           PROCESO 2015-2016</t>
  </si>
  <si>
    <t>VERONICA QUINTANA DIAZ</t>
  </si>
  <si>
    <t>JOSE LUIS VENEGAS AGUILERA</t>
  </si>
  <si>
    <t>(*) CONSERVA CALIFICACIONES POR LICENCIAS REITERADAS EN EL PERIODO 2015-2016</t>
  </si>
  <si>
    <t>DANIELA FERNANDEZ MOYA</t>
  </si>
  <si>
    <t>VICTOR GUTIERREZ ELGUETA</t>
  </si>
  <si>
    <t>AMNERIS HERNANDEZ CABALLERO</t>
  </si>
  <si>
    <t>ALEJANDRA PEREIRA NAVARRO</t>
  </si>
  <si>
    <t>KARLA MIRANDA ESPINA</t>
  </si>
  <si>
    <t>ELIAN MUÑOZ OBREQUE</t>
  </si>
  <si>
    <t>(**) FUERO GREMIAL</t>
  </si>
  <si>
    <t>MARISEL VALDIVIA PUÑO</t>
  </si>
  <si>
    <t>ROMINA TORNERO GOMEZ</t>
  </si>
  <si>
    <t>IRMA BRIONES MACIAS</t>
  </si>
  <si>
    <t xml:space="preserve">    </t>
  </si>
  <si>
    <t>YOLANDA ALTAMIRANO GALLO</t>
  </si>
  <si>
    <t>HUMBERTO VERGARA CONCHA</t>
  </si>
  <si>
    <t>FERNANDA FLORES COYA</t>
  </si>
  <si>
    <t>BARBARA COUBLE PASCUAL</t>
  </si>
  <si>
    <t>ANAPAULA ZEPEDA PARRA</t>
  </si>
  <si>
    <t>ANA MILENA PAEZ DUARTE</t>
  </si>
  <si>
    <t>ANDRES NUÑEZ GOMEZ</t>
  </si>
  <si>
    <t>VALERIA AYALA LOPEZ</t>
  </si>
  <si>
    <t>ALIRO RAMIREZ RODRIGUEZ</t>
  </si>
  <si>
    <t>PAMELA MUÑOZ MIRANDA</t>
  </si>
  <si>
    <t>VALENTINA NUÑEZ GAONA</t>
  </si>
  <si>
    <t>YEMILET OLIVARES VILLALON</t>
  </si>
  <si>
    <t>KATHERINNE IRRIBARRA KEIM</t>
  </si>
  <si>
    <t>DANIELA GALAZ MIRANDA</t>
  </si>
  <si>
    <t>DANIELA LOPEZ ESPINOZA</t>
  </si>
  <si>
    <t>PILAR ELGUETA ESTAY</t>
  </si>
  <si>
    <t>NESTOR ELGUETA FLORES</t>
  </si>
  <si>
    <t xml:space="preserve">                                </t>
  </si>
  <si>
    <t>ALBA ABARCA GONZALEZ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</si>
  <si>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</si>
  <si>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2016-2017</t>
  </si>
  <si>
    <t>GENARO CIFUENTES ESPINOZA</t>
  </si>
  <si>
    <t>EDSON ELGUETA MEDEL</t>
  </si>
  <si>
    <t>LUIS OYARZUN REYES</t>
  </si>
  <si>
    <t>CAROLA BADILLA MUÑOZ</t>
  </si>
  <si>
    <t>(**) FUERO SINDICAL</t>
  </si>
  <si>
    <t>VALENTINA ARCOS ELGUETA</t>
  </si>
  <si>
    <t>ANA MARIA ESPINOSA MUJICA</t>
  </si>
  <si>
    <t>(*) CONSERVA CALIFICACIONES POR LICENCIAS REITERADAS EN EL PERIODO 2016-2017</t>
  </si>
  <si>
    <t>ANGELICA MORALES FUENTES</t>
  </si>
  <si>
    <t xml:space="preserve">  </t>
  </si>
  <si>
    <t>CRISTIAN ESTRADA BARSTSCH</t>
  </si>
  <si>
    <t>VALERIA GONZALEZ VASQUEZ</t>
  </si>
  <si>
    <t>JULIO ARTIGAS ALBORNOZ</t>
  </si>
  <si>
    <t>MARIA JOSE FLORES ACEITUNO</t>
  </si>
  <si>
    <t>DANIELA CARRASCO VEGA</t>
  </si>
  <si>
    <t>DIEGO SALINAS URBINA</t>
  </si>
  <si>
    <t>ALEXANDRA REINBERG GUAJARDO</t>
  </si>
  <si>
    <t>LUIS CARRASCO FALCON</t>
  </si>
  <si>
    <t>PAULA ALVAREZ ARENAS</t>
  </si>
  <si>
    <t>GABRIELA GALLO URZUA</t>
  </si>
  <si>
    <t>AMANDA LEON VALENCIA</t>
  </si>
  <si>
    <t>MARGARITA LEAL LEPE</t>
  </si>
  <si>
    <t>ISABEL GONZALEZ ALMORU</t>
  </si>
  <si>
    <t>SANDRA MUÑOZ QUILODRAN</t>
  </si>
  <si>
    <t>ALICIA REYES FAJARDO</t>
  </si>
  <si>
    <t>MARIA ARELLANO POBLETE</t>
  </si>
  <si>
    <t>ROLENA FRES CANALES</t>
  </si>
  <si>
    <t>NATHALY CISTERNA VALDIVIA</t>
  </si>
  <si>
    <t>SANDRA LEON VALENCIA</t>
  </si>
  <si>
    <t>CATALINA ARANGUIZ MORALES</t>
  </si>
  <si>
    <t>ANTONELLA COLLELA DURAN</t>
  </si>
  <si>
    <t>EVELYN VIELMA FIGUEROA</t>
  </si>
  <si>
    <t>LILIAN ROJAS LOPEZ</t>
  </si>
  <si>
    <t>KARINA REYES PIZARRO</t>
  </si>
  <si>
    <t>EDUARDO INOSTROZA CONTRERAS</t>
  </si>
  <si>
    <t>NICOLE MADARIAGA CAMBLOR</t>
  </si>
  <si>
    <t>ELBA LIZAMA CISTERNAS</t>
  </si>
  <si>
    <t>MARIA JOSE QUEZADA MERINO</t>
  </si>
  <si>
    <t>MARIA CECILIA VICENCIO ORELLANA</t>
  </si>
  <si>
    <t>MARCIA CHAVEZ MILLAN</t>
  </si>
  <si>
    <t>VALENTINA PANTOJA DE PRADA</t>
  </si>
  <si>
    <t>ALVARO LOZANO RODRIGUEZ</t>
  </si>
  <si>
    <t>ADUAN VIDAL VILLEGAS</t>
  </si>
  <si>
    <t xml:space="preserve">   </t>
  </si>
  <si>
    <t>VICTOR ACEVEDO LEIVA</t>
  </si>
  <si>
    <t xml:space="preserve">                                                                                                                                                             </t>
  </si>
  <si>
    <t xml:space="preserve">                              </t>
  </si>
  <si>
    <t>CAP&lt;</t>
  </si>
  <si>
    <t>CAP&gt;</t>
  </si>
  <si>
    <t>PATRICIA CIFUENTES MORALES</t>
  </si>
  <si>
    <t>CAP.&gt;</t>
  </si>
  <si>
    <t>CAP.&lt;</t>
  </si>
  <si>
    <t>SANDRA BALMACEDA OVALLE</t>
  </si>
  <si>
    <t>MARIA IGNACIA FERNANDEZ ZUAZUA</t>
  </si>
  <si>
    <t>JOSE MIGUEL PEREZ SALGADO</t>
  </si>
  <si>
    <t xml:space="preserve">                                                                                                                                                                                    </t>
  </si>
  <si>
    <t xml:space="preserve">       </t>
  </si>
  <si>
    <t xml:space="preserve">           PROCESO 2016-2017</t>
  </si>
  <si>
    <t xml:space="preserve">           PROCESO 2017-2018</t>
  </si>
  <si>
    <t>2017-2018</t>
  </si>
  <si>
    <t>NATALIA SANTOS TERAN</t>
  </si>
  <si>
    <t>VALERIA PEREZ URETA</t>
  </si>
  <si>
    <t>ANSELMO BASTIAS GUZMAN</t>
  </si>
  <si>
    <t>40 puntos</t>
  </si>
  <si>
    <t>37,71 puntos</t>
  </si>
  <si>
    <t>BELEN ROJAS IBACACHE</t>
  </si>
  <si>
    <t>KARINA MORA CABRERA</t>
  </si>
  <si>
    <t>GLORIA WEBER PAREDES</t>
  </si>
  <si>
    <t>CAMILA PARDO JELDES</t>
  </si>
  <si>
    <t>(*) CONSERVA CALIFICACIONES POR LICENCIAS PRE Y POST NATAL EN EL PERIODO 2017-2018</t>
  </si>
  <si>
    <t>GASTON SALAS BARRERA</t>
  </si>
  <si>
    <t>PRUDENCIA ROJAS VEGA</t>
  </si>
  <si>
    <t>CYNTHIA ROJAS NAVARRETE</t>
  </si>
  <si>
    <t>NATALIA DERPICH ECHAGUE</t>
  </si>
  <si>
    <t>DOLYMARIS GONZALEZ BORRERO</t>
  </si>
  <si>
    <t>&gt;CAPACIT.</t>
  </si>
  <si>
    <t>MONICA LILIANA LIZAMA PEREZ</t>
  </si>
  <si>
    <t>EMILIO CARDENAS GATICA</t>
  </si>
  <si>
    <t>OSVALDO MARABOLI AYALA</t>
  </si>
  <si>
    <t>MARGARITA GARCIA VELIZ</t>
  </si>
  <si>
    <t>MARIA JOSE ALVAREZ ALARCON</t>
  </si>
  <si>
    <t>CAMILA GONZALEZ ROSALES</t>
  </si>
  <si>
    <t>KARINA PROVOSTE GONZALEZ</t>
  </si>
  <si>
    <t>SUSANA MOREIRA PARRAGUEZ</t>
  </si>
  <si>
    <t>ANDREA SEPULVEDA INOSTROZA</t>
  </si>
  <si>
    <t>(*) CONSERVA CALIFICACIONES  PERIODO 2017-2018 POR LICENCIAS MEDICAS.</t>
  </si>
  <si>
    <t>JENNIFER CONTRERAS VALDEBENITO</t>
  </si>
  <si>
    <t>JAVIERA ALLENDE CIFUENTES</t>
  </si>
  <si>
    <t>MARIA GARRIDO VICUÑA</t>
  </si>
  <si>
    <t>ALEJANDRA CONTRERAS CONTRERAS</t>
  </si>
  <si>
    <t>JIMENA CARVAJAL CONCHA</t>
  </si>
  <si>
    <t>FRANCISCA FLORES PALMA</t>
  </si>
  <si>
    <t>LORENA HENRIQUEZ VALENCIA</t>
  </si>
  <si>
    <t>&gt;cap.</t>
  </si>
  <si>
    <t>2 &gt; cap</t>
  </si>
  <si>
    <t>&lt; cap.</t>
  </si>
  <si>
    <t>MARIA VALERIA MUNDACA SOLIS</t>
  </si>
  <si>
    <t>VIVIANA ARAYA ACEVEDO</t>
  </si>
  <si>
    <t>MONICA RIVERA CLAROS</t>
  </si>
  <si>
    <t>FELIPE SPROHNLE TORO</t>
  </si>
  <si>
    <t>DIEGO CATALAN LOBO</t>
  </si>
  <si>
    <t>GUSTAVO BUSTOS MICHAUD</t>
  </si>
  <si>
    <t>DANIELA ARIAS BECERRA</t>
  </si>
  <si>
    <t>CAROLINA CARRASCO LEIVA</t>
  </si>
  <si>
    <t>FERNANDO AVENDAÑO MUÑOZ</t>
  </si>
  <si>
    <t>SOLEDAD PINO CISTERNAS</t>
  </si>
  <si>
    <t>MARIA JOSE MAUREIRA MAUREIRA</t>
  </si>
  <si>
    <t>LUIS ETCHEBERRY ALARCON</t>
  </si>
  <si>
    <t>GINA HINOJOSA GONZALEZ</t>
  </si>
  <si>
    <t>GERALDINE PALMA FUENTES</t>
  </si>
  <si>
    <t>JESSICA TORRES VALENZUELA</t>
  </si>
  <si>
    <t>MARIA E. LAGOS ROSALES</t>
  </si>
  <si>
    <t>(*) CONSERVA CALIFICACIONES POR LICENCIAS REITERADAS EN EL PERIODO 2017-2018</t>
  </si>
  <si>
    <t>PRISCILLA DIAZ ORELLANA</t>
  </si>
  <si>
    <t>&lt; CAPACIT.</t>
  </si>
  <si>
    <t>NIVEL 11</t>
  </si>
  <si>
    <t>NIVEL 12</t>
  </si>
  <si>
    <t>&lt;cap.</t>
  </si>
  <si>
    <t>2018-2019</t>
  </si>
  <si>
    <t>PATRICIA DIAZ HUENCHUAL</t>
  </si>
  <si>
    <t>NADIA LAFOY MORAGA</t>
  </si>
  <si>
    <t>JOHANNA SOTO REYES</t>
  </si>
  <si>
    <t>SEBASTIAN MARTINEZ PACHECO</t>
  </si>
  <si>
    <t>TAMARA ROJAS MOYA</t>
  </si>
  <si>
    <t>DJILY WENSA BADET</t>
  </si>
  <si>
    <t>MARIANA FUENTES SOTO</t>
  </si>
  <si>
    <t>DANIELA HERNANDEZ TORRES</t>
  </si>
  <si>
    <t>ROGER DONAIRE ESQUEDA</t>
  </si>
  <si>
    <t>JOAQUIN SALINAS GONZALEZ</t>
  </si>
  <si>
    <t>CONSTANZA SALGADO SCHULZ</t>
  </si>
  <si>
    <t>PAULINA RIOS VEGA</t>
  </si>
  <si>
    <t>YANIRA BUSTAMANTE CELEDON</t>
  </si>
  <si>
    <t>MILENSKA ARIAS ELGUETA</t>
  </si>
  <si>
    <t>ROSA MANCILLA PEREZ</t>
  </si>
  <si>
    <t>JOCELYN GALLARDO ARAYA</t>
  </si>
  <si>
    <t>FABIANA ZAMORANO RIVERA</t>
  </si>
  <si>
    <t>GERALDINE PARVEX OLMOS</t>
  </si>
  <si>
    <t>MARCELO MEZA ALBORNOZ</t>
  </si>
  <si>
    <t>(*) CONSERVA CALIFICACIONES POR LICENCIAS EN EL PERIODO 2018-2019</t>
  </si>
  <si>
    <t>SOFIA YAÑEZ ALIAGA</t>
  </si>
  <si>
    <t>MARLEN ACEVEDO LAGOS</t>
  </si>
  <si>
    <t>MARIA CRISTINA MONTECINOS OSORIO</t>
  </si>
  <si>
    <t>CLAUDIA ESCOBAR OSORIO</t>
  </si>
  <si>
    <t>TIARE POBLETE URBINA</t>
  </si>
  <si>
    <t>ABIGAIL TAPIA GAMBOA</t>
  </si>
  <si>
    <t>CARLOS SALGADO SCHULZ</t>
  </si>
  <si>
    <t>NICOL RIOSECO PONCE</t>
  </si>
  <si>
    <t>RAMON MUÑOZ ELGUETA</t>
  </si>
  <si>
    <t>ANDREA REYES GUZMAN</t>
  </si>
  <si>
    <t>CAMILA AVILA TORO</t>
  </si>
  <si>
    <t>VALENTINA ZURA CHULAK</t>
  </si>
  <si>
    <t>LUIS VASQUEZ JARA</t>
  </si>
  <si>
    <t>CINDY DIAZ VIDAL</t>
  </si>
  <si>
    <t>MARIELA PARRA VEGA</t>
  </si>
  <si>
    <t>ORLIMAR RODRIGUEZ CASTRO</t>
  </si>
  <si>
    <t>CARLA NAVARRETE MANZANARES</t>
  </si>
  <si>
    <t>ARLEANA BALAZS RAMOS</t>
  </si>
  <si>
    <t>PATRICIO FACUSSE SAAVEDRA</t>
  </si>
  <si>
    <t>FELIPE ESPINA RAMOS</t>
  </si>
  <si>
    <t>ELIAS CHACIN TRUELO</t>
  </si>
  <si>
    <t>LUIS RODRIGO CHAVEZ</t>
  </si>
  <si>
    <t xml:space="preserve">SARA PEREZ OLIVOS </t>
  </si>
  <si>
    <t>ANISSET JADEL TORRES</t>
  </si>
  <si>
    <t>VICTOR PEREIRA OSES</t>
  </si>
  <si>
    <t>JUAN PABLO FUENTES GONZALEZ</t>
  </si>
  <si>
    <t>MARCELO MANCILLA VALENZUELA</t>
  </si>
  <si>
    <t>PAOLA PEÑALOZA SOTO</t>
  </si>
  <si>
    <t>MARIA CATALINA PEREZ SALGADO</t>
  </si>
  <si>
    <t>RICARDO MATIAS MUÑOZ CELIS</t>
  </si>
  <si>
    <t>JUDITH GONZALEZ NUÑEZ</t>
  </si>
  <si>
    <t>PAOLA GORIGOITIA VERA</t>
  </si>
  <si>
    <t xml:space="preserve">           PROCESO 2018-2019</t>
  </si>
  <si>
    <t>MARIA JOSE CARDOZA CARDOZA</t>
  </si>
  <si>
    <t>DEBORA TRONCOSO AGUAYO</t>
  </si>
  <si>
    <t>LORENA GUTIERREZ FERNANDEZ</t>
  </si>
  <si>
    <t>FRANCY CABEZA VERDUGO</t>
  </si>
  <si>
    <t>(*) CONSERVA CALIFICACIONES POR LICENCIAS EN EL PERIODO 2019-2020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</si>
  <si>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</si>
  <si>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MARIA ISABEL GARRIDO VICUÑA</t>
  </si>
  <si>
    <t>YURI ROMERO PEÑA</t>
  </si>
  <si>
    <t>RENATA BARAHONA BARRA</t>
  </si>
  <si>
    <t>BERENICE LUDEWIG GIMENEZ</t>
  </si>
  <si>
    <t>FRANCISCO HUERTA ANGULO</t>
  </si>
  <si>
    <t>MILARCA CARACHE GOMEZ</t>
  </si>
  <si>
    <t>CATALINA CANCINO LUCERO</t>
  </si>
  <si>
    <t>SERGIO RIOS ARAYA</t>
  </si>
  <si>
    <t>GLORIA ACOSTA ARREDONDO</t>
  </si>
  <si>
    <t xml:space="preserve">           PROCESO 2019-2020</t>
  </si>
  <si>
    <t>2019-2020</t>
  </si>
  <si>
    <t>CARLOS FLORES CHIQUE</t>
  </si>
  <si>
    <t>FIDELIA MARGOT VARGAS ARJEL</t>
  </si>
  <si>
    <t>ANTONIO CEPEDA PEÑA</t>
  </si>
  <si>
    <t>CRISTIAN GONZALEZ ASTORGA</t>
  </si>
  <si>
    <t>SILVANA SALAZAR PEROT</t>
  </si>
  <si>
    <t>JOSSELIN ARANGUIZ NEIRA</t>
  </si>
  <si>
    <t>EUGENIA TAPIA ABARCA</t>
  </si>
  <si>
    <t>EMELY CANO MARQUEZ</t>
  </si>
  <si>
    <t>CAROL RETAMAL RIQUELME</t>
  </si>
  <si>
    <t>JOHANNA PONCE RODRIGUEZ</t>
  </si>
  <si>
    <t>P.CAPACIT.</t>
  </si>
  <si>
    <t>2020-2021</t>
  </si>
  <si>
    <t>CESAR ASTORGA GONZALEZ</t>
  </si>
  <si>
    <t>SANDRA BASCUÑAN GOMEZ</t>
  </si>
  <si>
    <t>CARLOS GALLEGUILLOS ALIAGA</t>
  </si>
  <si>
    <t>(*) CONSERVA CALIFICACIONES POR LICENCIAS EN EL PERIODO 2020-2021</t>
  </si>
  <si>
    <t>NIDIA MORILLAS MUÑOZ</t>
  </si>
  <si>
    <t>GISSELA PACHECO AGUILAR</t>
  </si>
  <si>
    <t>ANA MARQUEZ BARRANCO</t>
  </si>
  <si>
    <t>IGNACIO RAMIREZ SMITH</t>
  </si>
  <si>
    <t>SOFIA SULBARAN BENCOMO</t>
  </si>
  <si>
    <t>MARIANA ESTRADA TORTOLERO</t>
  </si>
  <si>
    <t>LILIANA KIRAZ DE NAVA</t>
  </si>
  <si>
    <t xml:space="preserve">(*) </t>
  </si>
  <si>
    <t>NATHALIA BARRERA ALEGRIA</t>
  </si>
  <si>
    <t>ELIZABETH SUAZO FALCON</t>
  </si>
  <si>
    <t>KARINA OPAZO SOTO</t>
  </si>
  <si>
    <t>VALESKA MUÑOZ RENGIFO</t>
  </si>
  <si>
    <t>CAROLINA MEDINA MERINO</t>
  </si>
  <si>
    <t>DENISSE DIAZ FERNANDEZ</t>
  </si>
  <si>
    <t xml:space="preserve">(**) </t>
  </si>
  <si>
    <t>SEBASTIAN MORALES CERONI</t>
  </si>
  <si>
    <t>MARCO RETAMAL VALENZUELA</t>
  </si>
  <si>
    <t>HILDA NILO CARDENAS</t>
  </si>
  <si>
    <t>ELIAS FIGUEROA ANDRADES</t>
  </si>
  <si>
    <t>KARLA ARIAS SPULER</t>
  </si>
  <si>
    <t>KARLA VILLALON PEREZ</t>
  </si>
  <si>
    <t>MELISSA S. CLEMENT</t>
  </si>
  <si>
    <t xml:space="preserve">                                            </t>
  </si>
  <si>
    <t>OSCAR IBARRA BARNIQUE</t>
  </si>
  <si>
    <t>CARMEN GONZALEZ POBLETE</t>
  </si>
  <si>
    <t>LENNY MENDOZA CARPAVIREZ</t>
  </si>
  <si>
    <t>YESSICA LOPEZ CAMACHO</t>
  </si>
  <si>
    <t>ANAPAULA DARRIGRANDI PARRA</t>
  </si>
  <si>
    <t>MACARENA FUENZALIDA MEDINA</t>
  </si>
  <si>
    <t>DIEGO BARAHONA HERNANDEZ</t>
  </si>
  <si>
    <t>IGNACIO AEDO SOTO</t>
  </si>
  <si>
    <t>FERNANDA ACEVEDO MERCADO</t>
  </si>
  <si>
    <t>ROSA V. GONZALEZ CONTRERAS</t>
  </si>
  <si>
    <t>NICOLAS CALDERON ACOSTA</t>
  </si>
  <si>
    <t>KAREN OLIVA NAVARRETE</t>
  </si>
  <si>
    <t>CYNTHIA PEREZ OYARCE</t>
  </si>
  <si>
    <t xml:space="preserve">           PROCESO 2020-2021</t>
  </si>
  <si>
    <t xml:space="preserve">           PROCESO 2021-2022</t>
  </si>
  <si>
    <t>2021-2022</t>
  </si>
  <si>
    <t>ANDREA NAVARRO VALENZUELA</t>
  </si>
  <si>
    <t>MATIAS CATALAN ARTIGAS</t>
  </si>
  <si>
    <t>MARCELA MORALES ABARZA</t>
  </si>
  <si>
    <t>(*) CONSERVA CALIFICACIONES POR LICENCIAS EN EL PERIODO 2021-2022</t>
  </si>
  <si>
    <t>MARILUZ JARA MORALES</t>
  </si>
  <si>
    <t>JOHANNA BOCAZ ZUÑIGA</t>
  </si>
  <si>
    <t>ROXANA MARTINEZ REYES</t>
  </si>
  <si>
    <t>MARIAN SOTO AMPUERO</t>
  </si>
  <si>
    <t>KATHERINE VALENZUELA SANDOVAL</t>
  </si>
  <si>
    <t>NICOLAS GUTIERREZ MEDINA</t>
  </si>
  <si>
    <t>FERNANDO PEÑA GODOY</t>
  </si>
  <si>
    <t>PAOLA SUAREZ CATALAN</t>
  </si>
  <si>
    <t>ERICK SANHUEZA ZELAYA</t>
  </si>
  <si>
    <t>MARGARITA MONTES DE OCA</t>
  </si>
  <si>
    <t>LENKA INOSTROZA OSSES</t>
  </si>
  <si>
    <t xml:space="preserve">PAULA MENA HIDALGO </t>
  </si>
  <si>
    <t>MARIA JESUS HIDALGO FOWERAKER</t>
  </si>
  <si>
    <t>KARINA PALMA TRONCOSO</t>
  </si>
  <si>
    <t>KAREN BASTIAS RETAMAL</t>
  </si>
  <si>
    <t>VICTOR ESPINOZA RUBIO</t>
  </si>
  <si>
    <t>VIVIANA DURAN SOTO</t>
  </si>
  <si>
    <t>JESUS ENRIQUE LIZARDO</t>
  </si>
  <si>
    <t>LUIS CASTRO NARVAEZ</t>
  </si>
  <si>
    <t>MARISOL CHAPARRO SUAREZ</t>
  </si>
  <si>
    <t>MARIA EUGENIA NEIRA VIVES</t>
  </si>
  <si>
    <t>MARCELA ALIAGA MEZA</t>
  </si>
  <si>
    <t>ANGELA HOLGUIN IRIARTE</t>
  </si>
  <si>
    <t>MILTON GONZALEZ ARANEDA</t>
  </si>
  <si>
    <t>GRACIELA CRISOSTOMO DIAZ.</t>
  </si>
  <si>
    <t>NICOLE FRIAS TAPIA</t>
  </si>
  <si>
    <t>LIXMARA GARCIA MENDOZA</t>
  </si>
  <si>
    <t>BASTIAN SEPULVEDA MENDOZA</t>
  </si>
  <si>
    <t>MARISELA SANDOVAL JORQUERA</t>
  </si>
  <si>
    <t>LUIS JAVIER ETCHEBERRY ALARCON</t>
  </si>
  <si>
    <t>CARLOS SANDOVAL GOMEZ</t>
  </si>
  <si>
    <t>CONSTANZA TOLEDO REINOSO</t>
  </si>
  <si>
    <t>MARIA JOSE DURAN RODRIGUEZ</t>
  </si>
  <si>
    <t>CRISTINA DIAZ MUÑOZ</t>
  </si>
  <si>
    <t>PAOLA OYARCE SEGUEL</t>
  </si>
  <si>
    <t>OSCAR GARCIA BALAGUERO</t>
  </si>
  <si>
    <t>REBECA BARRIENTOS IBAÑEZ</t>
  </si>
  <si>
    <t>CLARIBEL VERA SALDIVIA</t>
  </si>
  <si>
    <t>RACHEL QUILODRAN LUEIZA</t>
  </si>
  <si>
    <t>JORGE FUENTES MIRANDA</t>
  </si>
  <si>
    <t>PABLO ROJAS NUÑEZ</t>
  </si>
  <si>
    <t>YASNA CARRASCO GUZMAN</t>
  </si>
  <si>
    <t>GONZALO MONTALVA HERNANDEZ</t>
  </si>
  <si>
    <t>PEDRO GUTIERREZ MARTINEZ</t>
  </si>
  <si>
    <t>MICHEL NAVARRO ORTEGA</t>
  </si>
  <si>
    <t>FELIPE OCHOA GUEVARA</t>
  </si>
  <si>
    <t>SOLEDAD CISTERNAS PINO</t>
  </si>
  <si>
    <t>2022-2023</t>
  </si>
  <si>
    <t>ERTHA BLANCHET</t>
  </si>
  <si>
    <t>PAMELA SEGUEL ERAZO</t>
  </si>
  <si>
    <t>KAREN BASTIDAS JORQUERA</t>
  </si>
  <si>
    <t>(*) CONSERVA CALIFICACIONES POR LICENCIAS EN EL PERIODO 2022-2023</t>
  </si>
  <si>
    <t>PRISCILA MENDEZ PHILIMON</t>
  </si>
  <si>
    <t>CONSTANZA BUHOLZER MUÑOZ</t>
  </si>
  <si>
    <t>CATALINA CHAMORRO CASTILLO</t>
  </si>
  <si>
    <t>NICOLE MARTINEZ BAEZ</t>
  </si>
  <si>
    <t>PAMELA SAGREDO SEPULVEDA</t>
  </si>
  <si>
    <t>ELIZABETH ALARCON DROGUETT</t>
  </si>
  <si>
    <t>BARBARA YAÑEZ SALAZAR</t>
  </si>
  <si>
    <t>FRANCISCA PIUTRIN MEZA</t>
  </si>
  <si>
    <t>CLAUDIA VEAS MELLEDO</t>
  </si>
  <si>
    <t>GINO VIGNOLO RIQUELME</t>
  </si>
  <si>
    <t>KATHERINNE VILLAGRAN CARO</t>
  </si>
  <si>
    <t>MARIA JESUS VILLARROEL PIEDRA</t>
  </si>
  <si>
    <t>ANDREA NAVAS DURAN</t>
  </si>
  <si>
    <t>YOHANNA ARAUJO SPELORZI</t>
  </si>
  <si>
    <t>MARISABEL LAYA PINTO</t>
  </si>
  <si>
    <t>CARLOS PAIS PEDOTA</t>
  </si>
  <si>
    <t>MARISOL NIÑO DE TOYO</t>
  </si>
  <si>
    <t>ROMINA SANCHEZ PERALTA</t>
  </si>
  <si>
    <t>ALBERTO ARCE ARREDONDO</t>
  </si>
  <si>
    <t>JAIME SANCHEZ ALCAINO</t>
  </si>
  <si>
    <t>TATIANA ORTIZ URRUTIA</t>
  </si>
  <si>
    <t>IVAN BARRIENTOS ARAVENA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</si>
  <si>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</si>
  <si>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TRINIDAD DIAZ MUÑOZ</t>
  </si>
  <si>
    <t>DIEGO SANCHEZ AROCA</t>
  </si>
  <si>
    <t>CLAUDIA MORALES ESTAY</t>
  </si>
  <si>
    <t>ELIZABETH GONZALEZ ROJAS</t>
  </si>
  <si>
    <t>VALERIA PRIETO OLAZABAL</t>
  </si>
  <si>
    <t>NATALIA CAVIERES MADARIAGA</t>
  </si>
  <si>
    <t>CATALINA GUTIERREZ LABRIN</t>
  </si>
  <si>
    <t>ANA MENDOZA RODRIGUEZ</t>
  </si>
  <si>
    <t>FRANCISCO ZAPATA PEÑAILILLO</t>
  </si>
  <si>
    <t>MATHIAS SILVA BENITEZ</t>
  </si>
  <si>
    <t>LAURA TOVAR TORRES</t>
  </si>
  <si>
    <t>MARIA MORALES MALDONADO</t>
  </si>
  <si>
    <t>VERONICA MORALES HAZIN</t>
  </si>
  <si>
    <t>MARIA JOSE MORETTI MEDINA</t>
  </si>
  <si>
    <t>FRANCISCA MONTALVA RETAMAL</t>
  </si>
  <si>
    <t>DANIELA BARRY VALENCIA</t>
  </si>
  <si>
    <t>MARIA DE LOS A. OVALLE ROJAS</t>
  </si>
  <si>
    <t>VALERIA CONTRERAS ESPINA</t>
  </si>
  <si>
    <t>JAVIERA MIRANDA AGUILERA</t>
  </si>
  <si>
    <t>ESTRELLA QUIÑONES BULNES</t>
  </si>
  <si>
    <t>MARIANELA PUELLES MARTINEZ</t>
  </si>
  <si>
    <t>NICOLE FUENTES SAEZ</t>
  </si>
  <si>
    <t>JUDITH TAPIA MASSEI</t>
  </si>
  <si>
    <t>FRANCHESCA RIOS RUIZ</t>
  </si>
  <si>
    <t>KARINA VALENZUELA JARA</t>
  </si>
  <si>
    <t>YESSENIA MENDOZA HERRERA</t>
  </si>
  <si>
    <t>VALENTINA MUÑOZ FUENTES</t>
  </si>
  <si>
    <t>ANGELA ARAYA FUENTES</t>
  </si>
  <si>
    <t>VALENTINA ARAYA ARREDONDO</t>
  </si>
  <si>
    <t>IVANIA DIAZ GODOY</t>
  </si>
  <si>
    <t>FABRICIO SALAMANCA OLIVARES</t>
  </si>
  <si>
    <t>CRISTOBAL CAMPOS BENAVIDES</t>
  </si>
  <si>
    <t>JAVIERA DIAZ HENRIQUEZ</t>
  </si>
  <si>
    <t>ARIANNE VILLANUEVA VASQUEZ</t>
  </si>
  <si>
    <t>VALENTINA PEREIRA BARAHONA</t>
  </si>
  <si>
    <t>NICOL REYES INOSTROZA</t>
  </si>
  <si>
    <t>NICOL OLIVERA MORA</t>
  </si>
  <si>
    <t>MARIA OLMOS RETAMAL</t>
  </si>
  <si>
    <t>ELVIRA CRISTINA DIAZ MUÑOZ</t>
  </si>
  <si>
    <t>LORENA BLANCO JASPE</t>
  </si>
  <si>
    <t>MARIANGEL GONZALEZ DUQUE</t>
  </si>
  <si>
    <t>ANA BRAVO LOZADA</t>
  </si>
  <si>
    <t>ANTHONY VIVOLO SULBARAN</t>
  </si>
  <si>
    <t>HUMBERTO REY HERRERA</t>
  </si>
  <si>
    <t>CATALINA LUCERO NAVARRO</t>
  </si>
  <si>
    <t xml:space="preserve">           PROCESO 2022-2023</t>
  </si>
  <si>
    <t>CAMILA LUQUE MORAGA</t>
  </si>
  <si>
    <t>2023-2024</t>
  </si>
  <si>
    <t>LOAYDA CARRASCO TRONCOSO</t>
  </si>
  <si>
    <t>SALVADOR BUSTOS HERNANDEZ</t>
  </si>
  <si>
    <t>NANCY ALVARADO MUÑOZ</t>
  </si>
  <si>
    <t>BRAYAN ALFARO SEGUEL</t>
  </si>
  <si>
    <t>CAROL SAAVEDRA RODRIGUEZ</t>
  </si>
  <si>
    <t>NATALIA MUÑOZ MOLINA</t>
  </si>
  <si>
    <t>SCARLET MEZA BASCUÑAN</t>
  </si>
  <si>
    <t>ANGELO MARABOLI ARRIAGADA</t>
  </si>
  <si>
    <t>MICSY CASANOVA SEPULVEDA</t>
  </si>
  <si>
    <t>(*) CONSERVA CALIFICACIONES POR LICENCIAS EN EL PERIODO 2023-2024</t>
  </si>
  <si>
    <t>ADRIANA AVILA BARRAZA</t>
  </si>
  <si>
    <t>PAOLA ZANETTI CASTILLO</t>
  </si>
  <si>
    <t>ELIZABETH REYES JOFRE</t>
  </si>
  <si>
    <t>SOLEDAD CISTERNA PINO</t>
  </si>
  <si>
    <t>OSVALDO FIGUEROA CUEVAS</t>
  </si>
  <si>
    <t>TERESA GALLARDO CARREÑO</t>
  </si>
  <si>
    <t>AYLINE MORA CONTRERAS</t>
  </si>
  <si>
    <t>DOMINIQUE ASTORGA FRANCO</t>
  </si>
  <si>
    <t>NATALIA NORDENFLICHT GALLARDO</t>
  </si>
  <si>
    <t>ANDREA NAVA DURAN</t>
  </si>
  <si>
    <t>GENY LUTFALLAH REYES</t>
  </si>
  <si>
    <t>IVAN LUCERO GAETE</t>
  </si>
  <si>
    <t>ISMARYEL SILVA MARCANO</t>
  </si>
  <si>
    <t>MAGALY MUÑOZ CASTAÑEDA</t>
  </si>
  <si>
    <t>HECTOR GAVILAN NAVARRO</t>
  </si>
  <si>
    <t>MARIA VILCHES GONZALEZ</t>
  </si>
  <si>
    <t>FRANCISCO RIOS FERRADA</t>
  </si>
  <si>
    <t>GEOVANNY LAZO CANDIA</t>
  </si>
  <si>
    <t>VICTOR PEREIRA OSSES</t>
  </si>
  <si>
    <t>DENISSE MARTINEZ VERGARA</t>
  </si>
  <si>
    <t>BRENDA ESPINOZA JIMENEZ</t>
  </si>
  <si>
    <t>YERKO DIAZ RODRIGUEZ</t>
  </si>
  <si>
    <t>MARIA JOSE ALARCON ZAMBRANO</t>
  </si>
  <si>
    <t>JAVIERA DIAZ ENRIQUEZ</t>
  </si>
  <si>
    <t>JENNIFER DEJEAS FONTT</t>
  </si>
  <si>
    <t>DANIELA LOPEZ PEREZ</t>
  </si>
  <si>
    <t>NICOLE PINO NORAMBUENA</t>
  </si>
  <si>
    <t>SEBASTIAN TAPIA VALENZUELA</t>
  </si>
  <si>
    <t>FRANCESCA RIOS RUIZ</t>
  </si>
  <si>
    <t>MARIA FERNANDA OLMOS RETAMAL</t>
  </si>
  <si>
    <t>GERARDO ORTUÑO DIAZ</t>
  </si>
  <si>
    <t>AMAPOLA BRANTE TAPIA</t>
  </si>
  <si>
    <t>CRISTINA HERNANDEZ RODRIGUEZ</t>
  </si>
  <si>
    <t>(***) EN BECA DE ESPECIALIZACION</t>
  </si>
  <si>
    <t xml:space="preserve">(***) </t>
  </si>
  <si>
    <t>CRISTIAN ESTRADA BARTSCH</t>
  </si>
  <si>
    <t>MARIA JOSE CONTRERAS CONTRERAS</t>
  </si>
  <si>
    <t>CATALINA VERA JARA</t>
  </si>
  <si>
    <t>CONSTANZA OVALLE MONTECINOS</t>
  </si>
  <si>
    <t>STEPHANIE NEIRA MORENO</t>
  </si>
  <si>
    <t>VESNA MANDAKOVIC ACHIARDI</t>
  </si>
  <si>
    <t>ALEJANDRO COLLAO DIAZ</t>
  </si>
  <si>
    <t>JUAN VERGARA MORALES</t>
  </si>
  <si>
    <t>MARIANO GONZALEZ CONTRERAS</t>
  </si>
  <si>
    <t>BLANCA FAJARDO OLMEDO</t>
  </si>
  <si>
    <t>JAIME ZUÑIGA PEREZ</t>
  </si>
  <si>
    <t>ERIKA SERRANO BUSTOS</t>
  </si>
  <si>
    <t>FELIPE SALAS ABARCA</t>
  </si>
  <si>
    <t>ADRIAN CARPIO BLANCO</t>
  </si>
  <si>
    <t>WILMER VERA GONZALEZ</t>
  </si>
  <si>
    <t>CARLOS FERNANDEZ FERNANDEZ</t>
  </si>
  <si>
    <t>LAURA GAMBOA GAMBOA</t>
  </si>
  <si>
    <t>PAUL VILLARREAL SEGUEL</t>
  </si>
  <si>
    <t>JAVIERA MOYA ZUÑIGA</t>
  </si>
  <si>
    <t>NICOLE DAVINSON SEVERINO</t>
  </si>
  <si>
    <t>SAMUEL SALAS CONTRERAS</t>
  </si>
  <si>
    <t>CAMILA VELIZ BUSTAMANTE</t>
  </si>
  <si>
    <t>MARIA LUZARDO PUCHE</t>
  </si>
  <si>
    <t>JESSICA REBOLLEDO CORTES</t>
  </si>
  <si>
    <t>CHRISTOPHER MONTECINOS HORMAZABAL</t>
  </si>
  <si>
    <t xml:space="preserve">                                                                                    </t>
  </si>
  <si>
    <t>TOMAS VERGARA MIRANDA</t>
  </si>
  <si>
    <t>01/07/20218</t>
  </si>
  <si>
    <t>JACQUELINE ROGAZZY ALBORNOZ</t>
  </si>
  <si>
    <t>CATEG.</t>
  </si>
  <si>
    <t xml:space="preserve">           PROCESO 2023-2024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</si>
</sst>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9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0"/>
      <color indexed="8"/>
      <name val="Arial"/>
      <family val="2"/>
    </font>
    <font>
      <b/>
      <sz val="6"/>
      <name val="Arial"/>
      <family val="2"/>
    </font>
    <font>
      <b/>
      <sz val="10"/>
      <color rgb="FFFF0000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b/>
      <sz val="9"/>
      <color rgb="FFFF0000"/>
      <name val="Arial"/>
      <family val="2"/>
    </font>
    <font>
      <b/>
      <sz val="12"/>
      <color rgb="FF002060"/>
      <name val="Arial"/>
      <family val="2"/>
    </font>
    <font>
      <sz val="10"/>
      <color rgb="FF002060"/>
      <name val="Arial"/>
      <family val="2"/>
    </font>
    <font>
      <b/>
      <sz val="14"/>
      <color rgb="FFFF0000"/>
      <name val="Arial"/>
      <family val="2"/>
    </font>
    <font>
      <sz val="10"/>
      <color rgb="FFFF0000"/>
      <name val="Cambria"/>
      <family val="1"/>
      <scheme val="major"/>
    </font>
    <font>
      <b/>
      <sz val="10"/>
      <color theme="1"/>
      <name val="Arial"/>
      <family val="2"/>
    </font>
    <font>
      <b/>
      <sz val="10"/>
      <color rgb="FFFF0000"/>
      <name val="Cambria"/>
      <family val="1"/>
      <scheme val="major"/>
    </font>
    <font>
      <b/>
      <sz val="10"/>
      <color rgb="FF002060"/>
      <name val="Arial"/>
      <family val="2"/>
    </font>
    <font>
      <b/>
      <sz val="12"/>
      <color rgb="FFFF0000"/>
      <name val="Arial Black"/>
      <family val="2"/>
    </font>
  </fonts>
  <fills count="26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8">
    <xf numFmtId="0" fontId="0" fillId="0" borderId="0" xfId="0"/>
    <xf numFmtId="0" fontId="0" fillId="0" borderId="1" xfId="0" applyBorder="1"/>
    <xf numFmtId="0" fontId="3" fillId="0" borderId="1" xfId="0" applyFont="1" applyBorder="1"/>
    <xf numFmtId="0" fontId="2" fillId="0" borderId="1" xfId="0" applyFont="1" applyBorder="1" applyAlignment="1">
      <alignment horizontal="center"/>
    </xf>
    <xf numFmtId="0" fontId="3" fillId="0" borderId="0" xfId="0" applyFont="1"/>
    <xf numFmtId="0" fontId="2" fillId="0" borderId="0" xfId="0" applyFont="1" applyAlignment="1">
      <alignment horizontal="center"/>
    </xf>
    <xf numFmtId="0" fontId="5" fillId="0" borderId="1" xfId="0" applyFont="1" applyBorder="1"/>
    <xf numFmtId="0" fontId="2" fillId="0" borderId="1" xfId="0" applyFont="1" applyBorder="1"/>
    <xf numFmtId="0" fontId="5" fillId="0" borderId="0" xfId="0" applyFont="1"/>
    <xf numFmtId="0" fontId="0" fillId="2" borderId="3" xfId="0" applyFill="1" applyBorder="1"/>
    <xf numFmtId="0" fontId="1" fillId="0" borderId="1" xfId="0" applyFont="1" applyBorder="1"/>
    <xf numFmtId="0" fontId="3" fillId="3" borderId="1" xfId="0" applyFont="1" applyFill="1" applyBorder="1"/>
    <xf numFmtId="0" fontId="0" fillId="3" borderId="1" xfId="0" applyFill="1" applyBorder="1"/>
    <xf numFmtId="0" fontId="1" fillId="3" borderId="1" xfId="0" applyFont="1" applyFill="1" applyBorder="1"/>
    <xf numFmtId="0" fontId="7" fillId="3" borderId="1" xfId="0" applyFont="1" applyFill="1" applyBorder="1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/>
    </xf>
    <xf numFmtId="0" fontId="8" fillId="3" borderId="1" xfId="0" applyFont="1" applyFill="1" applyBorder="1"/>
    <xf numFmtId="0" fontId="3" fillId="3" borderId="1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right"/>
    </xf>
    <xf numFmtId="0" fontId="5" fillId="3" borderId="1" xfId="0" applyFont="1" applyFill="1" applyBorder="1"/>
    <xf numFmtId="0" fontId="1" fillId="3" borderId="0" xfId="0" applyFont="1" applyFill="1"/>
    <xf numFmtId="0" fontId="0" fillId="3" borderId="0" xfId="0" applyFill="1"/>
    <xf numFmtId="0" fontId="1" fillId="3" borderId="1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right"/>
    </xf>
    <xf numFmtId="0" fontId="3" fillId="3" borderId="0" xfId="0" applyFont="1" applyFill="1"/>
    <xf numFmtId="0" fontId="6" fillId="0" borderId="0" xfId="0" applyFont="1"/>
    <xf numFmtId="0" fontId="7" fillId="0" borderId="0" xfId="0" applyFont="1" applyAlignment="1">
      <alignment horizontal="center"/>
    </xf>
    <xf numFmtId="0" fontId="9" fillId="0" borderId="0" xfId="0" applyFont="1"/>
    <xf numFmtId="0" fontId="10" fillId="0" borderId="0" xfId="0" applyFont="1"/>
    <xf numFmtId="0" fontId="10" fillId="3" borderId="0" xfId="0" applyFont="1" applyFill="1"/>
    <xf numFmtId="0" fontId="7" fillId="0" borderId="0" xfId="0" applyFont="1"/>
    <xf numFmtId="0" fontId="5" fillId="3" borderId="0" xfId="0" applyFont="1" applyFill="1"/>
    <xf numFmtId="9" fontId="11" fillId="0" borderId="0" xfId="0" applyNumberFormat="1" applyFont="1"/>
    <xf numFmtId="0" fontId="11" fillId="0" borderId="0" xfId="0" applyFont="1" applyAlignment="1">
      <alignment horizontal="center"/>
    </xf>
    <xf numFmtId="0" fontId="3" fillId="4" borderId="1" xfId="0" applyFont="1" applyFill="1" applyBorder="1"/>
    <xf numFmtId="0" fontId="1" fillId="4" borderId="1" xfId="0" applyFont="1" applyFill="1" applyBorder="1" applyAlignment="1">
      <alignment horizontal="right"/>
    </xf>
    <xf numFmtId="0" fontId="1" fillId="4" borderId="1" xfId="0" applyFont="1" applyFill="1" applyBorder="1"/>
    <xf numFmtId="0" fontId="0" fillId="4" borderId="1" xfId="0" applyFill="1" applyBorder="1"/>
    <xf numFmtId="0" fontId="3" fillId="4" borderId="1" xfId="0" applyFont="1" applyFill="1" applyBorder="1" applyAlignment="1">
      <alignment horizontal="right"/>
    </xf>
    <xf numFmtId="0" fontId="7" fillId="4" borderId="1" xfId="0" applyFont="1" applyFill="1" applyBorder="1"/>
    <xf numFmtId="0" fontId="2" fillId="0" borderId="0" xfId="0" applyFont="1"/>
    <xf numFmtId="0" fontId="1" fillId="0" borderId="0" xfId="0" applyFont="1"/>
    <xf numFmtId="0" fontId="12" fillId="3" borderId="1" xfId="0" applyFont="1" applyFill="1" applyBorder="1"/>
    <xf numFmtId="0" fontId="13" fillId="0" borderId="0" xfId="0" applyFont="1" applyAlignment="1">
      <alignment horizontal="center"/>
    </xf>
    <xf numFmtId="0" fontId="14" fillId="3" borderId="0" xfId="0" applyFont="1" applyFill="1"/>
    <xf numFmtId="0" fontId="1" fillId="3" borderId="0" xfId="0" applyFont="1" applyFill="1" applyAlignment="1">
      <alignment horizontal="left"/>
    </xf>
    <xf numFmtId="0" fontId="3" fillId="5" borderId="1" xfId="0" applyFont="1" applyFill="1" applyBorder="1"/>
    <xf numFmtId="0" fontId="1" fillId="5" borderId="1" xfId="0" applyFont="1" applyFill="1" applyBorder="1"/>
    <xf numFmtId="0" fontId="7" fillId="5" borderId="1" xfId="0" applyFont="1" applyFill="1" applyBorder="1" applyAlignment="1">
      <alignment horizontal="right"/>
    </xf>
    <xf numFmtId="0" fontId="1" fillId="5" borderId="1" xfId="0" applyFont="1" applyFill="1" applyBorder="1" applyAlignment="1">
      <alignment horizontal="right"/>
    </xf>
    <xf numFmtId="0" fontId="7" fillId="5" borderId="1" xfId="0" applyFont="1" applyFill="1" applyBorder="1"/>
    <xf numFmtId="9" fontId="11" fillId="0" borderId="0" xfId="0" applyNumberFormat="1" applyFont="1" applyAlignment="1">
      <alignment horizontal="center"/>
    </xf>
    <xf numFmtId="0" fontId="0" fillId="5" borderId="1" xfId="0" applyFill="1" applyBorder="1"/>
    <xf numFmtId="0" fontId="12" fillId="5" borderId="1" xfId="0" applyFont="1" applyFill="1" applyBorder="1"/>
    <xf numFmtId="0" fontId="9" fillId="5" borderId="1" xfId="0" applyFont="1" applyFill="1" applyBorder="1"/>
    <xf numFmtId="164" fontId="0" fillId="0" borderId="0" xfId="0" applyNumberFormat="1"/>
    <xf numFmtId="0" fontId="2" fillId="6" borderId="1" xfId="0" applyFont="1" applyFill="1" applyBorder="1" applyAlignment="1">
      <alignment horizontal="center"/>
    </xf>
    <xf numFmtId="0" fontId="7" fillId="6" borderId="1" xfId="0" applyFont="1" applyFill="1" applyBorder="1" applyAlignment="1">
      <alignment horizontal="center"/>
    </xf>
    <xf numFmtId="0" fontId="0" fillId="8" borderId="1" xfId="0" applyFill="1" applyBorder="1"/>
    <xf numFmtId="0" fontId="3" fillId="8" borderId="1" xfId="0" applyFont="1" applyFill="1" applyBorder="1"/>
    <xf numFmtId="0" fontId="1" fillId="8" borderId="1" xfId="0" applyFont="1" applyFill="1" applyBorder="1"/>
    <xf numFmtId="0" fontId="1" fillId="8" borderId="1" xfId="0" applyFont="1" applyFill="1" applyBorder="1" applyAlignment="1">
      <alignment horizontal="left"/>
    </xf>
    <xf numFmtId="0" fontId="5" fillId="8" borderId="1" xfId="0" applyFont="1" applyFill="1" applyBorder="1"/>
    <xf numFmtId="0" fontId="1" fillId="8" borderId="1" xfId="0" applyFont="1" applyFill="1" applyBorder="1" applyAlignment="1">
      <alignment horizontal="right"/>
    </xf>
    <xf numFmtId="0" fontId="0" fillId="9" borderId="0" xfId="0" applyFill="1"/>
    <xf numFmtId="0" fontId="0" fillId="4" borderId="0" xfId="0" applyFill="1"/>
    <xf numFmtId="0" fontId="0" fillId="10" borderId="0" xfId="0" applyFill="1"/>
    <xf numFmtId="0" fontId="7" fillId="8" borderId="1" xfId="0" applyFont="1" applyFill="1" applyBorder="1"/>
    <xf numFmtId="0" fontId="0" fillId="7" borderId="0" xfId="0" applyFill="1"/>
    <xf numFmtId="0" fontId="0" fillId="11" borderId="0" xfId="0" applyFill="1"/>
    <xf numFmtId="0" fontId="15" fillId="6" borderId="1" xfId="0" applyFont="1" applyFill="1" applyBorder="1" applyAlignment="1">
      <alignment horizontal="center"/>
    </xf>
    <xf numFmtId="14" fontId="0" fillId="11" borderId="0" xfId="0" applyNumberFormat="1" applyFill="1"/>
    <xf numFmtId="2" fontId="0" fillId="13" borderId="0" xfId="0" applyNumberFormat="1" applyFill="1"/>
    <xf numFmtId="2" fontId="0" fillId="12" borderId="0" xfId="0" applyNumberFormat="1" applyFill="1"/>
    <xf numFmtId="0" fontId="0" fillId="14" borderId="0" xfId="0" applyFill="1"/>
    <xf numFmtId="0" fontId="3" fillId="8" borderId="1" xfId="0" applyFont="1" applyFill="1" applyBorder="1" applyAlignment="1">
      <alignment horizontal="left"/>
    </xf>
    <xf numFmtId="0" fontId="3" fillId="8" borderId="1" xfId="0" applyFont="1" applyFill="1" applyBorder="1" applyAlignment="1">
      <alignment horizontal="right"/>
    </xf>
    <xf numFmtId="0" fontId="8" fillId="8" borderId="1" xfId="0" applyFont="1" applyFill="1" applyBorder="1"/>
    <xf numFmtId="0" fontId="1" fillId="5" borderId="1" xfId="0" applyFont="1" applyFill="1" applyBorder="1" applyAlignment="1">
      <alignment horizontal="left"/>
    </xf>
    <xf numFmtId="2" fontId="0" fillId="0" borderId="0" xfId="0" applyNumberFormat="1"/>
    <xf numFmtId="0" fontId="2" fillId="15" borderId="0" xfId="0" applyFont="1" applyFill="1"/>
    <xf numFmtId="0" fontId="2" fillId="8" borderId="1" xfId="0" applyFont="1" applyFill="1" applyBorder="1"/>
    <xf numFmtId="0" fontId="1" fillId="8" borderId="1" xfId="0" applyFont="1" applyFill="1" applyBorder="1" applyAlignment="1">
      <alignment horizontal="center"/>
    </xf>
    <xf numFmtId="0" fontId="7" fillId="8" borderId="1" xfId="0" applyFont="1" applyFill="1" applyBorder="1" applyAlignment="1">
      <alignment horizontal="center"/>
    </xf>
    <xf numFmtId="0" fontId="8" fillId="8" borderId="1" xfId="0" applyFont="1" applyFill="1" applyBorder="1" applyAlignment="1">
      <alignment horizontal="center"/>
    </xf>
    <xf numFmtId="0" fontId="2" fillId="8" borderId="1" xfId="0" applyFont="1" applyFill="1" applyBorder="1" applyAlignment="1">
      <alignment horizontal="right"/>
    </xf>
    <xf numFmtId="0" fontId="2" fillId="8" borderId="1" xfId="0" applyFont="1" applyFill="1" applyBorder="1" applyAlignment="1">
      <alignment horizontal="center"/>
    </xf>
    <xf numFmtId="0" fontId="15" fillId="8" borderId="1" xfId="0" applyFont="1" applyFill="1" applyBorder="1" applyAlignment="1">
      <alignment horizontal="center"/>
    </xf>
    <xf numFmtId="0" fontId="12" fillId="8" borderId="1" xfId="0" applyFont="1" applyFill="1" applyBorder="1"/>
    <xf numFmtId="0" fontId="16" fillId="3" borderId="0" xfId="0" applyFont="1" applyFill="1"/>
    <xf numFmtId="0" fontId="3" fillId="16" borderId="1" xfId="0" applyFont="1" applyFill="1" applyBorder="1"/>
    <xf numFmtId="0" fontId="7" fillId="16" borderId="1" xfId="0" applyFont="1" applyFill="1" applyBorder="1" applyAlignment="1">
      <alignment horizontal="center"/>
    </xf>
    <xf numFmtId="0" fontId="8" fillId="16" borderId="1" xfId="0" applyFont="1" applyFill="1" applyBorder="1" applyAlignment="1">
      <alignment horizontal="center"/>
    </xf>
    <xf numFmtId="0" fontId="1" fillId="16" borderId="1" xfId="0" applyFont="1" applyFill="1" applyBorder="1" applyAlignment="1">
      <alignment horizontal="center"/>
    </xf>
    <xf numFmtId="0" fontId="2" fillId="16" borderId="1" xfId="0" applyFont="1" applyFill="1" applyBorder="1" applyAlignment="1">
      <alignment horizontal="center"/>
    </xf>
    <xf numFmtId="0" fontId="1" fillId="16" borderId="1" xfId="0" applyFont="1" applyFill="1" applyBorder="1"/>
    <xf numFmtId="0" fontId="0" fillId="16" borderId="1" xfId="0" applyFill="1" applyBorder="1"/>
    <xf numFmtId="0" fontId="1" fillId="16" borderId="1" xfId="0" applyFont="1" applyFill="1" applyBorder="1" applyAlignment="1">
      <alignment horizontal="right"/>
    </xf>
    <xf numFmtId="0" fontId="5" fillId="16" borderId="1" xfId="0" applyFont="1" applyFill="1" applyBorder="1"/>
    <xf numFmtId="0" fontId="1" fillId="16" borderId="1" xfId="0" applyFont="1" applyFill="1" applyBorder="1" applyAlignment="1">
      <alignment horizontal="left"/>
    </xf>
    <xf numFmtId="0" fontId="2" fillId="16" borderId="1" xfId="0" applyFont="1" applyFill="1" applyBorder="1"/>
    <xf numFmtId="0" fontId="15" fillId="16" borderId="1" xfId="0" applyFont="1" applyFill="1" applyBorder="1" applyAlignment="1">
      <alignment horizontal="center"/>
    </xf>
    <xf numFmtId="0" fontId="12" fillId="16" borderId="1" xfId="0" applyFont="1" applyFill="1" applyBorder="1"/>
    <xf numFmtId="0" fontId="8" fillId="16" borderId="1" xfId="0" applyFont="1" applyFill="1" applyBorder="1" applyAlignment="1">
      <alignment horizontal="right"/>
    </xf>
    <xf numFmtId="0" fontId="17" fillId="16" borderId="1" xfId="0" applyFont="1" applyFill="1" applyBorder="1" applyAlignment="1">
      <alignment horizontal="center"/>
    </xf>
    <xf numFmtId="0" fontId="0" fillId="17" borderId="1" xfId="0" applyFill="1" applyBorder="1"/>
    <xf numFmtId="0" fontId="2" fillId="17" borderId="1" xfId="0" applyFont="1" applyFill="1" applyBorder="1" applyAlignment="1">
      <alignment horizontal="center"/>
    </xf>
    <xf numFmtId="0" fontId="1" fillId="17" borderId="1" xfId="0" applyFont="1" applyFill="1" applyBorder="1"/>
    <xf numFmtId="0" fontId="3" fillId="17" borderId="1" xfId="0" applyFont="1" applyFill="1" applyBorder="1"/>
    <xf numFmtId="0" fontId="1" fillId="17" borderId="1" xfId="0" applyFont="1" applyFill="1" applyBorder="1" applyAlignment="1">
      <alignment horizontal="center"/>
    </xf>
    <xf numFmtId="0" fontId="5" fillId="17" borderId="1" xfId="0" applyFont="1" applyFill="1" applyBorder="1"/>
    <xf numFmtId="0" fontId="1" fillId="17" borderId="1" xfId="0" applyFont="1" applyFill="1" applyBorder="1" applyAlignment="1">
      <alignment horizontal="left"/>
    </xf>
    <xf numFmtId="0" fontId="7" fillId="17" borderId="1" xfId="0" applyFont="1" applyFill="1" applyBorder="1" applyAlignment="1">
      <alignment horizontal="center"/>
    </xf>
    <xf numFmtId="0" fontId="1" fillId="17" borderId="1" xfId="0" applyFont="1" applyFill="1" applyBorder="1" applyAlignment="1">
      <alignment horizontal="right"/>
    </xf>
    <xf numFmtId="0" fontId="8" fillId="17" borderId="1" xfId="0" applyFont="1" applyFill="1" applyBorder="1" applyAlignment="1">
      <alignment horizontal="center"/>
    </xf>
    <xf numFmtId="0" fontId="2" fillId="17" borderId="1" xfId="0" applyFont="1" applyFill="1" applyBorder="1"/>
    <xf numFmtId="0" fontId="3" fillId="17" borderId="1" xfId="0" applyFont="1" applyFill="1" applyBorder="1" applyAlignment="1">
      <alignment horizontal="left"/>
    </xf>
    <xf numFmtId="0" fontId="8" fillId="17" borderId="1" xfId="0" applyFont="1" applyFill="1" applyBorder="1"/>
    <xf numFmtId="1" fontId="0" fillId="0" borderId="0" xfId="0" applyNumberFormat="1"/>
    <xf numFmtId="0" fontId="9" fillId="17" borderId="1" xfId="0" applyFont="1" applyFill="1" applyBorder="1"/>
    <xf numFmtId="0" fontId="0" fillId="18" borderId="0" xfId="0" applyFill="1"/>
    <xf numFmtId="2" fontId="0" fillId="18" borderId="0" xfId="0" applyNumberFormat="1" applyFill="1"/>
    <xf numFmtId="2" fontId="0" fillId="7" borderId="0" xfId="0" applyNumberFormat="1" applyFill="1"/>
    <xf numFmtId="0" fontId="8" fillId="17" borderId="1" xfId="0" applyFont="1" applyFill="1" applyBorder="1" applyAlignment="1">
      <alignment horizontal="right"/>
    </xf>
    <xf numFmtId="0" fontId="12" fillId="17" borderId="1" xfId="0" applyFont="1" applyFill="1" applyBorder="1"/>
    <xf numFmtId="0" fontId="17" fillId="17" borderId="1" xfId="0" applyFont="1" applyFill="1" applyBorder="1" applyAlignment="1">
      <alignment horizontal="center"/>
    </xf>
    <xf numFmtId="0" fontId="0" fillId="19" borderId="0" xfId="0" applyFill="1"/>
    <xf numFmtId="2" fontId="0" fillId="19" borderId="0" xfId="0" applyNumberFormat="1" applyFill="1"/>
    <xf numFmtId="0" fontId="0" fillId="15" borderId="0" xfId="0" applyFill="1"/>
    <xf numFmtId="2" fontId="0" fillId="15" borderId="0" xfId="0" applyNumberFormat="1" applyFill="1"/>
    <xf numFmtId="2" fontId="0" fillId="20" borderId="0" xfId="0" applyNumberFormat="1" applyFill="1"/>
    <xf numFmtId="0" fontId="0" fillId="5" borderId="0" xfId="0" applyFill="1"/>
    <xf numFmtId="2" fontId="0" fillId="5" borderId="0" xfId="0" applyNumberFormat="1" applyFill="1"/>
    <xf numFmtId="0" fontId="2" fillId="5" borderId="0" xfId="0" applyFont="1" applyFill="1" applyAlignment="1">
      <alignment horizontal="center"/>
    </xf>
    <xf numFmtId="0" fontId="2" fillId="21" borderId="0" xfId="0" applyFont="1" applyFill="1" applyAlignment="1">
      <alignment horizontal="center"/>
    </xf>
    <xf numFmtId="14" fontId="2" fillId="0" borderId="0" xfId="0" applyNumberFormat="1" applyFont="1" applyAlignment="1">
      <alignment horizontal="center"/>
    </xf>
    <xf numFmtId="0" fontId="1" fillId="17" borderId="0" xfId="0" applyFont="1" applyFill="1"/>
    <xf numFmtId="0" fontId="2" fillId="17" borderId="0" xfId="0" applyFont="1" applyFill="1" applyAlignment="1">
      <alignment horizontal="center"/>
    </xf>
    <xf numFmtId="0" fontId="1" fillId="17" borderId="0" xfId="0" applyFont="1" applyFill="1" applyAlignment="1">
      <alignment horizontal="center"/>
    </xf>
    <xf numFmtId="0" fontId="2" fillId="5" borderId="0" xfId="0" applyFont="1" applyFill="1"/>
    <xf numFmtId="2" fontId="2" fillId="5" borderId="0" xfId="0" applyNumberFormat="1" applyFont="1" applyFill="1"/>
    <xf numFmtId="0" fontId="2" fillId="21" borderId="0" xfId="0" applyFont="1" applyFill="1"/>
    <xf numFmtId="2" fontId="2" fillId="21" borderId="0" xfId="0" applyNumberFormat="1" applyFont="1" applyFill="1"/>
    <xf numFmtId="2" fontId="0" fillId="22" borderId="0" xfId="0" applyNumberFormat="1" applyFill="1"/>
    <xf numFmtId="0" fontId="1" fillId="23" borderId="1" xfId="0" applyFont="1" applyFill="1" applyBorder="1"/>
    <xf numFmtId="0" fontId="2" fillId="23" borderId="1" xfId="0" applyFont="1" applyFill="1" applyBorder="1" applyAlignment="1">
      <alignment horizontal="center"/>
    </xf>
    <xf numFmtId="0" fontId="1" fillId="23" borderId="1" xfId="0" applyFont="1" applyFill="1" applyBorder="1" applyAlignment="1">
      <alignment horizontal="center"/>
    </xf>
    <xf numFmtId="0" fontId="5" fillId="23" borderId="1" xfId="0" applyFont="1" applyFill="1" applyBorder="1"/>
    <xf numFmtId="0" fontId="3" fillId="23" borderId="1" xfId="0" applyFont="1" applyFill="1" applyBorder="1"/>
    <xf numFmtId="0" fontId="0" fillId="23" borderId="1" xfId="0" applyFill="1" applyBorder="1"/>
    <xf numFmtId="0" fontId="1" fillId="23" borderId="1" xfId="0" applyFont="1" applyFill="1" applyBorder="1" applyAlignment="1">
      <alignment horizontal="left"/>
    </xf>
    <xf numFmtId="0" fontId="1" fillId="23" borderId="1" xfId="0" applyFont="1" applyFill="1" applyBorder="1" applyAlignment="1">
      <alignment horizontal="right"/>
    </xf>
    <xf numFmtId="0" fontId="2" fillId="23" borderId="1" xfId="0" applyFont="1" applyFill="1" applyBorder="1"/>
    <xf numFmtId="0" fontId="3" fillId="23" borderId="1" xfId="0" applyFont="1" applyFill="1" applyBorder="1" applyAlignment="1">
      <alignment horizontal="left"/>
    </xf>
    <xf numFmtId="0" fontId="12" fillId="23" borderId="1" xfId="0" applyFont="1" applyFill="1" applyBorder="1"/>
    <xf numFmtId="0" fontId="17" fillId="23" borderId="1" xfId="0" applyFont="1" applyFill="1" applyBorder="1" applyAlignment="1">
      <alignment horizontal="center"/>
    </xf>
    <xf numFmtId="0" fontId="12" fillId="23" borderId="1" xfId="0" applyFont="1" applyFill="1" applyBorder="1" applyAlignment="1">
      <alignment horizontal="right"/>
    </xf>
    <xf numFmtId="0" fontId="8" fillId="23" borderId="1" xfId="0" applyFont="1" applyFill="1" applyBorder="1" applyAlignment="1">
      <alignment horizontal="right"/>
    </xf>
    <xf numFmtId="0" fontId="7" fillId="23" borderId="1" xfId="0" applyFont="1" applyFill="1" applyBorder="1" applyAlignment="1">
      <alignment horizontal="center"/>
    </xf>
    <xf numFmtId="0" fontId="1" fillId="15" borderId="1" xfId="0" applyFont="1" applyFill="1" applyBorder="1"/>
    <xf numFmtId="0" fontId="1" fillId="3" borderId="1" xfId="0" applyFont="1" applyFill="1" applyBorder="1" applyAlignment="1">
      <alignment horizontal="left" indent="2"/>
    </xf>
    <xf numFmtId="0" fontId="1" fillId="17" borderId="1" xfId="0" applyFont="1" applyFill="1" applyBorder="1" applyAlignment="1">
      <alignment horizontal="left" indent="2"/>
    </xf>
    <xf numFmtId="0" fontId="9" fillId="17" borderId="1" xfId="0" applyFont="1" applyFill="1" applyBorder="1" applyAlignment="1">
      <alignment horizontal="left" indent="2"/>
    </xf>
    <xf numFmtId="0" fontId="0" fillId="3" borderId="1" xfId="0" applyFill="1" applyBorder="1" applyAlignment="1">
      <alignment horizontal="right"/>
    </xf>
    <xf numFmtId="0" fontId="16" fillId="3" borderId="0" xfId="0" applyFont="1" applyFill="1" applyAlignment="1">
      <alignment horizontal="center"/>
    </xf>
    <xf numFmtId="0" fontId="2" fillId="24" borderId="1" xfId="0" applyFont="1" applyFill="1" applyBorder="1" applyAlignment="1">
      <alignment horizontal="center"/>
    </xf>
    <xf numFmtId="0" fontId="1" fillId="3" borderId="0" xfId="0" applyFont="1" applyFill="1" applyAlignment="1">
      <alignment horizontal="right"/>
    </xf>
    <xf numFmtId="0" fontId="2" fillId="3" borderId="1" xfId="0" applyFont="1" applyFill="1" applyBorder="1" applyAlignment="1">
      <alignment horizontal="right"/>
    </xf>
    <xf numFmtId="0" fontId="9" fillId="3" borderId="1" xfId="0" applyFont="1" applyFill="1" applyBorder="1" applyAlignment="1">
      <alignment horizontal="right"/>
    </xf>
    <xf numFmtId="0" fontId="1" fillId="0" borderId="1" xfId="0" applyFont="1" applyBorder="1" applyAlignment="1">
      <alignment horizontal="right"/>
    </xf>
    <xf numFmtId="0" fontId="12" fillId="3" borderId="1" xfId="0" applyFont="1" applyFill="1" applyBorder="1" applyAlignment="1">
      <alignment horizontal="right"/>
    </xf>
    <xf numFmtId="0" fontId="1" fillId="25" borderId="1" xfId="0" applyFont="1" applyFill="1" applyBorder="1"/>
    <xf numFmtId="0" fontId="2" fillId="25" borderId="1" xfId="0" applyFont="1" applyFill="1" applyBorder="1" applyAlignment="1">
      <alignment horizontal="center"/>
    </xf>
    <xf numFmtId="0" fontId="7" fillId="25" borderId="1" xfId="0" applyFont="1" applyFill="1" applyBorder="1" applyAlignment="1">
      <alignment horizontal="center"/>
    </xf>
    <xf numFmtId="2" fontId="0" fillId="25" borderId="0" xfId="0" applyNumberFormat="1" applyFill="1"/>
    <xf numFmtId="0" fontId="0" fillId="25" borderId="0" xfId="0" applyFill="1"/>
    <xf numFmtId="2" fontId="1" fillId="0" borderId="0" xfId="0" applyNumberFormat="1" applyFont="1"/>
    <xf numFmtId="2" fontId="2" fillId="25" borderId="1" xfId="0" applyNumberFormat="1" applyFont="1" applyFill="1" applyBorder="1" applyAlignment="1">
      <alignment horizontal="center"/>
    </xf>
    <xf numFmtId="0" fontId="17" fillId="25" borderId="1" xfId="0" applyFont="1" applyFill="1" applyBorder="1" applyAlignment="1">
      <alignment horizontal="center"/>
    </xf>
    <xf numFmtId="0" fontId="3" fillId="9" borderId="1" xfId="0" applyFont="1" applyFill="1" applyBorder="1"/>
    <xf numFmtId="0" fontId="1" fillId="9" borderId="1" xfId="0" applyFont="1" applyFill="1" applyBorder="1"/>
    <xf numFmtId="0" fontId="0" fillId="9" borderId="1" xfId="0" applyFill="1" applyBorder="1"/>
    <xf numFmtId="0" fontId="1" fillId="9" borderId="1" xfId="0" applyFont="1" applyFill="1" applyBorder="1" applyAlignment="1">
      <alignment horizontal="left"/>
    </xf>
    <xf numFmtId="0" fontId="5" fillId="9" borderId="1" xfId="0" applyFont="1" applyFill="1" applyBorder="1"/>
    <xf numFmtId="0" fontId="3" fillId="9" borderId="1" xfId="0" applyFont="1" applyFill="1" applyBorder="1" applyAlignment="1">
      <alignment horizontal="left"/>
    </xf>
    <xf numFmtId="2" fontId="1" fillId="3" borderId="1" xfId="0" applyNumberFormat="1" applyFont="1" applyFill="1" applyBorder="1" applyAlignment="1">
      <alignment horizontal="right"/>
    </xf>
    <xf numFmtId="0" fontId="1" fillId="22" borderId="1" xfId="0" applyFont="1" applyFill="1" applyBorder="1"/>
    <xf numFmtId="0" fontId="2" fillId="22" borderId="1" xfId="0" applyFont="1" applyFill="1" applyBorder="1" applyAlignment="1">
      <alignment horizontal="center"/>
    </xf>
    <xf numFmtId="0" fontId="17" fillId="22" borderId="1" xfId="0" applyFont="1" applyFill="1" applyBorder="1" applyAlignment="1">
      <alignment horizontal="center"/>
    </xf>
    <xf numFmtId="9" fontId="18" fillId="0" borderId="0" xfId="0" applyNumberFormat="1" applyFont="1" applyAlignment="1">
      <alignment horizontal="center"/>
    </xf>
    <xf numFmtId="0" fontId="0" fillId="22" borderId="1" xfId="0" applyFill="1" applyBorder="1"/>
    <xf numFmtId="0" fontId="7" fillId="22" borderId="1" xfId="0" applyFont="1" applyFill="1" applyBorder="1" applyAlignment="1">
      <alignment horizontal="center"/>
    </xf>
    <xf numFmtId="0" fontId="1" fillId="22" borderId="1" xfId="0" applyFont="1" applyFill="1" applyBorder="1" applyAlignment="1">
      <alignment horizontal="left"/>
    </xf>
    <xf numFmtId="0" fontId="3" fillId="22" borderId="1" xfId="0" applyFont="1" applyFill="1" applyBorder="1"/>
    <xf numFmtId="2" fontId="2" fillId="0" borderId="0" xfId="0" applyNumberFormat="1" applyFont="1" applyAlignment="1">
      <alignment horizontal="center"/>
    </xf>
    <xf numFmtId="0" fontId="15" fillId="0" borderId="0" xfId="0" applyFont="1" applyAlignment="1">
      <alignment horizontal="center"/>
    </xf>
    <xf numFmtId="14" fontId="0" fillId="0" borderId="0" xfId="0" applyNumberFormat="1"/>
    <xf numFmtId="0" fontId="2" fillId="22" borderId="1" xfId="0" applyFont="1" applyFill="1" applyBorder="1"/>
    <xf numFmtId="0" fontId="5" fillId="22" borderId="1" xfId="0" applyFont="1" applyFill="1" applyBorder="1"/>
    <xf numFmtId="0" fontId="9" fillId="3" borderId="1" xfId="0" applyFont="1" applyFill="1" applyBorder="1" applyAlignment="1">
      <alignment horizontal="left" indent="2"/>
    </xf>
    <xf numFmtId="0" fontId="3" fillId="22" borderId="1" xfId="0" applyFont="1" applyFill="1" applyBorder="1" applyAlignment="1">
      <alignment horizontal="left"/>
    </xf>
    <xf numFmtId="0" fontId="11" fillId="15" borderId="0" xfId="0" applyFont="1" applyFill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2" fillId="15" borderId="1" xfId="0" applyFont="1" applyFill="1" applyBorder="1" applyAlignment="1">
      <alignment horizontal="center"/>
    </xf>
    <xf numFmtId="0" fontId="2" fillId="18" borderId="1" xfId="0" applyFont="1" applyFill="1" applyBorder="1" applyAlignment="1">
      <alignment horizontal="center"/>
    </xf>
    <xf numFmtId="0" fontId="7" fillId="18" borderId="1" xfId="0" applyFont="1" applyFill="1" applyBorder="1" applyAlignment="1">
      <alignment horizontal="center"/>
    </xf>
    <xf numFmtId="0" fontId="1" fillId="22" borderId="1" xfId="0" applyFont="1" applyFill="1" applyBorder="1" applyAlignment="1">
      <alignment horizontal="right"/>
    </xf>
    <xf numFmtId="0" fontId="8" fillId="3" borderId="1" xfId="0" applyFont="1" applyFill="1" applyBorder="1" applyAlignment="1">
      <alignment horizontal="right"/>
    </xf>
    <xf numFmtId="0" fontId="17" fillId="15" borderId="1" xfId="0" applyFont="1" applyFill="1" applyBorder="1" applyAlignment="1">
      <alignment horizontal="center"/>
    </xf>
    <xf numFmtId="0" fontId="7" fillId="15" borderId="1" xfId="0" applyFont="1" applyFill="1" applyBorder="1" applyAlignment="1">
      <alignment horizontal="center"/>
    </xf>
    <xf numFmtId="0" fontId="15" fillId="15" borderId="1" xfId="0" applyFont="1" applyFill="1" applyBorder="1" applyAlignment="1">
      <alignment horizontal="center"/>
    </xf>
    <xf numFmtId="0" fontId="2" fillId="15" borderId="0" xfId="0" applyFont="1" applyFill="1" applyAlignment="1">
      <alignment horizontal="center"/>
    </xf>
    <xf numFmtId="2" fontId="2" fillId="15" borderId="0" xfId="0" applyNumberFormat="1" applyFont="1" applyFill="1" applyAlignment="1">
      <alignment horizontal="center"/>
    </xf>
    <xf numFmtId="0" fontId="2" fillId="22" borderId="0" xfId="0" applyFont="1" applyFill="1" applyAlignment="1">
      <alignment horizontal="center"/>
    </xf>
    <xf numFmtId="2" fontId="2" fillId="14" borderId="0" xfId="0" applyNumberFormat="1" applyFont="1" applyFill="1" applyAlignment="1">
      <alignment horizontal="center"/>
    </xf>
    <xf numFmtId="0" fontId="2" fillId="14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14" fontId="2" fillId="22" borderId="0" xfId="0" applyNumberFormat="1" applyFont="1" applyFill="1" applyAlignment="1">
      <alignment horizontal="center"/>
    </xf>
    <xf numFmtId="14" fontId="2" fillId="15" borderId="0" xfId="0" applyNumberFormat="1" applyFont="1" applyFill="1" applyAlignment="1">
      <alignment horizontal="center"/>
    </xf>
    <xf numFmtId="2" fontId="2" fillId="5" borderId="0" xfId="0" applyNumberFormat="1" applyFont="1" applyFill="1" applyAlignment="1">
      <alignment horizontal="center"/>
    </xf>
    <xf numFmtId="2" fontId="2" fillId="22" borderId="0" xfId="0" applyNumberFormat="1" applyFont="1" applyFill="1" applyAlignment="1">
      <alignment horizontal="center"/>
    </xf>
    <xf numFmtId="0" fontId="17" fillId="8" borderId="1" xfId="0" applyFont="1" applyFill="1" applyBorder="1" applyAlignment="1">
      <alignment horizontal="center"/>
    </xf>
    <xf numFmtId="0" fontId="2" fillId="9" borderId="0" xfId="0" applyFont="1" applyFill="1" applyAlignment="1">
      <alignment horizontal="center"/>
    </xf>
    <xf numFmtId="0" fontId="8" fillId="8" borderId="1" xfId="0" applyFont="1" applyFill="1" applyBorder="1" applyAlignment="1">
      <alignment horizontal="right"/>
    </xf>
    <xf numFmtId="0" fontId="12" fillId="8" borderId="1" xfId="0" applyFont="1" applyFill="1" applyBorder="1" applyAlignment="1">
      <alignment horizontal="right"/>
    </xf>
    <xf numFmtId="0" fontId="2" fillId="25" borderId="0" xfId="0" applyFont="1" applyFill="1" applyAlignment="1">
      <alignment horizontal="center"/>
    </xf>
    <xf numFmtId="2" fontId="2" fillId="25" borderId="0" xfId="0" applyNumberFormat="1" applyFont="1" applyFill="1" applyAlignment="1">
      <alignment horizontal="center"/>
    </xf>
    <xf numFmtId="0" fontId="16" fillId="3" borderId="1" xfId="0" applyFont="1" applyFill="1" applyBorder="1"/>
    <xf numFmtId="0" fontId="9" fillId="8" borderId="1" xfId="0" applyFont="1" applyFill="1" applyBorder="1" applyAlignment="1">
      <alignment horizontal="right"/>
    </xf>
    <xf numFmtId="2" fontId="2" fillId="4" borderId="0" xfId="0" applyNumberFormat="1" applyFont="1" applyFill="1" applyAlignment="1">
      <alignment horizontal="center"/>
    </xf>
    <xf numFmtId="1" fontId="2" fillId="22" borderId="0" xfId="0" applyNumberFormat="1" applyFont="1" applyFill="1" applyAlignment="1">
      <alignment horizontal="center"/>
    </xf>
    <xf numFmtId="164" fontId="2" fillId="25" borderId="0" xfId="0" applyNumberFormat="1" applyFont="1" applyFill="1" applyAlignment="1">
      <alignment horizontal="center"/>
    </xf>
    <xf numFmtId="1" fontId="2" fillId="25" borderId="0" xfId="0" applyNumberFormat="1" applyFont="1" applyFill="1" applyAlignment="1">
      <alignment horizontal="center"/>
    </xf>
    <xf numFmtId="164" fontId="2" fillId="22" borderId="0" xfId="0" applyNumberFormat="1" applyFont="1" applyFill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99"/>
  <sheetViews>
    <sheetView workbookViewId="0"/>
  </sheetViews>
  <sheetFormatPr baseColWidth="10" defaultRowHeight="13.2" x14ac:dyDescent="0.25"/>
  <cols>
    <col min="1" max="1" width="3.88671875" bestFit="1" customWidth="1"/>
    <col min="2" max="2" width="37.109375" customWidth="1"/>
    <col min="7" max="8" width="6.109375" bestFit="1" customWidth="1"/>
  </cols>
  <sheetData>
    <row r="1" spans="1:8" ht="13.8" thickBot="1" x14ac:dyDescent="0.3">
      <c r="B1" s="9"/>
      <c r="C1" s="9"/>
      <c r="D1" s="9"/>
      <c r="E1" s="9"/>
      <c r="F1" s="9"/>
    </row>
    <row r="2" spans="1:8" x14ac:dyDescent="0.25">
      <c r="B2" s="235" t="s">
        <v>0</v>
      </c>
      <c r="C2" s="235"/>
      <c r="D2" s="5"/>
      <c r="E2" s="5"/>
      <c r="F2" s="5"/>
    </row>
    <row r="3" spans="1:8" x14ac:dyDescent="0.25">
      <c r="B3" s="235" t="s">
        <v>47</v>
      </c>
      <c r="C3" s="235"/>
      <c r="D3" s="5"/>
      <c r="E3" s="5"/>
      <c r="F3" s="5"/>
    </row>
    <row r="4" spans="1:8" x14ac:dyDescent="0.25">
      <c r="B4" s="5"/>
      <c r="C4" s="5"/>
      <c r="D4" s="5"/>
      <c r="E4" s="5"/>
      <c r="F4" s="5"/>
    </row>
    <row r="5" spans="1:8" ht="17.399999999999999" x14ac:dyDescent="0.3">
      <c r="B5" s="236" t="s">
        <v>242</v>
      </c>
      <c r="C5" s="236"/>
      <c r="D5" s="236"/>
      <c r="E5" s="236"/>
      <c r="F5" s="236"/>
    </row>
    <row r="6" spans="1:8" ht="17.399999999999999" x14ac:dyDescent="0.3">
      <c r="B6" s="237" t="s">
        <v>1</v>
      </c>
      <c r="C6" s="237"/>
      <c r="D6" s="237"/>
      <c r="E6" s="237"/>
      <c r="F6" s="237"/>
    </row>
    <row r="7" spans="1:8" x14ac:dyDescent="0.25">
      <c r="B7" s="7"/>
      <c r="C7" s="7"/>
      <c r="D7" s="3" t="s">
        <v>3</v>
      </c>
      <c r="E7" s="3" t="s">
        <v>3</v>
      </c>
      <c r="F7" s="3" t="s">
        <v>3</v>
      </c>
    </row>
    <row r="8" spans="1:8" x14ac:dyDescent="0.25">
      <c r="B8" s="3" t="s">
        <v>2</v>
      </c>
      <c r="C8" s="3" t="s">
        <v>22</v>
      </c>
      <c r="D8" s="3" t="s">
        <v>202</v>
      </c>
      <c r="E8" s="3" t="s">
        <v>168</v>
      </c>
      <c r="F8" s="3" t="s">
        <v>140</v>
      </c>
    </row>
    <row r="9" spans="1:8" ht="15.6" x14ac:dyDescent="0.3">
      <c r="A9" s="34">
        <v>1</v>
      </c>
      <c r="B9" s="11" t="s">
        <v>28</v>
      </c>
      <c r="C9" s="11" t="s">
        <v>18</v>
      </c>
      <c r="D9" s="35">
        <v>100</v>
      </c>
      <c r="E9" s="11">
        <v>99</v>
      </c>
      <c r="F9" s="11">
        <v>95.5</v>
      </c>
      <c r="H9" s="33">
        <v>0.35</v>
      </c>
    </row>
    <row r="10" spans="1:8" ht="15.6" x14ac:dyDescent="0.3">
      <c r="A10" s="34">
        <v>2</v>
      </c>
      <c r="B10" s="11" t="s">
        <v>4</v>
      </c>
      <c r="C10" s="11" t="s">
        <v>18</v>
      </c>
      <c r="D10" s="35">
        <v>99.25</v>
      </c>
      <c r="E10" s="11">
        <v>100</v>
      </c>
      <c r="F10" s="11">
        <v>93.75</v>
      </c>
      <c r="H10" s="33">
        <v>0.35</v>
      </c>
    </row>
    <row r="11" spans="1:8" ht="15.6" x14ac:dyDescent="0.3">
      <c r="A11" s="34">
        <v>3</v>
      </c>
      <c r="B11" s="11" t="s">
        <v>104</v>
      </c>
      <c r="C11" s="11" t="s">
        <v>18</v>
      </c>
      <c r="D11" s="35">
        <v>99.25</v>
      </c>
      <c r="E11" s="11">
        <v>100</v>
      </c>
      <c r="F11" s="11">
        <v>88.75</v>
      </c>
      <c r="H11" s="33">
        <v>0.35</v>
      </c>
    </row>
    <row r="12" spans="1:8" ht="15.6" x14ac:dyDescent="0.3">
      <c r="A12" s="34">
        <v>4</v>
      </c>
      <c r="B12" s="11" t="s">
        <v>109</v>
      </c>
      <c r="C12" s="11" t="s">
        <v>18</v>
      </c>
      <c r="D12" s="35">
        <v>98.5</v>
      </c>
      <c r="E12" s="11">
        <v>97.75</v>
      </c>
      <c r="F12" s="11">
        <v>92.5</v>
      </c>
      <c r="H12" s="33">
        <v>0.2</v>
      </c>
    </row>
    <row r="13" spans="1:8" ht="15.6" x14ac:dyDescent="0.3">
      <c r="A13" s="34">
        <v>5</v>
      </c>
      <c r="B13" s="11" t="s">
        <v>11</v>
      </c>
      <c r="C13" s="11" t="s">
        <v>18</v>
      </c>
      <c r="D13" s="35">
        <v>98.5</v>
      </c>
      <c r="E13" s="11">
        <v>96.25</v>
      </c>
      <c r="F13" s="11">
        <v>86.5</v>
      </c>
      <c r="H13" s="33">
        <v>0.2</v>
      </c>
    </row>
    <row r="14" spans="1:8" ht="15.6" x14ac:dyDescent="0.3">
      <c r="A14" s="34">
        <v>6</v>
      </c>
      <c r="B14" s="11" t="s">
        <v>13</v>
      </c>
      <c r="C14" s="11" t="s">
        <v>18</v>
      </c>
      <c r="D14" s="35">
        <v>97.25</v>
      </c>
      <c r="E14" s="11">
        <v>97.75</v>
      </c>
      <c r="F14" s="11">
        <v>91.75</v>
      </c>
      <c r="H14" s="33">
        <v>0.2</v>
      </c>
    </row>
    <row r="15" spans="1:8" ht="15.6" x14ac:dyDescent="0.3">
      <c r="A15" s="34">
        <v>7</v>
      </c>
      <c r="B15" s="13" t="s">
        <v>30</v>
      </c>
      <c r="C15" s="11" t="s">
        <v>18</v>
      </c>
      <c r="D15" s="35">
        <v>96.75</v>
      </c>
      <c r="E15" s="11">
        <v>98</v>
      </c>
      <c r="F15" s="11">
        <v>93.5</v>
      </c>
      <c r="H15" s="33">
        <v>0.1</v>
      </c>
    </row>
    <row r="16" spans="1:8" ht="15.6" x14ac:dyDescent="0.3">
      <c r="A16" s="34">
        <v>8</v>
      </c>
      <c r="B16" s="13" t="s">
        <v>10</v>
      </c>
      <c r="C16" s="11" t="s">
        <v>18</v>
      </c>
      <c r="D16" s="35">
        <v>96.5</v>
      </c>
      <c r="E16" s="13">
        <v>89</v>
      </c>
      <c r="F16" s="13">
        <v>89</v>
      </c>
      <c r="H16" s="33">
        <v>0.1</v>
      </c>
    </row>
    <row r="17" spans="2:6" x14ac:dyDescent="0.25">
      <c r="B17" s="11" t="s">
        <v>36</v>
      </c>
      <c r="C17" s="11" t="s">
        <v>18</v>
      </c>
      <c r="D17" s="35">
        <v>95.25</v>
      </c>
      <c r="E17" s="11">
        <v>96.25</v>
      </c>
      <c r="F17" s="11">
        <v>92.25</v>
      </c>
    </row>
    <row r="18" spans="2:6" x14ac:dyDescent="0.25">
      <c r="B18" s="13" t="s">
        <v>200</v>
      </c>
      <c r="C18" s="13" t="s">
        <v>18</v>
      </c>
      <c r="D18" s="37">
        <v>94.25</v>
      </c>
      <c r="E18" s="11">
        <v>92</v>
      </c>
      <c r="F18" s="11"/>
    </row>
    <row r="19" spans="2:6" x14ac:dyDescent="0.25">
      <c r="B19" s="11" t="s">
        <v>57</v>
      </c>
      <c r="C19" s="11" t="s">
        <v>18</v>
      </c>
      <c r="D19" s="35">
        <v>93</v>
      </c>
      <c r="E19" s="11">
        <v>96.25</v>
      </c>
      <c r="F19" s="11">
        <v>89.5</v>
      </c>
    </row>
    <row r="20" spans="2:6" x14ac:dyDescent="0.25">
      <c r="B20" s="13" t="s">
        <v>231</v>
      </c>
      <c r="C20" s="11" t="s">
        <v>18</v>
      </c>
      <c r="D20" s="35">
        <v>93</v>
      </c>
      <c r="E20" s="11">
        <v>99</v>
      </c>
      <c r="F20" s="11">
        <v>82.5</v>
      </c>
    </row>
    <row r="21" spans="2:6" x14ac:dyDescent="0.25">
      <c r="B21" s="13" t="s">
        <v>64</v>
      </c>
      <c r="C21" s="13" t="s">
        <v>18</v>
      </c>
      <c r="D21" s="37">
        <v>92</v>
      </c>
      <c r="E21" s="11">
        <v>83.25</v>
      </c>
      <c r="F21" s="11">
        <v>84.75</v>
      </c>
    </row>
    <row r="22" spans="2:6" x14ac:dyDescent="0.25">
      <c r="B22" s="11" t="s">
        <v>45</v>
      </c>
      <c r="C22" s="11" t="s">
        <v>18</v>
      </c>
      <c r="D22" s="35">
        <v>91.5</v>
      </c>
      <c r="E22" s="11">
        <v>95</v>
      </c>
      <c r="F22" s="11">
        <v>94.25</v>
      </c>
    </row>
    <row r="23" spans="2:6" x14ac:dyDescent="0.25">
      <c r="B23" s="11" t="s">
        <v>29</v>
      </c>
      <c r="C23" s="11" t="s">
        <v>18</v>
      </c>
      <c r="D23" s="35">
        <v>90.25</v>
      </c>
      <c r="E23" s="11">
        <v>95</v>
      </c>
      <c r="F23" s="11">
        <v>90.5</v>
      </c>
    </row>
    <row r="24" spans="2:6" x14ac:dyDescent="0.25">
      <c r="B24" s="11" t="s">
        <v>27</v>
      </c>
      <c r="C24" s="11" t="s">
        <v>18</v>
      </c>
      <c r="D24" s="35">
        <v>90.25</v>
      </c>
      <c r="E24" s="11">
        <v>94</v>
      </c>
      <c r="F24" s="11">
        <v>86.75</v>
      </c>
    </row>
    <row r="25" spans="2:6" x14ac:dyDescent="0.25">
      <c r="B25" s="11" t="s">
        <v>69</v>
      </c>
      <c r="C25" s="11" t="s">
        <v>18</v>
      </c>
      <c r="D25" s="35">
        <v>86.75</v>
      </c>
      <c r="E25" s="11">
        <v>90.5</v>
      </c>
      <c r="F25" s="11">
        <v>83.75</v>
      </c>
    </row>
    <row r="26" spans="2:6" x14ac:dyDescent="0.25">
      <c r="B26" s="13" t="s">
        <v>167</v>
      </c>
      <c r="C26" s="13" t="s">
        <v>18</v>
      </c>
      <c r="D26" s="37">
        <v>85.75</v>
      </c>
      <c r="E26" s="13">
        <v>97.75</v>
      </c>
      <c r="F26" s="11">
        <v>87.25</v>
      </c>
    </row>
    <row r="27" spans="2:6" x14ac:dyDescent="0.25">
      <c r="B27" s="13" t="s">
        <v>232</v>
      </c>
      <c r="C27" s="13" t="s">
        <v>18</v>
      </c>
      <c r="D27" s="37">
        <v>82.25</v>
      </c>
      <c r="E27" s="13"/>
      <c r="F27" s="11"/>
    </row>
    <row r="28" spans="2:6" x14ac:dyDescent="0.25">
      <c r="B28" s="13" t="s">
        <v>110</v>
      </c>
      <c r="C28" s="13" t="s">
        <v>18</v>
      </c>
      <c r="D28" s="37">
        <v>81.75</v>
      </c>
      <c r="E28" s="13">
        <v>86.25</v>
      </c>
      <c r="F28" s="11">
        <v>90.25</v>
      </c>
    </row>
    <row r="29" spans="2:6" x14ac:dyDescent="0.25">
      <c r="B29" s="11" t="s">
        <v>12</v>
      </c>
      <c r="C29" s="11" t="s">
        <v>18</v>
      </c>
      <c r="D29" s="35">
        <v>80.25</v>
      </c>
      <c r="E29" s="11">
        <v>91.5</v>
      </c>
      <c r="F29" s="11">
        <v>84.75</v>
      </c>
    </row>
    <row r="30" spans="2:6" x14ac:dyDescent="0.25">
      <c r="B30" s="13" t="s">
        <v>199</v>
      </c>
      <c r="C30" s="13" t="s">
        <v>18</v>
      </c>
      <c r="D30" s="37">
        <v>79.75</v>
      </c>
      <c r="E30" s="11">
        <v>95</v>
      </c>
      <c r="F30" s="11"/>
    </row>
    <row r="31" spans="2:6" x14ac:dyDescent="0.25">
      <c r="B31" s="13" t="s">
        <v>162</v>
      </c>
      <c r="C31" s="13" t="s">
        <v>18</v>
      </c>
      <c r="D31" s="37">
        <v>66.5</v>
      </c>
      <c r="E31" s="13">
        <v>89.25</v>
      </c>
      <c r="F31" s="11">
        <v>90</v>
      </c>
    </row>
    <row r="32" spans="2:6" x14ac:dyDescent="0.25">
      <c r="B32" s="11"/>
      <c r="C32" s="11"/>
      <c r="D32" s="11"/>
      <c r="E32" s="11"/>
      <c r="F32" s="11"/>
    </row>
    <row r="33" spans="1:8" x14ac:dyDescent="0.25">
      <c r="B33" s="4"/>
      <c r="C33" s="4"/>
      <c r="D33" s="4"/>
      <c r="E33" s="4"/>
      <c r="F33" s="4"/>
      <c r="G33" s="4"/>
      <c r="H33" s="4"/>
    </row>
    <row r="34" spans="1:8" x14ac:dyDescent="0.25">
      <c r="B34" s="4"/>
      <c r="C34" s="4"/>
      <c r="D34" s="4"/>
      <c r="E34" s="4"/>
      <c r="F34" s="4"/>
      <c r="G34" s="4"/>
      <c r="H34" s="4"/>
    </row>
    <row r="35" spans="1:8" x14ac:dyDescent="0.25">
      <c r="B35" s="4"/>
      <c r="C35" s="4"/>
      <c r="D35" s="4"/>
      <c r="E35" s="4"/>
      <c r="F35" s="4"/>
    </row>
    <row r="36" spans="1:8" x14ac:dyDescent="0.25">
      <c r="B36" s="4"/>
      <c r="C36" s="4"/>
      <c r="D36" s="4"/>
      <c r="E36" s="4"/>
      <c r="F36" s="4"/>
    </row>
    <row r="37" spans="1:8" ht="15.6" x14ac:dyDescent="0.3">
      <c r="A37" s="34">
        <v>1</v>
      </c>
      <c r="B37" s="11" t="s">
        <v>46</v>
      </c>
      <c r="C37" s="11" t="s">
        <v>19</v>
      </c>
      <c r="D37" s="35">
        <v>99</v>
      </c>
      <c r="E37" s="11">
        <v>98.75</v>
      </c>
      <c r="F37" s="11">
        <v>93</v>
      </c>
      <c r="H37" s="33">
        <v>0.35</v>
      </c>
    </row>
    <row r="38" spans="1:8" ht="15.6" x14ac:dyDescent="0.3">
      <c r="A38" s="34">
        <v>2</v>
      </c>
      <c r="B38" s="11" t="s">
        <v>35</v>
      </c>
      <c r="C38" s="11" t="s">
        <v>19</v>
      </c>
      <c r="D38" s="35">
        <v>97.25</v>
      </c>
      <c r="E38" s="11">
        <v>98</v>
      </c>
      <c r="F38" s="11">
        <v>91.75</v>
      </c>
      <c r="H38" s="33">
        <v>0.2</v>
      </c>
    </row>
    <row r="39" spans="1:8" x14ac:dyDescent="0.25">
      <c r="B39" s="11" t="s">
        <v>90</v>
      </c>
      <c r="C39" s="11" t="s">
        <v>19</v>
      </c>
      <c r="D39" s="35">
        <v>94.25</v>
      </c>
      <c r="E39" s="11">
        <v>87.5</v>
      </c>
      <c r="F39" s="11">
        <v>89.5</v>
      </c>
    </row>
    <row r="40" spans="1:8" x14ac:dyDescent="0.25">
      <c r="B40" s="13" t="s">
        <v>154</v>
      </c>
      <c r="C40" s="11" t="s">
        <v>19</v>
      </c>
      <c r="D40" s="35">
        <v>92.75</v>
      </c>
      <c r="E40" s="11">
        <v>85.5</v>
      </c>
      <c r="F40" s="11">
        <v>90</v>
      </c>
    </row>
    <row r="41" spans="1:8" x14ac:dyDescent="0.25">
      <c r="B41" s="11" t="s">
        <v>31</v>
      </c>
      <c r="C41" s="11" t="s">
        <v>19</v>
      </c>
      <c r="D41" s="35">
        <v>91.5</v>
      </c>
      <c r="E41" s="11">
        <v>98</v>
      </c>
      <c r="F41" s="11">
        <v>87.25</v>
      </c>
    </row>
    <row r="42" spans="1:8" x14ac:dyDescent="0.25">
      <c r="B42" s="11"/>
      <c r="C42" s="11"/>
      <c r="D42" s="11"/>
      <c r="E42" s="11"/>
      <c r="F42" s="11"/>
    </row>
    <row r="43" spans="1:8" x14ac:dyDescent="0.25">
      <c r="B43" s="25"/>
      <c r="C43" s="25"/>
      <c r="D43" s="25"/>
      <c r="E43" s="25"/>
      <c r="F43" s="25"/>
    </row>
    <row r="45" spans="1:8" ht="15.6" x14ac:dyDescent="0.3">
      <c r="A45" s="34">
        <v>1</v>
      </c>
      <c r="B45" s="13" t="s">
        <v>161</v>
      </c>
      <c r="C45" s="13" t="s">
        <v>17</v>
      </c>
      <c r="D45" s="37">
        <v>100</v>
      </c>
      <c r="E45" s="13">
        <v>98</v>
      </c>
      <c r="F45" s="11">
        <v>95.5</v>
      </c>
      <c r="H45" s="33">
        <v>0.35</v>
      </c>
    </row>
    <row r="46" spans="1:8" ht="15.6" x14ac:dyDescent="0.3">
      <c r="A46" s="34">
        <v>2</v>
      </c>
      <c r="B46" s="11" t="s">
        <v>59</v>
      </c>
      <c r="C46" s="11" t="s">
        <v>17</v>
      </c>
      <c r="D46" s="35">
        <v>99.25</v>
      </c>
      <c r="E46" s="11">
        <v>92.5</v>
      </c>
      <c r="F46" s="13">
        <v>88</v>
      </c>
      <c r="H46" s="33">
        <v>0.35</v>
      </c>
    </row>
    <row r="47" spans="1:8" ht="15.6" x14ac:dyDescent="0.3">
      <c r="A47" s="34">
        <v>3</v>
      </c>
      <c r="B47" s="13" t="s">
        <v>197</v>
      </c>
      <c r="C47" s="13" t="s">
        <v>17</v>
      </c>
      <c r="D47" s="37">
        <v>99.25</v>
      </c>
      <c r="E47" s="13">
        <v>99.5</v>
      </c>
      <c r="F47" s="13"/>
      <c r="H47" s="33">
        <v>0.35</v>
      </c>
    </row>
    <row r="48" spans="1:8" ht="15.6" x14ac:dyDescent="0.3">
      <c r="A48" s="34">
        <v>4</v>
      </c>
      <c r="B48" s="12" t="s">
        <v>158</v>
      </c>
      <c r="C48" s="12" t="s">
        <v>17</v>
      </c>
      <c r="D48" s="38">
        <v>99.25</v>
      </c>
      <c r="E48" s="12">
        <v>97</v>
      </c>
      <c r="F48" s="12">
        <v>94.25</v>
      </c>
      <c r="H48" s="33">
        <v>0.2</v>
      </c>
    </row>
    <row r="49" spans="1:8" ht="15.6" x14ac:dyDescent="0.3">
      <c r="A49" s="34">
        <v>5</v>
      </c>
      <c r="B49" s="13" t="s">
        <v>196</v>
      </c>
      <c r="C49" s="13" t="s">
        <v>17</v>
      </c>
      <c r="D49" s="37">
        <v>99.25</v>
      </c>
      <c r="E49" s="13">
        <v>92.25</v>
      </c>
      <c r="F49" s="13"/>
      <c r="H49" s="33">
        <v>0.2</v>
      </c>
    </row>
    <row r="50" spans="1:8" ht="15.6" x14ac:dyDescent="0.3">
      <c r="A50" s="34">
        <v>6</v>
      </c>
      <c r="B50" s="13" t="s">
        <v>126</v>
      </c>
      <c r="C50" s="13" t="s">
        <v>17</v>
      </c>
      <c r="D50" s="37">
        <v>98.5</v>
      </c>
      <c r="E50" s="13">
        <v>98</v>
      </c>
      <c r="F50" s="13">
        <v>95</v>
      </c>
      <c r="H50" s="33">
        <v>0.2</v>
      </c>
    </row>
    <row r="51" spans="1:8" ht="15.6" x14ac:dyDescent="0.3">
      <c r="A51" s="34">
        <v>7</v>
      </c>
      <c r="B51" s="11" t="s">
        <v>85</v>
      </c>
      <c r="C51" s="11" t="s">
        <v>17</v>
      </c>
      <c r="D51" s="35">
        <v>98.5</v>
      </c>
      <c r="E51" s="11">
        <v>99.25</v>
      </c>
      <c r="F51" s="11">
        <v>93</v>
      </c>
      <c r="H51" s="33">
        <v>0.1</v>
      </c>
    </row>
    <row r="52" spans="1:8" ht="15.6" x14ac:dyDescent="0.3">
      <c r="A52" s="34">
        <v>8</v>
      </c>
      <c r="B52" s="11" t="s">
        <v>72</v>
      </c>
      <c r="C52" s="11" t="s">
        <v>17</v>
      </c>
      <c r="D52" s="35">
        <v>98.5</v>
      </c>
      <c r="E52" s="11">
        <v>95</v>
      </c>
      <c r="F52" s="11">
        <v>89.75</v>
      </c>
      <c r="H52" s="33">
        <v>0.1</v>
      </c>
    </row>
    <row r="53" spans="1:8" ht="15.6" x14ac:dyDescent="0.3">
      <c r="A53" s="34">
        <v>9</v>
      </c>
      <c r="B53" s="11" t="s">
        <v>87</v>
      </c>
      <c r="C53" s="11" t="s">
        <v>17</v>
      </c>
      <c r="D53" s="35">
        <v>97.5</v>
      </c>
      <c r="E53" s="11">
        <v>91.5</v>
      </c>
      <c r="F53" s="11">
        <v>93</v>
      </c>
      <c r="H53" s="33">
        <v>0.1</v>
      </c>
    </row>
    <row r="54" spans="1:8" x14ac:dyDescent="0.25">
      <c r="B54" s="10" t="s">
        <v>230</v>
      </c>
      <c r="C54" s="10" t="s">
        <v>17</v>
      </c>
      <c r="D54" s="38">
        <v>97</v>
      </c>
      <c r="E54" s="1"/>
      <c r="F54" s="1"/>
    </row>
    <row r="55" spans="1:8" x14ac:dyDescent="0.25">
      <c r="B55" s="13" t="s">
        <v>195</v>
      </c>
      <c r="C55" s="13" t="s">
        <v>17</v>
      </c>
      <c r="D55" s="37">
        <v>96.75</v>
      </c>
      <c r="E55" s="13">
        <v>95.5</v>
      </c>
      <c r="F55" s="13"/>
    </row>
    <row r="56" spans="1:8" x14ac:dyDescent="0.25">
      <c r="B56" s="13" t="s">
        <v>229</v>
      </c>
      <c r="C56" s="13" t="s">
        <v>17</v>
      </c>
      <c r="D56" s="37">
        <v>96.25</v>
      </c>
      <c r="E56" s="13"/>
      <c r="F56" s="11"/>
    </row>
    <row r="57" spans="1:8" x14ac:dyDescent="0.25">
      <c r="B57" s="13" t="s">
        <v>155</v>
      </c>
      <c r="C57" s="13" t="s">
        <v>17</v>
      </c>
      <c r="D57" s="37">
        <v>96.25</v>
      </c>
      <c r="E57" s="13">
        <v>94.5</v>
      </c>
      <c r="F57" s="11"/>
    </row>
    <row r="58" spans="1:8" x14ac:dyDescent="0.25">
      <c r="B58" s="11" t="s">
        <v>5</v>
      </c>
      <c r="C58" s="11" t="s">
        <v>17</v>
      </c>
      <c r="D58" s="35">
        <v>96</v>
      </c>
      <c r="E58" s="11">
        <v>96</v>
      </c>
      <c r="F58" s="11">
        <v>88.25</v>
      </c>
    </row>
    <row r="59" spans="1:8" x14ac:dyDescent="0.25">
      <c r="B59" s="13" t="s">
        <v>159</v>
      </c>
      <c r="C59" s="13" t="s">
        <v>17</v>
      </c>
      <c r="D59" s="37">
        <v>93.5</v>
      </c>
      <c r="E59" s="13">
        <v>88.25</v>
      </c>
      <c r="F59" s="11">
        <v>95</v>
      </c>
    </row>
    <row r="60" spans="1:8" x14ac:dyDescent="0.25">
      <c r="B60" s="11" t="s">
        <v>55</v>
      </c>
      <c r="C60" s="11" t="s">
        <v>17</v>
      </c>
      <c r="D60" s="35">
        <v>93</v>
      </c>
      <c r="E60" s="11">
        <v>90.75</v>
      </c>
      <c r="F60" s="11">
        <v>93.25</v>
      </c>
    </row>
    <row r="61" spans="1:8" x14ac:dyDescent="0.25">
      <c r="B61" s="13" t="s">
        <v>227</v>
      </c>
      <c r="C61" s="11" t="s">
        <v>17</v>
      </c>
      <c r="D61" s="35">
        <v>92</v>
      </c>
      <c r="E61" s="11">
        <v>89</v>
      </c>
      <c r="F61" s="11">
        <v>84.5</v>
      </c>
    </row>
    <row r="62" spans="1:8" x14ac:dyDescent="0.25">
      <c r="B62" s="13" t="s">
        <v>194</v>
      </c>
      <c r="C62" s="13" t="s">
        <v>17</v>
      </c>
      <c r="D62" s="37">
        <v>91.25</v>
      </c>
      <c r="E62" s="13">
        <v>96.5</v>
      </c>
      <c r="F62" s="13"/>
    </row>
    <row r="63" spans="1:8" x14ac:dyDescent="0.25">
      <c r="B63" s="13" t="s">
        <v>157</v>
      </c>
      <c r="C63" s="13" t="s">
        <v>17</v>
      </c>
      <c r="D63" s="37">
        <v>91.25</v>
      </c>
      <c r="E63" s="13">
        <v>94.75</v>
      </c>
      <c r="F63" s="11">
        <v>91</v>
      </c>
    </row>
    <row r="64" spans="1:8" x14ac:dyDescent="0.25">
      <c r="B64" s="13" t="s">
        <v>228</v>
      </c>
      <c r="C64" s="11" t="s">
        <v>17</v>
      </c>
      <c r="D64" s="35">
        <v>91.25</v>
      </c>
      <c r="E64" s="11">
        <v>91.75</v>
      </c>
      <c r="F64" s="11">
        <v>90</v>
      </c>
    </row>
    <row r="65" spans="1:8" x14ac:dyDescent="0.25">
      <c r="B65" s="11" t="s">
        <v>70</v>
      </c>
      <c r="C65" s="11" t="s">
        <v>17</v>
      </c>
      <c r="D65" s="35">
        <v>89.5</v>
      </c>
      <c r="E65" s="13">
        <v>87.75</v>
      </c>
      <c r="F65" s="11">
        <v>87.75</v>
      </c>
    </row>
    <row r="66" spans="1:8" x14ac:dyDescent="0.25">
      <c r="B66" s="11" t="s">
        <v>23</v>
      </c>
      <c r="C66" s="11" t="s">
        <v>17</v>
      </c>
      <c r="D66" s="35">
        <v>89.25</v>
      </c>
      <c r="E66" s="11">
        <v>96.75</v>
      </c>
      <c r="F66" s="11">
        <v>89.5</v>
      </c>
    </row>
    <row r="67" spans="1:8" x14ac:dyDescent="0.25">
      <c r="B67" s="11" t="s">
        <v>93</v>
      </c>
      <c r="C67" s="11" t="s">
        <v>17</v>
      </c>
      <c r="D67" s="35">
        <v>89</v>
      </c>
      <c r="E67" s="11">
        <v>91.75</v>
      </c>
      <c r="F67" s="11">
        <v>93.25</v>
      </c>
    </row>
    <row r="68" spans="1:8" x14ac:dyDescent="0.25">
      <c r="B68" s="13" t="s">
        <v>156</v>
      </c>
      <c r="C68" s="13" t="s">
        <v>17</v>
      </c>
      <c r="D68" s="37">
        <v>88.75</v>
      </c>
      <c r="E68" s="13">
        <v>89.75</v>
      </c>
      <c r="F68" s="11">
        <v>93.5</v>
      </c>
    </row>
    <row r="69" spans="1:8" x14ac:dyDescent="0.25">
      <c r="B69" s="13" t="s">
        <v>139</v>
      </c>
      <c r="C69" s="13" t="s">
        <v>17</v>
      </c>
      <c r="D69" s="37">
        <v>79.5</v>
      </c>
      <c r="E69" s="13">
        <v>95.5</v>
      </c>
      <c r="F69" s="13">
        <v>90.25</v>
      </c>
    </row>
    <row r="70" spans="1:8" x14ac:dyDescent="0.25">
      <c r="B70" s="11" t="s">
        <v>86</v>
      </c>
      <c r="C70" s="11" t="s">
        <v>17</v>
      </c>
      <c r="D70" s="35">
        <v>72.5</v>
      </c>
      <c r="E70" s="11">
        <v>61.75</v>
      </c>
      <c r="F70" s="11">
        <v>83.5</v>
      </c>
    </row>
    <row r="73" spans="1:8" ht="15.6" x14ac:dyDescent="0.3">
      <c r="A73" s="34">
        <v>1</v>
      </c>
      <c r="B73" s="11" t="s">
        <v>73</v>
      </c>
      <c r="C73" s="11" t="s">
        <v>21</v>
      </c>
      <c r="D73" s="35">
        <v>96.5</v>
      </c>
      <c r="E73" s="11">
        <v>93.25</v>
      </c>
      <c r="F73" s="11">
        <v>90</v>
      </c>
      <c r="H73" s="33">
        <v>0.35</v>
      </c>
    </row>
    <row r="74" spans="1:8" ht="15.6" x14ac:dyDescent="0.3">
      <c r="A74" s="34">
        <v>2</v>
      </c>
      <c r="B74" s="11" t="s">
        <v>88</v>
      </c>
      <c r="C74" s="11" t="s">
        <v>21</v>
      </c>
      <c r="D74" s="35">
        <v>94</v>
      </c>
      <c r="E74" s="11">
        <v>98</v>
      </c>
      <c r="F74" s="11">
        <v>89.25</v>
      </c>
      <c r="H74" s="33">
        <v>0.2</v>
      </c>
    </row>
    <row r="75" spans="1:8" x14ac:dyDescent="0.25">
      <c r="B75" s="11" t="s">
        <v>44</v>
      </c>
      <c r="C75" s="11" t="s">
        <v>21</v>
      </c>
      <c r="D75" s="35">
        <v>89.25</v>
      </c>
      <c r="E75" s="11">
        <v>92.25</v>
      </c>
      <c r="F75" s="11">
        <v>85.25</v>
      </c>
    </row>
    <row r="76" spans="1:8" x14ac:dyDescent="0.25">
      <c r="B76" s="11" t="s">
        <v>40</v>
      </c>
      <c r="C76" s="11" t="s">
        <v>21</v>
      </c>
      <c r="D76" s="35">
        <v>89</v>
      </c>
      <c r="E76" s="11">
        <v>91.75</v>
      </c>
      <c r="F76" s="11">
        <v>86.75</v>
      </c>
    </row>
    <row r="77" spans="1:8" x14ac:dyDescent="0.25">
      <c r="B77" s="13" t="s">
        <v>153</v>
      </c>
      <c r="C77" s="13" t="s">
        <v>21</v>
      </c>
      <c r="D77" s="37">
        <v>88.75</v>
      </c>
      <c r="E77" s="13">
        <v>90.25</v>
      </c>
      <c r="F77" s="11">
        <v>87.25</v>
      </c>
    </row>
    <row r="78" spans="1:8" x14ac:dyDescent="0.25">
      <c r="B78" s="13" t="s">
        <v>152</v>
      </c>
      <c r="C78" s="13" t="s">
        <v>21</v>
      </c>
      <c r="D78" s="37">
        <v>86</v>
      </c>
      <c r="E78" s="13">
        <v>88.25</v>
      </c>
      <c r="F78" s="11">
        <v>90.75</v>
      </c>
    </row>
    <row r="79" spans="1:8" x14ac:dyDescent="0.25">
      <c r="B79" s="13" t="s">
        <v>223</v>
      </c>
      <c r="C79" s="13" t="s">
        <v>21</v>
      </c>
      <c r="D79" s="37">
        <v>82.5</v>
      </c>
      <c r="E79" s="1"/>
      <c r="F79" s="1"/>
    </row>
    <row r="80" spans="1:8" x14ac:dyDescent="0.25">
      <c r="C80" s="4"/>
      <c r="D80" s="4"/>
      <c r="E80" s="4"/>
      <c r="F80" s="4"/>
    </row>
    <row r="81" spans="1:8" x14ac:dyDescent="0.25">
      <c r="B81" s="26"/>
      <c r="C81" s="4"/>
      <c r="D81" s="4"/>
      <c r="E81" s="4"/>
      <c r="F81" s="4"/>
    </row>
    <row r="82" spans="1:8" ht="15.6" x14ac:dyDescent="0.3">
      <c r="A82" s="34">
        <v>1</v>
      </c>
      <c r="B82" s="11" t="s">
        <v>32</v>
      </c>
      <c r="C82" s="11" t="s">
        <v>16</v>
      </c>
      <c r="D82" s="35">
        <v>98.5</v>
      </c>
      <c r="E82" s="11">
        <v>98</v>
      </c>
      <c r="F82" s="11">
        <v>94.75</v>
      </c>
      <c r="H82" s="33">
        <v>0.35</v>
      </c>
    </row>
    <row r="83" spans="1:8" ht="15.6" x14ac:dyDescent="0.3">
      <c r="A83" s="34">
        <v>2</v>
      </c>
      <c r="B83" s="11" t="s">
        <v>8</v>
      </c>
      <c r="C83" s="11" t="s">
        <v>16</v>
      </c>
      <c r="D83" s="35">
        <v>97</v>
      </c>
      <c r="E83" s="11">
        <v>98</v>
      </c>
      <c r="F83" s="11">
        <v>92.5</v>
      </c>
      <c r="G83" s="31" t="s">
        <v>14</v>
      </c>
      <c r="H83" s="33">
        <v>0.2</v>
      </c>
    </row>
    <row r="84" spans="1:8" ht="15.6" x14ac:dyDescent="0.3">
      <c r="A84" s="34">
        <v>3</v>
      </c>
      <c r="B84" s="13" t="s">
        <v>189</v>
      </c>
      <c r="C84" s="13" t="s">
        <v>16</v>
      </c>
      <c r="D84" s="40">
        <v>94.75</v>
      </c>
      <c r="E84" s="11">
        <v>94.75</v>
      </c>
      <c r="F84" s="11"/>
      <c r="G84" s="31" t="s">
        <v>131</v>
      </c>
      <c r="H84" s="33">
        <v>0.1</v>
      </c>
    </row>
    <row r="85" spans="1:8" ht="15.6" x14ac:dyDescent="0.3">
      <c r="A85" s="34">
        <v>4</v>
      </c>
      <c r="B85" s="13" t="s">
        <v>191</v>
      </c>
      <c r="C85" s="13" t="s">
        <v>16</v>
      </c>
      <c r="D85" s="37">
        <v>94.25</v>
      </c>
      <c r="E85" s="11">
        <v>94.25</v>
      </c>
      <c r="F85" s="11"/>
      <c r="H85" s="33">
        <v>0.1</v>
      </c>
    </row>
    <row r="86" spans="1:8" ht="15.6" x14ac:dyDescent="0.3">
      <c r="A86" s="34">
        <v>5</v>
      </c>
      <c r="B86" s="13" t="s">
        <v>192</v>
      </c>
      <c r="C86" s="13" t="s">
        <v>16</v>
      </c>
      <c r="D86" s="37">
        <v>89</v>
      </c>
      <c r="E86" s="12">
        <v>97.75</v>
      </c>
      <c r="F86" s="12"/>
      <c r="H86" s="33">
        <v>0.1</v>
      </c>
    </row>
    <row r="87" spans="1:8" x14ac:dyDescent="0.25">
      <c r="B87" s="13" t="s">
        <v>108</v>
      </c>
      <c r="C87" s="13" t="s">
        <v>16</v>
      </c>
      <c r="D87" s="35">
        <v>88.75</v>
      </c>
      <c r="E87" s="11"/>
      <c r="F87" s="11"/>
    </row>
    <row r="88" spans="1:8" x14ac:dyDescent="0.25">
      <c r="B88" s="11" t="s">
        <v>6</v>
      </c>
      <c r="C88" s="11" t="s">
        <v>16</v>
      </c>
      <c r="D88" s="35">
        <v>88</v>
      </c>
      <c r="E88" s="11">
        <v>90</v>
      </c>
      <c r="F88" s="11">
        <v>89.25</v>
      </c>
    </row>
    <row r="89" spans="1:8" x14ac:dyDescent="0.25">
      <c r="B89" s="11" t="s">
        <v>33</v>
      </c>
      <c r="C89" s="11" t="s">
        <v>16</v>
      </c>
      <c r="D89" s="35">
        <v>85.25</v>
      </c>
      <c r="E89" s="11">
        <v>89.25</v>
      </c>
      <c r="F89" s="11">
        <v>80.75</v>
      </c>
    </row>
    <row r="90" spans="1:8" x14ac:dyDescent="0.25">
      <c r="B90" s="13" t="s">
        <v>224</v>
      </c>
      <c r="C90" s="13" t="s">
        <v>16</v>
      </c>
      <c r="D90" s="35">
        <v>82.75</v>
      </c>
      <c r="E90" s="11"/>
      <c r="F90" s="11"/>
    </row>
    <row r="91" spans="1:8" x14ac:dyDescent="0.25">
      <c r="B91" s="11" t="s">
        <v>52</v>
      </c>
      <c r="C91" s="11" t="s">
        <v>16</v>
      </c>
      <c r="D91" s="35">
        <v>81.75</v>
      </c>
      <c r="E91" s="11">
        <v>97.75</v>
      </c>
      <c r="F91" s="11">
        <v>85</v>
      </c>
    </row>
    <row r="92" spans="1:8" x14ac:dyDescent="0.25">
      <c r="B92" s="13" t="s">
        <v>225</v>
      </c>
      <c r="C92" s="13" t="s">
        <v>16</v>
      </c>
      <c r="D92" s="35">
        <v>79.25</v>
      </c>
      <c r="E92" s="11"/>
      <c r="F92" s="11"/>
    </row>
    <row r="93" spans="1:8" x14ac:dyDescent="0.25">
      <c r="B93" s="13" t="s">
        <v>226</v>
      </c>
      <c r="C93" s="13" t="s">
        <v>16</v>
      </c>
      <c r="D93" s="35">
        <v>65.5</v>
      </c>
      <c r="E93" s="11"/>
      <c r="F93" s="11"/>
    </row>
    <row r="94" spans="1:8" x14ac:dyDescent="0.25">
      <c r="B94" s="13" t="s">
        <v>190</v>
      </c>
      <c r="C94" s="13" t="s">
        <v>16</v>
      </c>
      <c r="D94" s="37">
        <v>56.25</v>
      </c>
      <c r="E94" s="11">
        <v>91</v>
      </c>
      <c r="F94" s="11"/>
    </row>
    <row r="95" spans="1:8" x14ac:dyDescent="0.25">
      <c r="B95" s="29" t="s">
        <v>208</v>
      </c>
      <c r="C95" s="21"/>
      <c r="D95" s="25"/>
      <c r="E95" s="25"/>
      <c r="F95" s="25"/>
    </row>
    <row r="96" spans="1:8" x14ac:dyDescent="0.25">
      <c r="B96" s="21"/>
      <c r="C96" s="21"/>
      <c r="D96" s="25"/>
      <c r="E96" s="25"/>
      <c r="F96" s="25"/>
    </row>
    <row r="97" spans="1:8" x14ac:dyDescent="0.25">
      <c r="B97" s="25"/>
      <c r="C97" s="25"/>
      <c r="D97" s="25"/>
      <c r="E97" s="25"/>
      <c r="F97" s="25"/>
    </row>
    <row r="98" spans="1:8" ht="15.6" x14ac:dyDescent="0.3">
      <c r="A98" s="34">
        <v>1</v>
      </c>
      <c r="B98" s="11" t="s">
        <v>43</v>
      </c>
      <c r="C98" s="11" t="s">
        <v>20</v>
      </c>
      <c r="D98" s="35">
        <v>100</v>
      </c>
      <c r="E98" s="11">
        <v>100</v>
      </c>
      <c r="F98" s="11">
        <v>92.25</v>
      </c>
      <c r="H98" s="33">
        <v>0.35</v>
      </c>
    </row>
    <row r="99" spans="1:8" ht="15.6" x14ac:dyDescent="0.3">
      <c r="A99" s="34">
        <v>2</v>
      </c>
      <c r="B99" s="13" t="s">
        <v>198</v>
      </c>
      <c r="C99" s="13" t="s">
        <v>20</v>
      </c>
      <c r="D99" s="37">
        <v>100</v>
      </c>
      <c r="E99" s="11">
        <v>94.25</v>
      </c>
      <c r="F99" s="11"/>
      <c r="H99" s="33">
        <v>0.35</v>
      </c>
    </row>
    <row r="100" spans="1:8" ht="15.6" x14ac:dyDescent="0.3">
      <c r="A100" s="34">
        <v>3</v>
      </c>
      <c r="B100" s="11" t="s">
        <v>42</v>
      </c>
      <c r="C100" s="11" t="s">
        <v>20</v>
      </c>
      <c r="D100" s="40">
        <v>99.25</v>
      </c>
      <c r="E100" s="17">
        <v>99.25</v>
      </c>
      <c r="F100" s="13">
        <v>99.25</v>
      </c>
      <c r="G100" s="31" t="s">
        <v>215</v>
      </c>
      <c r="H100" s="33">
        <v>0.2</v>
      </c>
    </row>
    <row r="101" spans="1:8" ht="15.6" x14ac:dyDescent="0.3">
      <c r="A101" s="34">
        <v>4</v>
      </c>
      <c r="B101" s="13" t="s">
        <v>166</v>
      </c>
      <c r="C101" s="13" t="s">
        <v>20</v>
      </c>
      <c r="D101" s="37">
        <v>97.75</v>
      </c>
      <c r="E101" s="13">
        <v>83.75</v>
      </c>
      <c r="F101" s="12">
        <v>82.25</v>
      </c>
      <c r="H101" s="33">
        <v>0.2</v>
      </c>
    </row>
    <row r="102" spans="1:8" ht="15.6" x14ac:dyDescent="0.3">
      <c r="A102" s="34">
        <v>5</v>
      </c>
      <c r="B102" s="11" t="s">
        <v>74</v>
      </c>
      <c r="C102" s="11" t="s">
        <v>20</v>
      </c>
      <c r="D102" s="35">
        <v>97.5</v>
      </c>
      <c r="E102" s="11">
        <v>85.5</v>
      </c>
      <c r="F102" s="11">
        <v>83.75</v>
      </c>
      <c r="H102" s="33">
        <v>0.1</v>
      </c>
    </row>
    <row r="103" spans="1:8" ht="15.6" x14ac:dyDescent="0.3">
      <c r="A103" s="34">
        <v>6</v>
      </c>
      <c r="B103" s="13" t="s">
        <v>138</v>
      </c>
      <c r="C103" s="13" t="s">
        <v>20</v>
      </c>
      <c r="D103" s="37">
        <v>97</v>
      </c>
      <c r="E103" s="13">
        <v>94.75</v>
      </c>
      <c r="F103" s="13">
        <v>82</v>
      </c>
      <c r="H103" s="33">
        <v>0.1</v>
      </c>
    </row>
    <row r="104" spans="1:8" x14ac:dyDescent="0.25">
      <c r="B104" s="11" t="s">
        <v>75</v>
      </c>
      <c r="C104" s="11" t="s">
        <v>20</v>
      </c>
      <c r="D104" s="40">
        <v>96.5</v>
      </c>
      <c r="E104" s="17">
        <v>96.5</v>
      </c>
      <c r="F104" s="13">
        <v>96.5</v>
      </c>
      <c r="G104" s="31" t="s">
        <v>215</v>
      </c>
    </row>
    <row r="105" spans="1:8" x14ac:dyDescent="0.25">
      <c r="B105" s="11" t="s">
        <v>107</v>
      </c>
      <c r="C105" s="11" t="s">
        <v>20</v>
      </c>
      <c r="D105" s="35">
        <v>96</v>
      </c>
      <c r="E105" s="11">
        <v>98</v>
      </c>
      <c r="F105" s="11">
        <v>96.25</v>
      </c>
    </row>
    <row r="106" spans="1:8" x14ac:dyDescent="0.25">
      <c r="B106" s="13" t="s">
        <v>163</v>
      </c>
      <c r="C106" s="11" t="s">
        <v>20</v>
      </c>
      <c r="D106" s="35">
        <v>96</v>
      </c>
      <c r="E106" s="11">
        <v>96.5</v>
      </c>
      <c r="F106" s="11">
        <v>86.25</v>
      </c>
    </row>
    <row r="107" spans="1:8" x14ac:dyDescent="0.25">
      <c r="B107" s="12" t="s">
        <v>99</v>
      </c>
      <c r="C107" s="12" t="s">
        <v>20</v>
      </c>
      <c r="D107" s="38">
        <v>95.5</v>
      </c>
      <c r="E107" s="12">
        <v>91.75</v>
      </c>
      <c r="F107" s="12">
        <v>88.5</v>
      </c>
    </row>
    <row r="108" spans="1:8" x14ac:dyDescent="0.25">
      <c r="B108" s="13" t="s">
        <v>165</v>
      </c>
      <c r="C108" s="13" t="s">
        <v>20</v>
      </c>
      <c r="D108" s="37">
        <v>94.75</v>
      </c>
      <c r="E108" s="13">
        <v>83.25</v>
      </c>
      <c r="F108" s="11">
        <v>91.25</v>
      </c>
    </row>
    <row r="109" spans="1:8" x14ac:dyDescent="0.25">
      <c r="B109" s="11" t="s">
        <v>34</v>
      </c>
      <c r="C109" s="11" t="s">
        <v>20</v>
      </c>
      <c r="D109" s="35">
        <v>93.75</v>
      </c>
      <c r="E109" s="11">
        <v>92.75</v>
      </c>
      <c r="F109" s="11">
        <v>85.75</v>
      </c>
    </row>
    <row r="110" spans="1:8" x14ac:dyDescent="0.25">
      <c r="B110" s="11" t="s">
        <v>60</v>
      </c>
      <c r="C110" s="11" t="s">
        <v>20</v>
      </c>
      <c r="D110" s="35">
        <v>93.5</v>
      </c>
      <c r="E110" s="11">
        <v>96.75</v>
      </c>
      <c r="F110" s="13">
        <v>84.25</v>
      </c>
    </row>
    <row r="111" spans="1:8" x14ac:dyDescent="0.25">
      <c r="B111" s="13" t="s">
        <v>48</v>
      </c>
      <c r="C111" s="11" t="s">
        <v>20</v>
      </c>
      <c r="D111" s="35">
        <v>92.75</v>
      </c>
      <c r="E111" s="11">
        <v>95.25</v>
      </c>
      <c r="F111" s="11">
        <v>85.75</v>
      </c>
    </row>
    <row r="112" spans="1:8" x14ac:dyDescent="0.25">
      <c r="B112" s="11" t="s">
        <v>37</v>
      </c>
      <c r="C112" s="11" t="s">
        <v>20</v>
      </c>
      <c r="D112" s="35">
        <v>92.25</v>
      </c>
      <c r="E112" s="11">
        <v>86.5</v>
      </c>
      <c r="F112" s="11">
        <v>79.75</v>
      </c>
    </row>
    <row r="113" spans="2:6" x14ac:dyDescent="0.25">
      <c r="B113" s="11" t="s">
        <v>76</v>
      </c>
      <c r="C113" s="11" t="s">
        <v>20</v>
      </c>
      <c r="D113" s="35">
        <v>90.75</v>
      </c>
      <c r="E113" s="11">
        <v>92.25</v>
      </c>
      <c r="F113" s="11">
        <v>80</v>
      </c>
    </row>
    <row r="114" spans="2:6" x14ac:dyDescent="0.25">
      <c r="B114" s="12" t="s">
        <v>106</v>
      </c>
      <c r="C114" s="12" t="s">
        <v>20</v>
      </c>
      <c r="D114" s="38">
        <v>88.5</v>
      </c>
      <c r="E114" s="12">
        <v>94.25</v>
      </c>
      <c r="F114" s="12">
        <v>87.5</v>
      </c>
    </row>
    <row r="115" spans="2:6" x14ac:dyDescent="0.25">
      <c r="B115" s="13" t="s">
        <v>164</v>
      </c>
      <c r="C115" s="13" t="s">
        <v>20</v>
      </c>
      <c r="D115" s="37">
        <v>69.5</v>
      </c>
      <c r="E115" s="13">
        <v>90.25</v>
      </c>
      <c r="F115" s="11">
        <v>81.75</v>
      </c>
    </row>
    <row r="116" spans="2:6" x14ac:dyDescent="0.25">
      <c r="B116" s="12"/>
      <c r="C116" s="12"/>
      <c r="D116" s="12"/>
      <c r="E116" s="12"/>
      <c r="F116" s="12"/>
    </row>
    <row r="117" spans="2:6" x14ac:dyDescent="0.25">
      <c r="B117" s="30" t="s">
        <v>218</v>
      </c>
      <c r="C117" s="4"/>
      <c r="D117" s="4"/>
      <c r="E117" s="4"/>
      <c r="F117" s="4"/>
    </row>
    <row r="121" spans="2:6" x14ac:dyDescent="0.25">
      <c r="B121" s="4"/>
      <c r="C121" s="4"/>
      <c r="D121" s="4"/>
      <c r="E121" s="4"/>
      <c r="F121" s="4"/>
    </row>
    <row r="122" spans="2:6" x14ac:dyDescent="0.25">
      <c r="B122" s="4"/>
      <c r="C122" s="4"/>
      <c r="D122" s="4"/>
      <c r="E122" s="4"/>
      <c r="F122" s="4"/>
    </row>
    <row r="123" spans="2:6" ht="13.8" thickBot="1" x14ac:dyDescent="0.3">
      <c r="B123" s="4"/>
      <c r="C123" s="4"/>
      <c r="D123" s="4"/>
      <c r="E123" s="4"/>
      <c r="F123" s="4"/>
    </row>
    <row r="124" spans="2:6" ht="13.8" thickBot="1" x14ac:dyDescent="0.3">
      <c r="B124" s="9"/>
      <c r="C124" s="9"/>
      <c r="D124" s="9"/>
      <c r="E124" s="9"/>
      <c r="F124" s="9"/>
    </row>
    <row r="125" spans="2:6" x14ac:dyDescent="0.25">
      <c r="B125" s="235" t="s">
        <v>0</v>
      </c>
      <c r="C125" s="235"/>
      <c r="D125" s="235"/>
      <c r="E125" s="235"/>
      <c r="F125" s="235"/>
    </row>
    <row r="126" spans="2:6" x14ac:dyDescent="0.25">
      <c r="B126" s="235" t="s">
        <v>47</v>
      </c>
      <c r="C126" s="235"/>
      <c r="D126" s="235"/>
      <c r="E126" s="235"/>
      <c r="F126" s="235"/>
    </row>
    <row r="128" spans="2:6" ht="17.399999999999999" x14ac:dyDescent="0.3">
      <c r="B128" s="236" t="s">
        <v>242</v>
      </c>
      <c r="C128" s="236"/>
      <c r="D128" s="236"/>
      <c r="E128" s="236"/>
      <c r="F128" s="236"/>
    </row>
    <row r="129" spans="1:8" ht="17.399999999999999" x14ac:dyDescent="0.3">
      <c r="B129" s="237" t="s">
        <v>41</v>
      </c>
      <c r="C129" s="237"/>
      <c r="D129" s="237"/>
      <c r="E129" s="237"/>
      <c r="F129" s="237"/>
    </row>
    <row r="130" spans="1:8" x14ac:dyDescent="0.25">
      <c r="B130" s="15"/>
      <c r="C130" s="15"/>
      <c r="D130" s="3" t="s">
        <v>3</v>
      </c>
      <c r="E130" s="3" t="s">
        <v>3</v>
      </c>
      <c r="F130" s="16" t="s">
        <v>3</v>
      </c>
    </row>
    <row r="131" spans="1:8" x14ac:dyDescent="0.25">
      <c r="B131" s="16" t="s">
        <v>2</v>
      </c>
      <c r="C131" s="16" t="s">
        <v>22</v>
      </c>
      <c r="D131" s="3" t="s">
        <v>202</v>
      </c>
      <c r="E131" s="3" t="s">
        <v>168</v>
      </c>
      <c r="F131" s="16" t="s">
        <v>140</v>
      </c>
    </row>
    <row r="132" spans="1:8" ht="15.6" x14ac:dyDescent="0.3">
      <c r="A132" s="34">
        <v>1</v>
      </c>
      <c r="B132" s="11" t="s">
        <v>79</v>
      </c>
      <c r="C132" s="11" t="s">
        <v>17</v>
      </c>
      <c r="D132" s="35">
        <v>100</v>
      </c>
      <c r="E132" s="11">
        <v>100</v>
      </c>
      <c r="F132" s="11">
        <v>97.75</v>
      </c>
      <c r="H132" s="33">
        <v>0.35</v>
      </c>
    </row>
    <row r="133" spans="1:8" ht="15.6" x14ac:dyDescent="0.3">
      <c r="A133" s="34">
        <v>2</v>
      </c>
      <c r="B133" s="23" t="s">
        <v>128</v>
      </c>
      <c r="C133" s="23" t="s">
        <v>17</v>
      </c>
      <c r="D133" s="36">
        <v>100</v>
      </c>
      <c r="E133" s="13">
        <v>100</v>
      </c>
      <c r="F133" s="24">
        <v>97.75</v>
      </c>
      <c r="H133" s="33">
        <v>0.35</v>
      </c>
    </row>
    <row r="134" spans="1:8" ht="15.6" x14ac:dyDescent="0.3">
      <c r="A134" s="34">
        <v>3</v>
      </c>
      <c r="B134" s="11" t="s">
        <v>80</v>
      </c>
      <c r="C134" s="11" t="s">
        <v>17</v>
      </c>
      <c r="D134" s="35">
        <v>99.25</v>
      </c>
      <c r="E134" s="11">
        <v>100</v>
      </c>
      <c r="F134" s="11">
        <v>96.75</v>
      </c>
      <c r="H134" s="33">
        <v>0.35</v>
      </c>
    </row>
    <row r="135" spans="1:8" ht="15.6" x14ac:dyDescent="0.3">
      <c r="A135" s="34">
        <v>4</v>
      </c>
      <c r="B135" s="18" t="s">
        <v>129</v>
      </c>
      <c r="C135" s="18" t="s">
        <v>17</v>
      </c>
      <c r="D135" s="39">
        <v>98.75</v>
      </c>
      <c r="E135" s="11">
        <v>98</v>
      </c>
      <c r="F135" s="19">
        <v>98.75</v>
      </c>
      <c r="H135" s="33">
        <v>0.2</v>
      </c>
    </row>
    <row r="136" spans="1:8" ht="15.6" x14ac:dyDescent="0.3">
      <c r="A136" s="34">
        <v>5</v>
      </c>
      <c r="B136" s="13" t="s">
        <v>78</v>
      </c>
      <c r="C136" s="11" t="s">
        <v>17</v>
      </c>
      <c r="D136" s="35">
        <v>98.75</v>
      </c>
      <c r="E136" s="11">
        <v>98.25</v>
      </c>
      <c r="F136" s="17">
        <v>90.25</v>
      </c>
      <c r="H136" s="33">
        <v>0.2</v>
      </c>
    </row>
    <row r="137" spans="1:8" ht="15.6" x14ac:dyDescent="0.3">
      <c r="A137" s="34">
        <v>6</v>
      </c>
      <c r="B137" s="13" t="s">
        <v>24</v>
      </c>
      <c r="C137" s="11" t="s">
        <v>17</v>
      </c>
      <c r="D137" s="40">
        <v>98.5</v>
      </c>
      <c r="E137" s="13">
        <v>98.5</v>
      </c>
      <c r="F137" s="13">
        <v>98.5</v>
      </c>
      <c r="G137" s="31" t="s">
        <v>147</v>
      </c>
      <c r="H137" s="33">
        <v>0.2</v>
      </c>
    </row>
    <row r="138" spans="1:8" ht="15.6" x14ac:dyDescent="0.3">
      <c r="A138" s="34">
        <v>7</v>
      </c>
      <c r="B138" s="23" t="s">
        <v>151</v>
      </c>
      <c r="C138" s="23" t="s">
        <v>17</v>
      </c>
      <c r="D138" s="36">
        <v>98.5</v>
      </c>
      <c r="E138" s="24">
        <v>98</v>
      </c>
      <c r="F138" s="24">
        <v>96</v>
      </c>
      <c r="H138" s="33">
        <v>0.1</v>
      </c>
    </row>
    <row r="139" spans="1:8" ht="15.6" x14ac:dyDescent="0.3">
      <c r="A139" s="34">
        <v>8</v>
      </c>
      <c r="B139" s="13" t="s">
        <v>135</v>
      </c>
      <c r="C139" s="13" t="s">
        <v>17</v>
      </c>
      <c r="D139" s="37">
        <v>97.75</v>
      </c>
      <c r="E139" s="13">
        <v>97</v>
      </c>
      <c r="F139" s="13">
        <v>91.25</v>
      </c>
      <c r="H139" s="33">
        <v>0.1</v>
      </c>
    </row>
    <row r="140" spans="1:8" ht="15.6" x14ac:dyDescent="0.3">
      <c r="A140" s="34">
        <v>9</v>
      </c>
      <c r="B140" s="11" t="s">
        <v>105</v>
      </c>
      <c r="C140" s="11" t="s">
        <v>17</v>
      </c>
      <c r="D140" s="35">
        <v>97.75</v>
      </c>
      <c r="E140" s="11">
        <v>86</v>
      </c>
      <c r="F140" s="13">
        <v>90.75</v>
      </c>
      <c r="H140" s="33">
        <v>0.1</v>
      </c>
    </row>
    <row r="141" spans="1:8" ht="15.6" x14ac:dyDescent="0.3">
      <c r="A141" s="34">
        <v>10</v>
      </c>
      <c r="B141" s="11" t="s">
        <v>111</v>
      </c>
      <c r="C141" s="11" t="s">
        <v>17</v>
      </c>
      <c r="D141" s="35">
        <v>96.75</v>
      </c>
      <c r="E141" s="11">
        <v>92.75</v>
      </c>
      <c r="F141" s="13">
        <v>81.5</v>
      </c>
      <c r="H141" s="33">
        <v>0.1</v>
      </c>
    </row>
    <row r="142" spans="1:8" x14ac:dyDescent="0.25">
      <c r="B142" s="13" t="s">
        <v>217</v>
      </c>
      <c r="C142" s="13" t="s">
        <v>17</v>
      </c>
      <c r="D142" s="35">
        <v>96.5</v>
      </c>
      <c r="E142" s="11"/>
      <c r="F142" s="14"/>
    </row>
    <row r="143" spans="1:8" x14ac:dyDescent="0.25">
      <c r="B143" s="23" t="s">
        <v>150</v>
      </c>
      <c r="C143" s="23" t="s">
        <v>17</v>
      </c>
      <c r="D143" s="36">
        <v>96</v>
      </c>
      <c r="E143" s="13">
        <v>92.75</v>
      </c>
      <c r="F143" s="19">
        <v>94.75</v>
      </c>
    </row>
    <row r="144" spans="1:8" x14ac:dyDescent="0.25">
      <c r="B144" s="11" t="s">
        <v>116</v>
      </c>
      <c r="C144" s="11" t="s">
        <v>17</v>
      </c>
      <c r="D144" s="35">
        <v>96</v>
      </c>
      <c r="E144" s="11">
        <v>91.5</v>
      </c>
      <c r="F144" s="11">
        <v>91.25</v>
      </c>
    </row>
    <row r="145" spans="2:7" x14ac:dyDescent="0.25">
      <c r="B145" s="13" t="s">
        <v>180</v>
      </c>
      <c r="C145" s="13" t="s">
        <v>17</v>
      </c>
      <c r="D145" s="37">
        <v>95.75</v>
      </c>
      <c r="E145" s="11">
        <v>88.5</v>
      </c>
      <c r="F145" s="14"/>
    </row>
    <row r="146" spans="2:7" x14ac:dyDescent="0.25">
      <c r="B146" s="13" t="s">
        <v>118</v>
      </c>
      <c r="C146" s="13" t="s">
        <v>17</v>
      </c>
      <c r="D146" s="40">
        <v>95.75</v>
      </c>
      <c r="E146" s="13">
        <v>95.75</v>
      </c>
      <c r="F146" s="13">
        <v>93</v>
      </c>
      <c r="G146" s="31" t="s">
        <v>131</v>
      </c>
    </row>
    <row r="147" spans="2:7" x14ac:dyDescent="0.25">
      <c r="B147" s="13" t="s">
        <v>178</v>
      </c>
      <c r="C147" s="13" t="s">
        <v>17</v>
      </c>
      <c r="D147" s="37">
        <v>95.5</v>
      </c>
      <c r="E147" s="11">
        <v>95</v>
      </c>
      <c r="F147" s="14"/>
    </row>
    <row r="148" spans="2:7" x14ac:dyDescent="0.25">
      <c r="B148" s="11" t="s">
        <v>51</v>
      </c>
      <c r="C148" s="11" t="s">
        <v>17</v>
      </c>
      <c r="D148" s="35">
        <v>95.25</v>
      </c>
      <c r="E148" s="11">
        <v>96.25</v>
      </c>
      <c r="F148" s="11">
        <v>96</v>
      </c>
    </row>
    <row r="149" spans="2:7" x14ac:dyDescent="0.25">
      <c r="B149" s="11" t="s">
        <v>77</v>
      </c>
      <c r="C149" s="11" t="s">
        <v>17</v>
      </c>
      <c r="D149" s="35">
        <v>95.25</v>
      </c>
      <c r="E149" s="11">
        <v>90.5</v>
      </c>
      <c r="F149" s="11">
        <v>93</v>
      </c>
    </row>
    <row r="150" spans="2:7" x14ac:dyDescent="0.25">
      <c r="B150" s="23" t="s">
        <v>216</v>
      </c>
      <c r="C150" s="23" t="s">
        <v>17</v>
      </c>
      <c r="D150" s="36">
        <v>93.75</v>
      </c>
      <c r="E150" s="24"/>
      <c r="F150" s="24"/>
    </row>
    <row r="151" spans="2:7" x14ac:dyDescent="0.25">
      <c r="B151" s="11" t="s">
        <v>92</v>
      </c>
      <c r="C151" s="11" t="s">
        <v>17</v>
      </c>
      <c r="D151" s="35">
        <v>93</v>
      </c>
      <c r="E151" s="11">
        <v>92.25</v>
      </c>
      <c r="F151" s="11">
        <v>93.5</v>
      </c>
    </row>
    <row r="152" spans="2:7" x14ac:dyDescent="0.25">
      <c r="B152" s="13" t="s">
        <v>177</v>
      </c>
      <c r="C152" s="13" t="s">
        <v>17</v>
      </c>
      <c r="D152" s="40">
        <v>92.5</v>
      </c>
      <c r="E152" s="13">
        <v>92.5</v>
      </c>
      <c r="F152" s="11"/>
      <c r="G152" s="31" t="s">
        <v>131</v>
      </c>
    </row>
    <row r="153" spans="2:7" x14ac:dyDescent="0.25">
      <c r="B153" s="11" t="s">
        <v>130</v>
      </c>
      <c r="C153" s="11" t="s">
        <v>17</v>
      </c>
      <c r="D153" s="40">
        <v>92.25</v>
      </c>
      <c r="E153" s="11">
        <v>92.25</v>
      </c>
      <c r="F153" s="13">
        <v>83.5</v>
      </c>
      <c r="G153" s="31" t="s">
        <v>131</v>
      </c>
    </row>
    <row r="154" spans="2:7" x14ac:dyDescent="0.25">
      <c r="B154" s="23" t="s">
        <v>149</v>
      </c>
      <c r="C154" s="23" t="s">
        <v>17</v>
      </c>
      <c r="D154" s="36">
        <v>92</v>
      </c>
      <c r="E154" s="13">
        <v>89.75</v>
      </c>
      <c r="F154" s="19">
        <v>91.5</v>
      </c>
      <c r="G154" s="31"/>
    </row>
    <row r="155" spans="2:7" x14ac:dyDescent="0.25">
      <c r="B155" s="11" t="s">
        <v>127</v>
      </c>
      <c r="C155" s="11" t="s">
        <v>17</v>
      </c>
      <c r="D155" s="35">
        <v>92</v>
      </c>
      <c r="E155" s="11">
        <v>90.5</v>
      </c>
      <c r="F155" s="11">
        <v>90.5</v>
      </c>
    </row>
    <row r="156" spans="2:7" x14ac:dyDescent="0.25">
      <c r="B156" s="11" t="s">
        <v>91</v>
      </c>
      <c r="C156" s="11" t="s">
        <v>17</v>
      </c>
      <c r="D156" s="35">
        <v>91.75</v>
      </c>
      <c r="E156" s="13">
        <v>84.25</v>
      </c>
      <c r="F156" s="11">
        <v>93.75</v>
      </c>
    </row>
    <row r="157" spans="2:7" x14ac:dyDescent="0.25">
      <c r="B157" s="13" t="s">
        <v>179</v>
      </c>
      <c r="C157" s="13" t="s">
        <v>17</v>
      </c>
      <c r="D157" s="37">
        <v>91</v>
      </c>
      <c r="E157" s="11">
        <v>90</v>
      </c>
      <c r="F157" s="14"/>
    </row>
    <row r="158" spans="2:7" x14ac:dyDescent="0.25">
      <c r="B158" s="23" t="s">
        <v>148</v>
      </c>
      <c r="C158" s="23" t="s">
        <v>17</v>
      </c>
      <c r="D158" s="36">
        <v>87.5</v>
      </c>
      <c r="E158" s="19">
        <v>91.25</v>
      </c>
      <c r="F158" s="19">
        <v>82.5</v>
      </c>
    </row>
    <row r="159" spans="2:7" x14ac:dyDescent="0.25">
      <c r="B159" s="23" t="s">
        <v>241</v>
      </c>
      <c r="C159" s="23" t="s">
        <v>17</v>
      </c>
      <c r="D159" s="36">
        <v>87</v>
      </c>
      <c r="E159" s="24"/>
      <c r="F159" s="24"/>
    </row>
    <row r="160" spans="2:7" x14ac:dyDescent="0.25">
      <c r="B160" s="11" t="s">
        <v>71</v>
      </c>
      <c r="C160" s="11" t="s">
        <v>17</v>
      </c>
      <c r="D160" s="35">
        <v>80.25</v>
      </c>
      <c r="E160" s="11">
        <v>83.5</v>
      </c>
      <c r="F160" s="11">
        <v>69.5</v>
      </c>
    </row>
    <row r="161" spans="1:8" x14ac:dyDescent="0.25">
      <c r="B161" s="29" t="s">
        <v>208</v>
      </c>
      <c r="C161" s="5"/>
      <c r="D161" s="5"/>
      <c r="E161" s="5"/>
      <c r="F161" s="5"/>
    </row>
    <row r="162" spans="1:8" x14ac:dyDescent="0.25">
      <c r="B162" s="30" t="s">
        <v>218</v>
      </c>
      <c r="C162" s="5"/>
      <c r="D162" s="5"/>
      <c r="E162" s="5"/>
      <c r="F162" s="5"/>
    </row>
    <row r="163" spans="1:8" x14ac:dyDescent="0.25">
      <c r="B163" s="5"/>
      <c r="C163" s="5"/>
      <c r="D163" s="5"/>
      <c r="E163" s="5"/>
      <c r="F163" s="5"/>
    </row>
    <row r="164" spans="1:8" ht="15.6" x14ac:dyDescent="0.3">
      <c r="A164" s="34">
        <v>1</v>
      </c>
      <c r="B164" s="11" t="s">
        <v>120</v>
      </c>
      <c r="C164" s="11" t="s">
        <v>16</v>
      </c>
      <c r="D164" s="35">
        <v>100</v>
      </c>
      <c r="E164" s="11">
        <v>98.75</v>
      </c>
      <c r="F164" s="11">
        <v>98.75</v>
      </c>
      <c r="H164" s="33">
        <v>0.35</v>
      </c>
    </row>
    <row r="165" spans="1:8" ht="15.6" x14ac:dyDescent="0.3">
      <c r="A165" s="34">
        <v>2</v>
      </c>
      <c r="B165" s="13" t="s">
        <v>193</v>
      </c>
      <c r="C165" s="13" t="s">
        <v>16</v>
      </c>
      <c r="D165" s="37">
        <v>99.25</v>
      </c>
      <c r="E165" s="13">
        <v>97.25</v>
      </c>
      <c r="F165" s="13"/>
      <c r="H165" s="33">
        <v>0.35</v>
      </c>
    </row>
    <row r="166" spans="1:8" ht="15.6" x14ac:dyDescent="0.3">
      <c r="A166" s="34">
        <v>3</v>
      </c>
      <c r="B166" s="11" t="s">
        <v>25</v>
      </c>
      <c r="C166" s="11" t="s">
        <v>16</v>
      </c>
      <c r="D166" s="35">
        <v>98.75</v>
      </c>
      <c r="E166" s="11">
        <v>98.75</v>
      </c>
      <c r="F166" s="11">
        <v>97.5</v>
      </c>
      <c r="H166" s="33">
        <v>0.2</v>
      </c>
    </row>
    <row r="167" spans="1:8" ht="15.6" x14ac:dyDescent="0.3">
      <c r="A167" s="34">
        <v>4</v>
      </c>
      <c r="B167" s="13" t="s">
        <v>219</v>
      </c>
      <c r="C167" s="23" t="s">
        <v>16</v>
      </c>
      <c r="D167" s="36">
        <v>98</v>
      </c>
      <c r="E167" s="11"/>
      <c r="F167" s="24"/>
      <c r="H167" s="33">
        <v>0.2</v>
      </c>
    </row>
    <row r="168" spans="1:8" ht="15.6" x14ac:dyDescent="0.3">
      <c r="A168" s="34">
        <v>5</v>
      </c>
      <c r="B168" s="11" t="s">
        <v>100</v>
      </c>
      <c r="C168" s="11" t="s">
        <v>16</v>
      </c>
      <c r="D168" s="35">
        <v>97.75</v>
      </c>
      <c r="E168" s="11">
        <v>100</v>
      </c>
      <c r="F168" s="11">
        <v>97.5</v>
      </c>
      <c r="H168" s="33">
        <v>0.1</v>
      </c>
    </row>
    <row r="169" spans="1:8" ht="15.6" x14ac:dyDescent="0.3">
      <c r="A169" s="34">
        <v>6</v>
      </c>
      <c r="B169" s="11" t="s">
        <v>119</v>
      </c>
      <c r="C169" s="11" t="s">
        <v>16</v>
      </c>
      <c r="D169" s="35">
        <v>97.75</v>
      </c>
      <c r="E169" s="11">
        <v>95.25</v>
      </c>
      <c r="F169" s="11">
        <v>96.25</v>
      </c>
      <c r="H169" s="33">
        <v>0.1</v>
      </c>
    </row>
    <row r="170" spans="1:8" ht="15.6" x14ac:dyDescent="0.3">
      <c r="A170" s="34"/>
      <c r="B170" s="13" t="s">
        <v>220</v>
      </c>
      <c r="C170" s="23" t="s">
        <v>16</v>
      </c>
      <c r="D170" s="36">
        <v>97.5</v>
      </c>
      <c r="E170" s="11"/>
      <c r="F170" s="24"/>
      <c r="H170" s="33"/>
    </row>
    <row r="171" spans="1:8" x14ac:dyDescent="0.25">
      <c r="B171" s="13" t="s">
        <v>134</v>
      </c>
      <c r="C171" s="13" t="s">
        <v>16</v>
      </c>
      <c r="D171" s="37">
        <v>96.75</v>
      </c>
      <c r="E171" s="13">
        <v>92.75</v>
      </c>
      <c r="F171" s="13">
        <v>94.5</v>
      </c>
    </row>
    <row r="172" spans="1:8" x14ac:dyDescent="0.25">
      <c r="B172" s="13" t="s">
        <v>143</v>
      </c>
      <c r="C172" s="23" t="s">
        <v>16</v>
      </c>
      <c r="D172" s="36">
        <v>96.25</v>
      </c>
      <c r="E172" s="11">
        <v>84.75</v>
      </c>
      <c r="F172" s="24">
        <v>92.5</v>
      </c>
    </row>
    <row r="173" spans="1:8" x14ac:dyDescent="0.25">
      <c r="B173" s="11" t="s">
        <v>108</v>
      </c>
      <c r="C173" s="11" t="s">
        <v>16</v>
      </c>
      <c r="D173" s="35">
        <v>95.5</v>
      </c>
      <c r="E173" s="11">
        <v>95</v>
      </c>
      <c r="F173" s="11">
        <v>97.25</v>
      </c>
    </row>
    <row r="174" spans="1:8" x14ac:dyDescent="0.25">
      <c r="B174" s="20" t="s">
        <v>101</v>
      </c>
      <c r="C174" s="11" t="s">
        <v>16</v>
      </c>
      <c r="D174" s="35">
        <v>95.5</v>
      </c>
      <c r="E174" s="11">
        <v>94.75</v>
      </c>
      <c r="F174" s="11">
        <v>93.5</v>
      </c>
    </row>
    <row r="175" spans="1:8" x14ac:dyDescent="0.25">
      <c r="B175" s="13" t="s">
        <v>221</v>
      </c>
      <c r="C175" s="23" t="s">
        <v>16</v>
      </c>
      <c r="D175" s="36">
        <v>95.5</v>
      </c>
      <c r="E175" s="11"/>
      <c r="F175" s="24"/>
    </row>
    <row r="176" spans="1:8" x14ac:dyDescent="0.25">
      <c r="B176" s="13" t="s">
        <v>222</v>
      </c>
      <c r="C176" s="23" t="s">
        <v>16</v>
      </c>
      <c r="D176" s="36">
        <v>95</v>
      </c>
      <c r="E176" s="11"/>
      <c r="F176" s="24"/>
    </row>
    <row r="177" spans="1:8" x14ac:dyDescent="0.25">
      <c r="B177" s="13" t="s">
        <v>176</v>
      </c>
      <c r="C177" s="13" t="s">
        <v>16</v>
      </c>
      <c r="D177" s="40">
        <v>95</v>
      </c>
      <c r="E177" s="11">
        <v>95</v>
      </c>
      <c r="F177" s="11"/>
      <c r="G177" s="31" t="s">
        <v>131</v>
      </c>
    </row>
    <row r="178" spans="1:8" x14ac:dyDescent="0.25">
      <c r="B178" s="11" t="s">
        <v>121</v>
      </c>
      <c r="C178" s="11" t="s">
        <v>16</v>
      </c>
      <c r="D178" s="35">
        <v>92.5</v>
      </c>
      <c r="E178" s="11">
        <v>88.25</v>
      </c>
      <c r="F178" s="11">
        <v>96.5</v>
      </c>
    </row>
    <row r="179" spans="1:8" x14ac:dyDescent="0.25">
      <c r="B179" s="13" t="s">
        <v>175</v>
      </c>
      <c r="C179" s="13" t="s">
        <v>16</v>
      </c>
      <c r="D179" s="37">
        <v>91</v>
      </c>
      <c r="E179" s="11">
        <v>93.25</v>
      </c>
      <c r="F179" s="11"/>
    </row>
    <row r="180" spans="1:8" x14ac:dyDescent="0.25">
      <c r="B180" s="29" t="s">
        <v>208</v>
      </c>
    </row>
    <row r="181" spans="1:8" x14ac:dyDescent="0.25">
      <c r="B181" s="8"/>
      <c r="C181" s="4"/>
      <c r="D181" s="4"/>
      <c r="E181" s="4"/>
      <c r="F181" s="4"/>
    </row>
    <row r="182" spans="1:8" x14ac:dyDescent="0.25">
      <c r="B182" s="8"/>
      <c r="C182" s="4"/>
      <c r="D182" s="4"/>
      <c r="E182" s="4"/>
      <c r="F182" s="4"/>
    </row>
    <row r="183" spans="1:8" x14ac:dyDescent="0.25">
      <c r="B183" s="8"/>
      <c r="C183" s="4"/>
      <c r="D183" s="4"/>
      <c r="E183" s="4"/>
      <c r="F183" s="4"/>
    </row>
    <row r="184" spans="1:8" ht="15.6" x14ac:dyDescent="0.3">
      <c r="A184" s="34">
        <v>1</v>
      </c>
      <c r="B184" s="11" t="s">
        <v>15</v>
      </c>
      <c r="C184" s="11" t="s">
        <v>20</v>
      </c>
      <c r="D184" s="35">
        <v>100</v>
      </c>
      <c r="E184" s="11">
        <v>99.25</v>
      </c>
      <c r="F184" s="11">
        <v>97</v>
      </c>
      <c r="H184" s="33">
        <v>0.35</v>
      </c>
    </row>
    <row r="185" spans="1:8" ht="15.6" x14ac:dyDescent="0.3">
      <c r="A185" s="34">
        <v>2</v>
      </c>
      <c r="B185" s="20" t="s">
        <v>95</v>
      </c>
      <c r="C185" s="11" t="s">
        <v>20</v>
      </c>
      <c r="D185" s="35">
        <v>100</v>
      </c>
      <c r="E185" s="11">
        <v>86.5</v>
      </c>
      <c r="F185" s="11">
        <v>82</v>
      </c>
      <c r="H185" s="33">
        <v>0.35</v>
      </c>
    </row>
    <row r="186" spans="1:8" ht="15.6" x14ac:dyDescent="0.3">
      <c r="A186" s="34">
        <v>3</v>
      </c>
      <c r="B186" s="13" t="s">
        <v>171</v>
      </c>
      <c r="C186" s="13" t="s">
        <v>20</v>
      </c>
      <c r="D186" s="37">
        <v>98.75</v>
      </c>
      <c r="E186" s="11">
        <v>91.5</v>
      </c>
      <c r="F186" s="11"/>
      <c r="H186" s="33">
        <v>0.2</v>
      </c>
    </row>
    <row r="187" spans="1:8" ht="15.6" x14ac:dyDescent="0.3">
      <c r="A187" s="34">
        <v>4</v>
      </c>
      <c r="B187" s="13" t="s">
        <v>170</v>
      </c>
      <c r="C187" s="13" t="s">
        <v>20</v>
      </c>
      <c r="D187" s="37">
        <v>98</v>
      </c>
      <c r="E187" s="11">
        <v>95.75</v>
      </c>
      <c r="F187" s="11"/>
      <c r="H187" s="33">
        <v>0.2</v>
      </c>
    </row>
    <row r="188" spans="1:8" ht="15.6" x14ac:dyDescent="0.3">
      <c r="A188" s="34">
        <v>5</v>
      </c>
      <c r="B188" s="11" t="s">
        <v>112</v>
      </c>
      <c r="C188" s="11" t="s">
        <v>20</v>
      </c>
      <c r="D188" s="35">
        <v>98</v>
      </c>
      <c r="E188" s="11">
        <v>85.75</v>
      </c>
      <c r="F188" s="11">
        <v>91</v>
      </c>
      <c r="H188" s="33">
        <v>0.1</v>
      </c>
    </row>
    <row r="189" spans="1:8" ht="15.6" x14ac:dyDescent="0.3">
      <c r="A189" s="34">
        <v>6</v>
      </c>
      <c r="B189" s="13" t="s">
        <v>173</v>
      </c>
      <c r="C189" s="13" t="s">
        <v>20</v>
      </c>
      <c r="D189" s="37">
        <v>97.5</v>
      </c>
      <c r="E189" s="11">
        <v>86</v>
      </c>
      <c r="F189" s="11"/>
      <c r="H189" s="33">
        <v>0.1</v>
      </c>
    </row>
    <row r="190" spans="1:8" x14ac:dyDescent="0.25">
      <c r="B190" s="11" t="s">
        <v>103</v>
      </c>
      <c r="C190" s="11" t="s">
        <v>20</v>
      </c>
      <c r="D190" s="35">
        <v>97.25</v>
      </c>
      <c r="E190" s="11">
        <v>95.25</v>
      </c>
      <c r="F190" s="11">
        <v>92.25</v>
      </c>
    </row>
    <row r="191" spans="1:8" x14ac:dyDescent="0.25">
      <c r="B191" s="11" t="s">
        <v>82</v>
      </c>
      <c r="C191" s="11" t="s">
        <v>20</v>
      </c>
      <c r="D191" s="35">
        <v>97</v>
      </c>
      <c r="E191" s="11">
        <v>90.25</v>
      </c>
      <c r="F191" s="11">
        <v>85</v>
      </c>
    </row>
    <row r="192" spans="1:8" x14ac:dyDescent="0.25">
      <c r="B192" s="13" t="s">
        <v>141</v>
      </c>
      <c r="C192" s="13" t="s">
        <v>20</v>
      </c>
      <c r="D192" s="37">
        <v>94</v>
      </c>
      <c r="E192" s="13">
        <v>95.5</v>
      </c>
      <c r="F192" s="13">
        <v>91</v>
      </c>
    </row>
    <row r="193" spans="1:8" x14ac:dyDescent="0.25">
      <c r="B193" s="11" t="s">
        <v>113</v>
      </c>
      <c r="C193" s="11" t="s">
        <v>20</v>
      </c>
      <c r="D193" s="35">
        <v>91</v>
      </c>
      <c r="E193" s="11">
        <v>97</v>
      </c>
      <c r="F193" s="11">
        <v>90.75</v>
      </c>
    </row>
    <row r="194" spans="1:8" x14ac:dyDescent="0.25">
      <c r="B194" s="6" t="s">
        <v>205</v>
      </c>
      <c r="C194" s="10" t="s">
        <v>20</v>
      </c>
      <c r="D194" s="35">
        <v>91</v>
      </c>
      <c r="E194" s="2"/>
      <c r="F194" s="2"/>
    </row>
    <row r="195" spans="1:8" x14ac:dyDescent="0.25">
      <c r="B195" s="13" t="s">
        <v>169</v>
      </c>
      <c r="C195" s="13" t="s">
        <v>20</v>
      </c>
      <c r="D195" s="37">
        <v>90.5</v>
      </c>
      <c r="E195" s="11">
        <v>93</v>
      </c>
      <c r="F195" s="11"/>
    </row>
    <row r="196" spans="1:8" x14ac:dyDescent="0.25">
      <c r="B196" s="11" t="s">
        <v>53</v>
      </c>
      <c r="C196" s="11" t="s">
        <v>20</v>
      </c>
      <c r="D196" s="35">
        <v>90</v>
      </c>
      <c r="E196" s="11">
        <v>94.5</v>
      </c>
      <c r="F196" s="11">
        <v>83.75</v>
      </c>
    </row>
    <row r="197" spans="1:8" x14ac:dyDescent="0.25">
      <c r="B197" s="13" t="s">
        <v>206</v>
      </c>
      <c r="C197" s="13" t="s">
        <v>20</v>
      </c>
      <c r="D197" s="35">
        <v>87.25</v>
      </c>
      <c r="E197" s="11"/>
      <c r="F197" s="11"/>
    </row>
    <row r="198" spans="1:8" x14ac:dyDescent="0.25">
      <c r="B198" s="13" t="s">
        <v>174</v>
      </c>
      <c r="C198" s="13" t="s">
        <v>20</v>
      </c>
      <c r="D198" s="37">
        <v>87</v>
      </c>
      <c r="E198" s="11">
        <v>95.5</v>
      </c>
      <c r="F198" s="11"/>
    </row>
    <row r="199" spans="1:8" x14ac:dyDescent="0.25">
      <c r="B199" s="13" t="s">
        <v>207</v>
      </c>
      <c r="C199" s="13" t="s">
        <v>20</v>
      </c>
      <c r="D199" s="35">
        <v>82.75</v>
      </c>
      <c r="E199" s="11"/>
      <c r="F199" s="11"/>
    </row>
    <row r="200" spans="1:8" x14ac:dyDescent="0.25">
      <c r="B200" s="20" t="s">
        <v>96</v>
      </c>
      <c r="C200" s="11" t="s">
        <v>20</v>
      </c>
      <c r="D200" s="35">
        <v>82.5</v>
      </c>
      <c r="E200" s="11">
        <v>86.5</v>
      </c>
      <c r="F200" s="13">
        <v>81</v>
      </c>
    </row>
    <row r="201" spans="1:8" x14ac:dyDescent="0.25">
      <c r="B201" s="32"/>
      <c r="C201" s="25"/>
      <c r="D201" s="25"/>
      <c r="E201" s="25"/>
      <c r="F201" s="21"/>
    </row>
    <row r="204" spans="1:8" ht="15.6" x14ac:dyDescent="0.3">
      <c r="A204" s="34">
        <v>1</v>
      </c>
      <c r="B204" s="13" t="s">
        <v>203</v>
      </c>
      <c r="C204" s="13" t="s">
        <v>21</v>
      </c>
      <c r="D204" s="38">
        <v>95.25</v>
      </c>
      <c r="E204" s="1"/>
      <c r="F204" s="1"/>
      <c r="H204" s="33">
        <v>0.35</v>
      </c>
    </row>
    <row r="205" spans="1:8" ht="15.6" x14ac:dyDescent="0.3">
      <c r="A205" s="34">
        <v>2</v>
      </c>
      <c r="B205" s="11" t="s">
        <v>54</v>
      </c>
      <c r="C205" s="11" t="s">
        <v>21</v>
      </c>
      <c r="D205" s="35">
        <v>94.75</v>
      </c>
      <c r="E205" s="11">
        <v>95.25</v>
      </c>
      <c r="F205" s="11">
        <v>98</v>
      </c>
      <c r="H205" s="33">
        <v>0.2</v>
      </c>
    </row>
    <row r="206" spans="1:8" ht="15.6" x14ac:dyDescent="0.3">
      <c r="A206" s="34">
        <v>3</v>
      </c>
      <c r="B206" s="11" t="s">
        <v>9</v>
      </c>
      <c r="C206" s="11" t="s">
        <v>21</v>
      </c>
      <c r="D206" s="35">
        <v>94</v>
      </c>
      <c r="E206" s="11">
        <v>92.5</v>
      </c>
      <c r="F206" s="11">
        <v>89.25</v>
      </c>
      <c r="H206" s="33">
        <v>0.1</v>
      </c>
    </row>
    <row r="207" spans="1:8" ht="15.6" x14ac:dyDescent="0.3">
      <c r="A207" s="34">
        <v>4</v>
      </c>
      <c r="B207" s="13" t="s">
        <v>204</v>
      </c>
      <c r="C207" s="13" t="s">
        <v>21</v>
      </c>
      <c r="D207" s="37">
        <v>93.25</v>
      </c>
      <c r="E207" s="11"/>
      <c r="F207" s="11"/>
      <c r="H207" s="33">
        <v>0.1</v>
      </c>
    </row>
    <row r="208" spans="1:8" x14ac:dyDescent="0.25">
      <c r="B208" s="11" t="s">
        <v>56</v>
      </c>
      <c r="C208" s="11" t="s">
        <v>21</v>
      </c>
      <c r="D208" s="35">
        <v>91</v>
      </c>
      <c r="E208" s="11">
        <v>92.5</v>
      </c>
      <c r="F208" s="11">
        <v>90</v>
      </c>
    </row>
    <row r="209" spans="1:8" x14ac:dyDescent="0.25">
      <c r="B209" s="13" t="s">
        <v>132</v>
      </c>
      <c r="C209" s="13" t="s">
        <v>21</v>
      </c>
      <c r="D209" s="37">
        <v>87</v>
      </c>
      <c r="E209" s="13">
        <v>81.75</v>
      </c>
      <c r="F209" s="13">
        <v>85.25</v>
      </c>
    </row>
    <row r="210" spans="1:8" x14ac:dyDescent="0.25">
      <c r="B210" s="13" t="s">
        <v>133</v>
      </c>
      <c r="C210" s="13" t="s">
        <v>21</v>
      </c>
      <c r="D210" s="37">
        <v>85</v>
      </c>
      <c r="E210" s="13">
        <v>71.75</v>
      </c>
      <c r="F210" s="13">
        <v>84.25</v>
      </c>
    </row>
    <row r="211" spans="1:8" x14ac:dyDescent="0.25">
      <c r="B211" s="13" t="s">
        <v>142</v>
      </c>
      <c r="C211" s="13" t="s">
        <v>21</v>
      </c>
      <c r="D211" s="37">
        <v>84.25</v>
      </c>
      <c r="E211" s="13">
        <v>92.75</v>
      </c>
      <c r="F211" s="11">
        <v>94</v>
      </c>
    </row>
    <row r="212" spans="1:8" x14ac:dyDescent="0.25">
      <c r="B212" s="13" t="s">
        <v>201</v>
      </c>
      <c r="C212" s="13" t="s">
        <v>21</v>
      </c>
      <c r="D212" s="37">
        <v>73</v>
      </c>
      <c r="E212" s="11">
        <v>93.75</v>
      </c>
      <c r="F212" s="11"/>
    </row>
    <row r="213" spans="1:8" x14ac:dyDescent="0.25">
      <c r="B213" s="11" t="s">
        <v>115</v>
      </c>
      <c r="C213" s="11" t="s">
        <v>21</v>
      </c>
      <c r="D213" s="35">
        <v>72.5</v>
      </c>
      <c r="E213" s="11">
        <v>78.75</v>
      </c>
      <c r="F213" s="11">
        <v>74.75</v>
      </c>
    </row>
    <row r="214" spans="1:8" x14ac:dyDescent="0.25">
      <c r="B214" s="25"/>
      <c r="C214" s="25"/>
      <c r="D214" s="25"/>
      <c r="E214" s="25"/>
      <c r="F214" s="25"/>
    </row>
    <row r="215" spans="1:8" x14ac:dyDescent="0.25">
      <c r="B215" s="21"/>
      <c r="C215" s="21"/>
      <c r="D215" s="21"/>
      <c r="E215" s="25"/>
      <c r="F215" s="25"/>
    </row>
    <row r="216" spans="1:8" ht="15.6" x14ac:dyDescent="0.3">
      <c r="A216" s="34">
        <v>1</v>
      </c>
      <c r="B216" s="13" t="s">
        <v>144</v>
      </c>
      <c r="C216" s="11" t="s">
        <v>18</v>
      </c>
      <c r="D216" s="35">
        <v>100</v>
      </c>
      <c r="E216" s="11">
        <v>98.75</v>
      </c>
      <c r="F216" s="11">
        <v>98</v>
      </c>
      <c r="H216" s="33">
        <v>0.35</v>
      </c>
    </row>
    <row r="217" spans="1:8" ht="15.6" x14ac:dyDescent="0.3">
      <c r="A217" s="34">
        <v>2</v>
      </c>
      <c r="B217" s="20" t="s">
        <v>50</v>
      </c>
      <c r="C217" s="11" t="s">
        <v>18</v>
      </c>
      <c r="D217" s="35">
        <v>100</v>
      </c>
      <c r="E217" s="11">
        <v>97.25</v>
      </c>
      <c r="F217" s="11">
        <v>98</v>
      </c>
      <c r="H217" s="33">
        <v>0.35</v>
      </c>
    </row>
    <row r="218" spans="1:8" ht="15.6" x14ac:dyDescent="0.3">
      <c r="A218" s="34">
        <v>3</v>
      </c>
      <c r="B218" s="11" t="s">
        <v>122</v>
      </c>
      <c r="C218" s="13" t="s">
        <v>18</v>
      </c>
      <c r="D218" s="35">
        <v>100</v>
      </c>
      <c r="E218" s="11">
        <v>100</v>
      </c>
      <c r="F218" s="11">
        <v>94.25</v>
      </c>
      <c r="H218" s="33">
        <v>0.35</v>
      </c>
    </row>
    <row r="219" spans="1:8" ht="15.6" x14ac:dyDescent="0.3">
      <c r="A219" s="34">
        <v>4</v>
      </c>
      <c r="B219" s="13" t="s">
        <v>145</v>
      </c>
      <c r="C219" s="13" t="s">
        <v>18</v>
      </c>
      <c r="D219" s="40">
        <v>100</v>
      </c>
      <c r="E219" s="13">
        <v>100</v>
      </c>
      <c r="F219" s="13">
        <v>92.75</v>
      </c>
      <c r="G219" s="28" t="s">
        <v>215</v>
      </c>
      <c r="H219" s="33">
        <v>0.35</v>
      </c>
    </row>
    <row r="220" spans="1:8" ht="15.6" x14ac:dyDescent="0.3">
      <c r="A220" s="34">
        <v>5</v>
      </c>
      <c r="B220" s="11" t="s">
        <v>39</v>
      </c>
      <c r="C220" s="11" t="s">
        <v>19</v>
      </c>
      <c r="D220" s="35">
        <v>99.5</v>
      </c>
      <c r="E220" s="11">
        <v>100</v>
      </c>
      <c r="F220" s="11">
        <v>99.25</v>
      </c>
      <c r="H220" s="33">
        <v>0.2</v>
      </c>
    </row>
    <row r="221" spans="1:8" ht="15.6" x14ac:dyDescent="0.3">
      <c r="A221" s="34">
        <v>6</v>
      </c>
      <c r="B221" s="11" t="s">
        <v>62</v>
      </c>
      <c r="C221" s="11" t="s">
        <v>18</v>
      </c>
      <c r="D221" s="35">
        <v>98.75</v>
      </c>
      <c r="E221" s="11">
        <v>88.5</v>
      </c>
      <c r="F221" s="11">
        <v>93.75</v>
      </c>
      <c r="H221" s="33">
        <v>0.2</v>
      </c>
    </row>
    <row r="222" spans="1:8" ht="15.6" x14ac:dyDescent="0.3">
      <c r="A222" s="34">
        <v>7</v>
      </c>
      <c r="B222" s="11" t="s">
        <v>117</v>
      </c>
      <c r="C222" s="11" t="s">
        <v>18</v>
      </c>
      <c r="D222" s="35">
        <v>98.75</v>
      </c>
      <c r="E222" s="11">
        <v>89.75</v>
      </c>
      <c r="F222" s="11">
        <v>86.5</v>
      </c>
      <c r="H222" s="33">
        <v>0.2</v>
      </c>
    </row>
    <row r="223" spans="1:8" ht="15.6" x14ac:dyDescent="0.3">
      <c r="A223" s="34">
        <v>8</v>
      </c>
      <c r="B223" s="11" t="s">
        <v>124</v>
      </c>
      <c r="C223" s="11" t="s">
        <v>18</v>
      </c>
      <c r="D223" s="35">
        <v>98.75</v>
      </c>
      <c r="E223" s="11">
        <v>97.75</v>
      </c>
      <c r="F223" s="11">
        <v>96</v>
      </c>
      <c r="H223" s="33">
        <v>0.2</v>
      </c>
    </row>
    <row r="224" spans="1:8" ht="15.6" x14ac:dyDescent="0.3">
      <c r="A224" s="34">
        <v>9</v>
      </c>
      <c r="B224" s="13" t="s">
        <v>214</v>
      </c>
      <c r="C224" s="13" t="s">
        <v>18</v>
      </c>
      <c r="D224" s="35">
        <v>98.75</v>
      </c>
      <c r="E224" s="11"/>
      <c r="F224" s="11"/>
      <c r="H224" s="33">
        <v>0.1</v>
      </c>
    </row>
    <row r="225" spans="1:8" ht="15.6" x14ac:dyDescent="0.3">
      <c r="A225" s="34">
        <v>10</v>
      </c>
      <c r="B225" s="13" t="s">
        <v>136</v>
      </c>
      <c r="C225" s="13" t="s">
        <v>18</v>
      </c>
      <c r="D225" s="37">
        <v>98</v>
      </c>
      <c r="E225" s="13">
        <v>96.75</v>
      </c>
      <c r="F225" s="13">
        <v>94.25</v>
      </c>
      <c r="H225" s="33">
        <v>0.1</v>
      </c>
    </row>
    <row r="226" spans="1:8" ht="15.6" x14ac:dyDescent="0.3">
      <c r="A226" s="34">
        <v>11</v>
      </c>
      <c r="B226" s="11" t="s">
        <v>65</v>
      </c>
      <c r="C226" s="11" t="s">
        <v>18</v>
      </c>
      <c r="D226" s="35">
        <v>97.5</v>
      </c>
      <c r="E226" s="11">
        <v>97.75</v>
      </c>
      <c r="F226" s="11">
        <v>95.25</v>
      </c>
      <c r="H226" s="33">
        <v>0.1</v>
      </c>
    </row>
    <row r="227" spans="1:8" ht="15.6" x14ac:dyDescent="0.3">
      <c r="A227" s="34">
        <v>12</v>
      </c>
      <c r="B227" s="11" t="s">
        <v>61</v>
      </c>
      <c r="C227" s="13" t="s">
        <v>18</v>
      </c>
      <c r="D227" s="37">
        <v>96.75</v>
      </c>
      <c r="E227" s="13">
        <v>100</v>
      </c>
      <c r="F227" s="11">
        <v>99</v>
      </c>
      <c r="H227" s="33">
        <v>0.1</v>
      </c>
    </row>
    <row r="228" spans="1:8" x14ac:dyDescent="0.25">
      <c r="B228" s="13" t="s">
        <v>186</v>
      </c>
      <c r="C228" s="13" t="s">
        <v>18</v>
      </c>
      <c r="D228" s="37">
        <v>96.25</v>
      </c>
      <c r="E228" s="11">
        <v>98.25</v>
      </c>
      <c r="F228" s="14"/>
    </row>
    <row r="229" spans="1:8" x14ac:dyDescent="0.25">
      <c r="B229" s="13" t="s">
        <v>212</v>
      </c>
      <c r="C229" s="13" t="s">
        <v>18</v>
      </c>
      <c r="D229" s="35">
        <v>95.5</v>
      </c>
      <c r="E229" s="11"/>
      <c r="F229" s="11"/>
    </row>
    <row r="230" spans="1:8" x14ac:dyDescent="0.25">
      <c r="B230" s="13" t="s">
        <v>213</v>
      </c>
      <c r="C230" s="13" t="s">
        <v>18</v>
      </c>
      <c r="D230" s="35">
        <v>94.75</v>
      </c>
      <c r="E230" s="11"/>
      <c r="F230" s="11"/>
    </row>
    <row r="231" spans="1:8" x14ac:dyDescent="0.25">
      <c r="B231" s="13" t="s">
        <v>114</v>
      </c>
      <c r="C231" s="13" t="s">
        <v>18</v>
      </c>
      <c r="D231" s="35">
        <v>94.75</v>
      </c>
      <c r="E231" s="11"/>
      <c r="F231" s="11"/>
    </row>
    <row r="232" spans="1:8" x14ac:dyDescent="0.25">
      <c r="B232" s="13" t="s">
        <v>211</v>
      </c>
      <c r="C232" s="13" t="s">
        <v>18</v>
      </c>
      <c r="D232" s="35">
        <v>94.75</v>
      </c>
      <c r="E232" s="11"/>
      <c r="F232" s="11"/>
    </row>
    <row r="233" spans="1:8" x14ac:dyDescent="0.25">
      <c r="B233" s="12" t="s">
        <v>94</v>
      </c>
      <c r="C233" s="12" t="s">
        <v>18</v>
      </c>
      <c r="D233" s="38">
        <v>94.75</v>
      </c>
      <c r="E233" s="12">
        <v>92.5</v>
      </c>
      <c r="F233" s="12">
        <v>96.25</v>
      </c>
    </row>
    <row r="234" spans="1:8" x14ac:dyDescent="0.25">
      <c r="B234" s="11" t="s">
        <v>7</v>
      </c>
      <c r="C234" s="11" t="s">
        <v>18</v>
      </c>
      <c r="D234" s="35">
        <v>94</v>
      </c>
      <c r="E234" s="11">
        <v>91</v>
      </c>
      <c r="F234" s="11">
        <v>90</v>
      </c>
    </row>
    <row r="235" spans="1:8" x14ac:dyDescent="0.25">
      <c r="B235" s="13" t="s">
        <v>188</v>
      </c>
      <c r="C235" s="13" t="s">
        <v>18</v>
      </c>
      <c r="D235" s="37">
        <v>93.75</v>
      </c>
      <c r="E235" s="11">
        <v>93</v>
      </c>
      <c r="F235" s="14"/>
    </row>
    <row r="236" spans="1:8" x14ac:dyDescent="0.25">
      <c r="B236" s="11" t="s">
        <v>102</v>
      </c>
      <c r="C236" s="11" t="s">
        <v>18</v>
      </c>
      <c r="D236" s="35">
        <v>93</v>
      </c>
      <c r="E236" s="11">
        <v>94.75</v>
      </c>
      <c r="F236" s="11">
        <v>94.25</v>
      </c>
    </row>
    <row r="237" spans="1:8" x14ac:dyDescent="0.25">
      <c r="B237" s="13" t="s">
        <v>137</v>
      </c>
      <c r="C237" s="11" t="s">
        <v>18</v>
      </c>
      <c r="D237" s="35">
        <v>93</v>
      </c>
      <c r="E237" s="11">
        <v>88.25</v>
      </c>
      <c r="F237" s="11">
        <v>87.75</v>
      </c>
    </row>
    <row r="238" spans="1:8" x14ac:dyDescent="0.25">
      <c r="B238" s="11" t="s">
        <v>38</v>
      </c>
      <c r="C238" s="11" t="s">
        <v>18</v>
      </c>
      <c r="D238" s="35">
        <v>92</v>
      </c>
      <c r="E238" s="11">
        <v>96.5</v>
      </c>
      <c r="F238" s="11">
        <v>96.75</v>
      </c>
    </row>
    <row r="239" spans="1:8" x14ac:dyDescent="0.25">
      <c r="B239" s="11" t="s">
        <v>49</v>
      </c>
      <c r="C239" s="11" t="s">
        <v>19</v>
      </c>
      <c r="D239" s="35">
        <v>92</v>
      </c>
      <c r="E239" s="11">
        <v>81</v>
      </c>
      <c r="F239" s="11">
        <v>82</v>
      </c>
    </row>
    <row r="240" spans="1:8" x14ac:dyDescent="0.25">
      <c r="B240" s="11" t="s">
        <v>66</v>
      </c>
      <c r="C240" s="11" t="s">
        <v>18</v>
      </c>
      <c r="D240" s="35">
        <v>90.25</v>
      </c>
      <c r="E240" s="11">
        <v>85.75</v>
      </c>
      <c r="F240" s="11">
        <v>87.25</v>
      </c>
    </row>
    <row r="241" spans="2:7" x14ac:dyDescent="0.25">
      <c r="B241" s="11" t="s">
        <v>63</v>
      </c>
      <c r="C241" s="11" t="s">
        <v>18</v>
      </c>
      <c r="D241" s="35">
        <v>89.5</v>
      </c>
      <c r="E241" s="11">
        <v>93.25</v>
      </c>
      <c r="F241" s="11">
        <v>89.75</v>
      </c>
    </row>
    <row r="242" spans="2:7" x14ac:dyDescent="0.25">
      <c r="B242" s="11" t="s">
        <v>68</v>
      </c>
      <c r="C242" s="11" t="s">
        <v>19</v>
      </c>
      <c r="D242" s="35">
        <v>88.25</v>
      </c>
      <c r="E242" s="11">
        <v>91</v>
      </c>
      <c r="F242" s="11">
        <v>83.75</v>
      </c>
    </row>
    <row r="243" spans="2:7" x14ac:dyDescent="0.25">
      <c r="B243" s="13" t="s">
        <v>210</v>
      </c>
      <c r="C243" s="13" t="s">
        <v>18</v>
      </c>
      <c r="D243" s="37">
        <v>87</v>
      </c>
      <c r="E243" s="13"/>
      <c r="F243" s="13"/>
    </row>
    <row r="244" spans="2:7" x14ac:dyDescent="0.25">
      <c r="B244" s="11" t="s">
        <v>83</v>
      </c>
      <c r="C244" s="11" t="s">
        <v>18</v>
      </c>
      <c r="D244" s="40">
        <v>84.5</v>
      </c>
      <c r="E244" s="11">
        <v>84.5</v>
      </c>
      <c r="F244" s="11">
        <v>88</v>
      </c>
      <c r="G244" s="27" t="s">
        <v>209</v>
      </c>
    </row>
    <row r="245" spans="2:7" x14ac:dyDescent="0.25">
      <c r="B245" s="11" t="s">
        <v>123</v>
      </c>
      <c r="C245" s="11" t="s">
        <v>18</v>
      </c>
      <c r="D245" s="35">
        <v>83</v>
      </c>
      <c r="E245" s="11">
        <v>91.5</v>
      </c>
      <c r="F245" s="11">
        <v>87.75</v>
      </c>
    </row>
    <row r="246" spans="2:7" x14ac:dyDescent="0.25">
      <c r="B246" s="13" t="s">
        <v>146</v>
      </c>
      <c r="C246" s="13" t="s">
        <v>18</v>
      </c>
      <c r="D246" s="37">
        <v>81.25</v>
      </c>
      <c r="E246" s="13">
        <v>62.5</v>
      </c>
      <c r="F246" s="13">
        <v>93.75</v>
      </c>
    </row>
    <row r="247" spans="2:7" x14ac:dyDescent="0.25">
      <c r="B247" s="11" t="s">
        <v>26</v>
      </c>
      <c r="C247" s="11" t="s">
        <v>18</v>
      </c>
      <c r="D247" s="40">
        <v>79.5</v>
      </c>
      <c r="E247" s="13">
        <v>79.5</v>
      </c>
      <c r="F247" s="13">
        <v>79.5</v>
      </c>
      <c r="G247" s="27" t="s">
        <v>209</v>
      </c>
    </row>
    <row r="248" spans="2:7" x14ac:dyDescent="0.25">
      <c r="B248" s="11" t="s">
        <v>67</v>
      </c>
      <c r="C248" s="11" t="s">
        <v>18</v>
      </c>
      <c r="D248" s="35">
        <v>78.25</v>
      </c>
      <c r="E248" s="11">
        <v>83.5</v>
      </c>
      <c r="F248" s="11">
        <v>81.5</v>
      </c>
    </row>
    <row r="249" spans="2:7" x14ac:dyDescent="0.25">
      <c r="B249" s="29" t="s">
        <v>208</v>
      </c>
      <c r="C249" s="22"/>
      <c r="D249" s="22"/>
      <c r="E249" s="22"/>
      <c r="F249" s="22"/>
    </row>
    <row r="250" spans="2:7" x14ac:dyDescent="0.25">
      <c r="B250" s="30" t="s">
        <v>218</v>
      </c>
    </row>
    <row r="262" spans="1:7" x14ac:dyDescent="0.25">
      <c r="B262" s="235" t="s">
        <v>0</v>
      </c>
      <c r="C262" s="235"/>
      <c r="D262" s="235"/>
      <c r="E262" s="235"/>
      <c r="F262" s="235"/>
    </row>
    <row r="263" spans="1:7" x14ac:dyDescent="0.25">
      <c r="B263" s="235" t="s">
        <v>47</v>
      </c>
      <c r="C263" s="235"/>
      <c r="D263" s="235"/>
      <c r="E263" s="235"/>
      <c r="F263" s="235"/>
    </row>
    <row r="265" spans="1:7" ht="17.399999999999999" x14ac:dyDescent="0.3">
      <c r="B265" s="236" t="s">
        <v>242</v>
      </c>
      <c r="C265" s="236"/>
      <c r="D265" s="236"/>
      <c r="E265" s="236"/>
      <c r="F265" s="236"/>
    </row>
    <row r="266" spans="1:7" ht="17.399999999999999" x14ac:dyDescent="0.3">
      <c r="B266" s="237" t="s">
        <v>181</v>
      </c>
      <c r="C266" s="237"/>
      <c r="D266" s="237"/>
      <c r="E266" s="237"/>
      <c r="F266" s="237"/>
    </row>
    <row r="267" spans="1:7" x14ac:dyDescent="0.25">
      <c r="B267" s="15"/>
      <c r="C267" s="15"/>
      <c r="D267" s="3" t="s">
        <v>3</v>
      </c>
      <c r="E267" s="3" t="s">
        <v>3</v>
      </c>
      <c r="F267" s="16" t="s">
        <v>3</v>
      </c>
    </row>
    <row r="268" spans="1:7" x14ac:dyDescent="0.25">
      <c r="B268" s="16" t="s">
        <v>2</v>
      </c>
      <c r="C268" s="16" t="s">
        <v>22</v>
      </c>
      <c r="D268" s="16" t="s">
        <v>202</v>
      </c>
      <c r="E268" s="3" t="s">
        <v>168</v>
      </c>
      <c r="F268" s="16" t="s">
        <v>140</v>
      </c>
    </row>
    <row r="269" spans="1:7" ht="15.6" x14ac:dyDescent="0.3">
      <c r="A269" s="34">
        <v>1</v>
      </c>
      <c r="B269" s="11" t="s">
        <v>81</v>
      </c>
      <c r="C269" s="11" t="s">
        <v>17</v>
      </c>
      <c r="D269" s="35">
        <v>93.75</v>
      </c>
      <c r="E269" s="11">
        <v>92.25</v>
      </c>
      <c r="F269" s="11">
        <v>91.5</v>
      </c>
      <c r="G269" s="33">
        <v>0.35</v>
      </c>
    </row>
    <row r="270" spans="1:7" ht="15.6" x14ac:dyDescent="0.3">
      <c r="A270" s="34">
        <v>2</v>
      </c>
      <c r="B270" s="13" t="s">
        <v>236</v>
      </c>
      <c r="C270" s="23" t="s">
        <v>17</v>
      </c>
      <c r="D270" s="36">
        <v>92</v>
      </c>
      <c r="E270" s="3"/>
      <c r="F270" s="16"/>
      <c r="G270" s="33">
        <v>0.2</v>
      </c>
    </row>
    <row r="271" spans="1:7" ht="15.6" x14ac:dyDescent="0.3">
      <c r="A271" s="34">
        <v>3</v>
      </c>
      <c r="B271" s="13" t="s">
        <v>185</v>
      </c>
      <c r="C271" s="23" t="s">
        <v>17</v>
      </c>
      <c r="D271" s="36">
        <v>90.5</v>
      </c>
      <c r="E271" s="3"/>
      <c r="F271" s="16"/>
      <c r="G271" s="33">
        <v>0.1</v>
      </c>
    </row>
    <row r="272" spans="1:7" ht="15.6" x14ac:dyDescent="0.3">
      <c r="A272" s="34">
        <v>4</v>
      </c>
      <c r="B272" s="13" t="s">
        <v>160</v>
      </c>
      <c r="C272" s="13" t="s">
        <v>17</v>
      </c>
      <c r="D272" s="37">
        <v>89.75</v>
      </c>
      <c r="E272" s="13">
        <v>97.75</v>
      </c>
      <c r="F272" s="11">
        <v>90.5</v>
      </c>
      <c r="G272" s="33">
        <v>0.1</v>
      </c>
    </row>
    <row r="273" spans="1:7" x14ac:dyDescent="0.25">
      <c r="B273" s="23" t="s">
        <v>234</v>
      </c>
      <c r="C273" s="13" t="s">
        <v>17</v>
      </c>
      <c r="D273" s="36">
        <v>89</v>
      </c>
      <c r="E273" s="3"/>
      <c r="F273" s="16"/>
    </row>
    <row r="274" spans="1:7" x14ac:dyDescent="0.25">
      <c r="B274" s="23" t="s">
        <v>233</v>
      </c>
      <c r="C274" s="23" t="s">
        <v>17</v>
      </c>
      <c r="D274" s="36">
        <v>87.75</v>
      </c>
      <c r="E274" s="3"/>
      <c r="F274" s="16"/>
    </row>
    <row r="275" spans="1:7" x14ac:dyDescent="0.25">
      <c r="B275" s="13" t="s">
        <v>125</v>
      </c>
      <c r="C275" s="13" t="s">
        <v>17</v>
      </c>
      <c r="D275" s="37">
        <v>85.5</v>
      </c>
      <c r="E275" s="13">
        <v>97</v>
      </c>
      <c r="F275" s="13">
        <v>92.75</v>
      </c>
    </row>
    <row r="276" spans="1:7" ht="12.75" customHeight="1" x14ac:dyDescent="0.25">
      <c r="B276" s="11" t="s">
        <v>84</v>
      </c>
      <c r="C276" s="11" t="s">
        <v>16</v>
      </c>
      <c r="D276" s="35">
        <v>84.75</v>
      </c>
      <c r="E276" s="11">
        <v>89.75</v>
      </c>
      <c r="F276" s="11">
        <v>87.75</v>
      </c>
    </row>
    <row r="277" spans="1:7" x14ac:dyDescent="0.25">
      <c r="B277" s="11" t="s">
        <v>58</v>
      </c>
      <c r="C277" s="11" t="s">
        <v>17</v>
      </c>
      <c r="D277" s="35">
        <v>80.5</v>
      </c>
      <c r="E277" s="14">
        <v>75.25</v>
      </c>
      <c r="F277" s="13">
        <v>75.25</v>
      </c>
    </row>
    <row r="278" spans="1:7" x14ac:dyDescent="0.25">
      <c r="B278" s="23" t="s">
        <v>235</v>
      </c>
      <c r="C278" s="13" t="s">
        <v>17</v>
      </c>
      <c r="D278" s="36">
        <v>80</v>
      </c>
      <c r="E278" s="3"/>
      <c r="F278" s="16"/>
    </row>
    <row r="279" spans="1:7" ht="17.399999999999999" x14ac:dyDescent="0.3">
      <c r="B279" s="236" t="s">
        <v>242</v>
      </c>
      <c r="C279" s="236"/>
      <c r="D279" s="236"/>
      <c r="E279" s="236"/>
      <c r="F279" s="236"/>
    </row>
    <row r="280" spans="1:7" ht="17.399999999999999" x14ac:dyDescent="0.3">
      <c r="B280" s="237" t="s">
        <v>181</v>
      </c>
      <c r="C280" s="237"/>
      <c r="D280" s="237"/>
      <c r="E280" s="237"/>
      <c r="F280" s="237"/>
    </row>
    <row r="281" spans="1:7" x14ac:dyDescent="0.25">
      <c r="B281" s="15"/>
      <c r="C281" s="15"/>
      <c r="D281" s="3" t="s">
        <v>3</v>
      </c>
      <c r="E281" s="3" t="s">
        <v>3</v>
      </c>
      <c r="F281" s="16" t="s">
        <v>3</v>
      </c>
    </row>
    <row r="282" spans="1:7" x14ac:dyDescent="0.25">
      <c r="B282" s="16" t="s">
        <v>2</v>
      </c>
      <c r="C282" s="16" t="s">
        <v>22</v>
      </c>
      <c r="D282" s="16" t="s">
        <v>202</v>
      </c>
      <c r="E282" s="3" t="s">
        <v>168</v>
      </c>
      <c r="F282" s="16" t="s">
        <v>140</v>
      </c>
    </row>
    <row r="283" spans="1:7" ht="15.6" x14ac:dyDescent="0.3">
      <c r="A283" s="34">
        <v>1</v>
      </c>
      <c r="B283" s="11" t="s">
        <v>89</v>
      </c>
      <c r="C283" s="11" t="s">
        <v>18</v>
      </c>
      <c r="D283" s="35">
        <v>98.5</v>
      </c>
      <c r="E283" s="11">
        <v>89.75</v>
      </c>
      <c r="F283" s="11">
        <v>94</v>
      </c>
      <c r="G283" s="33">
        <v>0.35</v>
      </c>
    </row>
    <row r="284" spans="1:7" ht="15.6" x14ac:dyDescent="0.3">
      <c r="A284" s="34">
        <v>2</v>
      </c>
      <c r="B284" s="13" t="s">
        <v>237</v>
      </c>
      <c r="C284" s="11" t="s">
        <v>18</v>
      </c>
      <c r="D284" s="35">
        <v>93.75</v>
      </c>
      <c r="E284" s="11"/>
      <c r="F284" s="11"/>
      <c r="G284" s="33">
        <v>0.2</v>
      </c>
    </row>
    <row r="285" spans="1:7" ht="12.75" customHeight="1" x14ac:dyDescent="0.25">
      <c r="B285" s="13" t="s">
        <v>183</v>
      </c>
      <c r="C285" s="13" t="s">
        <v>182</v>
      </c>
      <c r="D285" s="37">
        <v>90.25</v>
      </c>
      <c r="E285" s="11">
        <v>97</v>
      </c>
      <c r="F285" s="11"/>
    </row>
    <row r="286" spans="1:7" ht="12.75" customHeight="1" x14ac:dyDescent="0.25">
      <c r="B286" s="13" t="s">
        <v>184</v>
      </c>
      <c r="C286" s="13" t="s">
        <v>182</v>
      </c>
      <c r="D286" s="37">
        <v>87.75</v>
      </c>
      <c r="E286" s="11">
        <v>90</v>
      </c>
      <c r="F286" s="14"/>
    </row>
    <row r="287" spans="1:7" x14ac:dyDescent="0.25">
      <c r="B287" s="13" t="s">
        <v>187</v>
      </c>
      <c r="C287" s="13" t="s">
        <v>18</v>
      </c>
      <c r="D287" s="37">
        <v>85.75</v>
      </c>
      <c r="E287" s="11">
        <v>90.75</v>
      </c>
      <c r="F287" s="14"/>
    </row>
    <row r="290" spans="1:7" ht="17.399999999999999" x14ac:dyDescent="0.3">
      <c r="B290" s="236" t="s">
        <v>242</v>
      </c>
      <c r="C290" s="236"/>
      <c r="D290" s="236"/>
      <c r="E290" s="236"/>
      <c r="F290" s="236"/>
    </row>
    <row r="291" spans="1:7" ht="17.399999999999999" x14ac:dyDescent="0.3">
      <c r="B291" s="237" t="s">
        <v>181</v>
      </c>
      <c r="C291" s="237"/>
      <c r="D291" s="237"/>
      <c r="E291" s="237"/>
      <c r="F291" s="237"/>
    </row>
    <row r="292" spans="1:7" x14ac:dyDescent="0.25">
      <c r="B292" s="15"/>
      <c r="C292" s="15"/>
      <c r="D292" s="3" t="s">
        <v>3</v>
      </c>
      <c r="E292" s="3" t="s">
        <v>3</v>
      </c>
      <c r="F292" s="16" t="s">
        <v>3</v>
      </c>
    </row>
    <row r="293" spans="1:7" x14ac:dyDescent="0.25">
      <c r="B293" s="16" t="s">
        <v>2</v>
      </c>
      <c r="C293" s="16" t="s">
        <v>22</v>
      </c>
      <c r="D293" s="16" t="s">
        <v>202</v>
      </c>
      <c r="E293" s="3" t="s">
        <v>168</v>
      </c>
      <c r="F293" s="16" t="s">
        <v>140</v>
      </c>
    </row>
    <row r="294" spans="1:7" ht="15.6" x14ac:dyDescent="0.3">
      <c r="A294" s="34">
        <v>1</v>
      </c>
      <c r="B294" s="12" t="s">
        <v>98</v>
      </c>
      <c r="C294" s="12" t="s">
        <v>20</v>
      </c>
      <c r="D294" s="38">
        <v>99.25</v>
      </c>
      <c r="E294" s="12">
        <v>93.75</v>
      </c>
      <c r="F294" s="12">
        <v>96.25</v>
      </c>
      <c r="G294" s="33">
        <v>0.35</v>
      </c>
    </row>
    <row r="295" spans="1:7" ht="15.6" x14ac:dyDescent="0.3">
      <c r="A295" s="34">
        <v>2</v>
      </c>
      <c r="B295" s="12" t="s">
        <v>97</v>
      </c>
      <c r="C295" s="12" t="s">
        <v>20</v>
      </c>
      <c r="D295" s="38">
        <v>90.25</v>
      </c>
      <c r="E295" s="12">
        <v>94.5</v>
      </c>
      <c r="F295" s="12">
        <v>84</v>
      </c>
      <c r="G295" s="33">
        <v>0.2</v>
      </c>
    </row>
    <row r="296" spans="1:7" x14ac:dyDescent="0.25">
      <c r="B296" s="10" t="s">
        <v>239</v>
      </c>
      <c r="C296" s="10" t="s">
        <v>20</v>
      </c>
      <c r="D296" s="38">
        <v>89.75</v>
      </c>
      <c r="E296" s="1"/>
      <c r="F296" s="1"/>
    </row>
    <row r="297" spans="1:7" x14ac:dyDescent="0.25">
      <c r="B297" s="10" t="s">
        <v>238</v>
      </c>
      <c r="C297" s="10" t="s">
        <v>21</v>
      </c>
      <c r="D297" s="38">
        <v>85.5</v>
      </c>
      <c r="E297" s="1"/>
      <c r="F297" s="1"/>
    </row>
    <row r="298" spans="1:7" x14ac:dyDescent="0.25">
      <c r="B298" s="10" t="s">
        <v>172</v>
      </c>
      <c r="C298" s="10" t="s">
        <v>20</v>
      </c>
      <c r="D298" s="38">
        <v>81.5</v>
      </c>
      <c r="E298" s="1"/>
      <c r="F298" s="1"/>
    </row>
    <row r="299" spans="1:7" x14ac:dyDescent="0.25">
      <c r="B299" s="10" t="s">
        <v>240</v>
      </c>
      <c r="C299" s="10" t="s">
        <v>20</v>
      </c>
      <c r="D299" s="38">
        <v>75.5</v>
      </c>
      <c r="E299" s="1"/>
      <c r="F299" s="1"/>
    </row>
  </sheetData>
  <mergeCells count="16">
    <mergeCell ref="B126:F126"/>
    <mergeCell ref="B290:F290"/>
    <mergeCell ref="B291:F291"/>
    <mergeCell ref="B279:F279"/>
    <mergeCell ref="B280:F280"/>
    <mergeCell ref="B128:F128"/>
    <mergeCell ref="B129:F129"/>
    <mergeCell ref="B262:F262"/>
    <mergeCell ref="B263:F263"/>
    <mergeCell ref="B265:F265"/>
    <mergeCell ref="B266:F266"/>
    <mergeCell ref="B2:C2"/>
    <mergeCell ref="B3:C3"/>
    <mergeCell ref="B5:F5"/>
    <mergeCell ref="B6:F6"/>
    <mergeCell ref="B125:F125"/>
  </mergeCells>
  <pageMargins left="0.70866141732283472" right="0.70866141732283472" top="0.74803149606299213" bottom="0.74803149606299213" header="0.31496062992125984" footer="0.31496062992125984"/>
  <pageSetup scale="90" orientation="portrait" horizontalDpi="4294967293" verticalDpi="4294967293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E3DEA5-AB0A-4E00-9585-6C9FF1BAFE1C}">
  <sheetPr>
    <tabColor theme="6" tint="-0.249977111117893"/>
    <pageSetUpPr fitToPage="1"/>
  </sheetPr>
  <dimension ref="A1:M519"/>
  <sheetViews>
    <sheetView tabSelected="1" workbookViewId="0"/>
  </sheetViews>
  <sheetFormatPr baseColWidth="10" defaultRowHeight="13.2" x14ac:dyDescent="0.25"/>
  <cols>
    <col min="1" max="1" width="3.44140625" bestFit="1" customWidth="1"/>
    <col min="2" max="2" width="39.109375" customWidth="1"/>
    <col min="3" max="3" width="9.33203125" customWidth="1"/>
    <col min="4" max="6" width="9.6640625" bestFit="1" customWidth="1"/>
    <col min="7" max="7" width="6.88671875" customWidth="1"/>
    <col min="8" max="8" width="6.33203125" bestFit="1" customWidth="1"/>
  </cols>
  <sheetData>
    <row r="1" spans="1:11" ht="13.8" thickBot="1" x14ac:dyDescent="0.3"/>
    <row r="2" spans="1:11" ht="13.8" thickBot="1" x14ac:dyDescent="0.3">
      <c r="A2" s="42"/>
      <c r="B2" s="9"/>
      <c r="C2" s="9"/>
      <c r="D2" s="9"/>
      <c r="E2" s="9"/>
      <c r="F2" s="9"/>
    </row>
    <row r="3" spans="1:11" x14ac:dyDescent="0.25">
      <c r="B3" s="235" t="s">
        <v>0</v>
      </c>
      <c r="C3" s="235"/>
      <c r="D3" s="5"/>
      <c r="E3" s="5"/>
      <c r="F3" s="5"/>
    </row>
    <row r="4" spans="1:11" x14ac:dyDescent="0.25">
      <c r="B4" s="235" t="s">
        <v>47</v>
      </c>
      <c r="C4" s="235"/>
      <c r="D4" s="5"/>
      <c r="E4" s="5"/>
      <c r="F4" s="5"/>
    </row>
    <row r="5" spans="1:11" x14ac:dyDescent="0.25">
      <c r="B5" s="5" t="s">
        <v>278</v>
      </c>
      <c r="C5" s="5"/>
      <c r="D5" s="5"/>
      <c r="E5" s="5"/>
      <c r="F5" s="5"/>
    </row>
    <row r="6" spans="1:11" ht="17.399999999999999" x14ac:dyDescent="0.3">
      <c r="B6" s="236" t="s">
        <v>726</v>
      </c>
      <c r="C6" s="236"/>
      <c r="D6" s="236"/>
      <c r="E6" s="236"/>
      <c r="F6" s="236"/>
    </row>
    <row r="7" spans="1:11" ht="17.399999999999999" x14ac:dyDescent="0.3">
      <c r="B7" s="237" t="s">
        <v>1</v>
      </c>
      <c r="C7" s="237"/>
      <c r="D7" s="237"/>
      <c r="E7" s="237"/>
      <c r="F7" s="237"/>
    </row>
    <row r="8" spans="1:11" x14ac:dyDescent="0.25">
      <c r="B8" s="7"/>
      <c r="C8" s="7"/>
      <c r="D8" s="107" t="s">
        <v>3</v>
      </c>
      <c r="E8" s="107" t="s">
        <v>3</v>
      </c>
      <c r="F8" s="107" t="s">
        <v>3</v>
      </c>
    </row>
    <row r="9" spans="1:11" x14ac:dyDescent="0.25">
      <c r="B9" s="3" t="s">
        <v>2</v>
      </c>
      <c r="C9" s="16" t="s">
        <v>725</v>
      </c>
      <c r="D9" s="107" t="s">
        <v>650</v>
      </c>
      <c r="E9" s="107" t="s">
        <v>575</v>
      </c>
      <c r="F9" s="107" t="s">
        <v>523</v>
      </c>
    </row>
    <row r="10" spans="1:11" ht="18.600000000000001" x14ac:dyDescent="0.45">
      <c r="A10" s="202">
        <v>1</v>
      </c>
      <c r="B10" s="61" t="s">
        <v>552</v>
      </c>
      <c r="C10" s="11" t="s">
        <v>19</v>
      </c>
      <c r="D10" s="84">
        <v>100</v>
      </c>
      <c r="E10" s="84">
        <v>100</v>
      </c>
      <c r="F10" s="64">
        <v>100</v>
      </c>
      <c r="G10" s="165" t="s">
        <v>499</v>
      </c>
      <c r="H10" s="190">
        <v>0.35</v>
      </c>
      <c r="J10" s="212">
        <v>40</v>
      </c>
      <c r="K10" s="212">
        <v>3280</v>
      </c>
    </row>
    <row r="11" spans="1:11" ht="18.600000000000001" x14ac:dyDescent="0.45">
      <c r="A11" s="202">
        <v>2</v>
      </c>
      <c r="B11" s="61" t="s">
        <v>231</v>
      </c>
      <c r="C11" s="11" t="s">
        <v>18</v>
      </c>
      <c r="D11" s="84">
        <v>100</v>
      </c>
      <c r="E11" s="84">
        <v>100</v>
      </c>
      <c r="F11" s="64">
        <v>100</v>
      </c>
      <c r="G11" s="165" t="s">
        <v>131</v>
      </c>
      <c r="H11" s="190">
        <v>0.35</v>
      </c>
      <c r="J11" s="212">
        <v>40</v>
      </c>
      <c r="K11" s="212">
        <v>3177</v>
      </c>
    </row>
    <row r="12" spans="1:11" ht="18.600000000000001" x14ac:dyDescent="0.45">
      <c r="A12" s="202">
        <v>3</v>
      </c>
      <c r="B12" s="61" t="s">
        <v>270</v>
      </c>
      <c r="C12" s="11" t="s">
        <v>18</v>
      </c>
      <c r="D12" s="87">
        <v>100</v>
      </c>
      <c r="E12" s="87">
        <v>100</v>
      </c>
      <c r="F12" s="64">
        <v>100</v>
      </c>
      <c r="H12" s="190">
        <v>0.35</v>
      </c>
      <c r="J12" s="212">
        <v>40</v>
      </c>
      <c r="K12" s="212">
        <v>2828</v>
      </c>
    </row>
    <row r="13" spans="1:11" ht="18.600000000000001" x14ac:dyDescent="0.45">
      <c r="A13" s="202">
        <v>4</v>
      </c>
      <c r="B13" s="61" t="s">
        <v>30</v>
      </c>
      <c r="C13" s="11" t="s">
        <v>18</v>
      </c>
      <c r="D13" s="87">
        <v>100</v>
      </c>
      <c r="E13" s="87">
        <v>100</v>
      </c>
      <c r="F13" s="64">
        <v>100</v>
      </c>
      <c r="H13" s="190">
        <v>0.35</v>
      </c>
      <c r="J13" s="212">
        <v>40</v>
      </c>
      <c r="K13" s="212">
        <v>2792</v>
      </c>
    </row>
    <row r="14" spans="1:11" ht="18.600000000000001" x14ac:dyDescent="0.45">
      <c r="A14" s="202">
        <v>5</v>
      </c>
      <c r="B14" s="61" t="s">
        <v>271</v>
      </c>
      <c r="C14" s="11" t="s">
        <v>18</v>
      </c>
      <c r="D14" s="87">
        <v>100</v>
      </c>
      <c r="E14" s="87">
        <v>100</v>
      </c>
      <c r="F14" s="64">
        <v>100</v>
      </c>
      <c r="H14" s="190">
        <v>0.35</v>
      </c>
      <c r="J14" s="212">
        <v>40</v>
      </c>
      <c r="K14" s="212">
        <v>2622</v>
      </c>
    </row>
    <row r="15" spans="1:11" ht="18.600000000000001" x14ac:dyDescent="0.45">
      <c r="A15" s="202">
        <v>6</v>
      </c>
      <c r="B15" s="61" t="s">
        <v>107</v>
      </c>
      <c r="C15" s="13" t="s">
        <v>18</v>
      </c>
      <c r="D15" s="87">
        <v>100</v>
      </c>
      <c r="E15" s="87">
        <v>100</v>
      </c>
      <c r="F15" s="64">
        <v>100</v>
      </c>
      <c r="H15" s="190">
        <v>0.35</v>
      </c>
      <c r="J15" s="212">
        <v>40</v>
      </c>
      <c r="K15" s="212">
        <v>2592.6</v>
      </c>
    </row>
    <row r="16" spans="1:11" ht="18.600000000000001" x14ac:dyDescent="0.45">
      <c r="A16" s="202">
        <v>7</v>
      </c>
      <c r="B16" s="60" t="s">
        <v>104</v>
      </c>
      <c r="C16" s="11" t="s">
        <v>18</v>
      </c>
      <c r="D16" s="87">
        <v>100</v>
      </c>
      <c r="E16" s="87">
        <v>100</v>
      </c>
      <c r="F16" s="64">
        <v>100</v>
      </c>
      <c r="H16" s="190">
        <v>0.2</v>
      </c>
      <c r="J16" s="212">
        <v>40</v>
      </c>
      <c r="K16" s="212">
        <v>2565.9699999999998</v>
      </c>
    </row>
    <row r="17" spans="1:11" ht="18.600000000000001" x14ac:dyDescent="0.45">
      <c r="A17" s="202">
        <v>8</v>
      </c>
      <c r="B17" s="60" t="s">
        <v>36</v>
      </c>
      <c r="C17" s="11" t="s">
        <v>18</v>
      </c>
      <c r="D17" s="87">
        <v>100</v>
      </c>
      <c r="E17" s="87">
        <v>100</v>
      </c>
      <c r="F17" s="64">
        <v>100</v>
      </c>
      <c r="H17" s="190">
        <v>0.2</v>
      </c>
      <c r="J17" s="212">
        <v>40</v>
      </c>
      <c r="K17" s="212">
        <v>2313.6</v>
      </c>
    </row>
    <row r="18" spans="1:11" ht="18.600000000000001" x14ac:dyDescent="0.45">
      <c r="A18" s="202">
        <v>9</v>
      </c>
      <c r="B18" s="60" t="s">
        <v>35</v>
      </c>
      <c r="C18" s="11" t="s">
        <v>19</v>
      </c>
      <c r="D18" s="87">
        <v>100</v>
      </c>
      <c r="E18" s="87">
        <v>100</v>
      </c>
      <c r="F18" s="64">
        <v>98.86</v>
      </c>
      <c r="H18" s="190">
        <v>0.2</v>
      </c>
      <c r="J18" s="212">
        <v>40</v>
      </c>
      <c r="K18" s="212">
        <v>2102.5</v>
      </c>
    </row>
    <row r="19" spans="1:11" ht="18.600000000000001" x14ac:dyDescent="0.45">
      <c r="A19" s="202">
        <v>10</v>
      </c>
      <c r="B19" s="60" t="s">
        <v>109</v>
      </c>
      <c r="C19" s="11" t="s">
        <v>18</v>
      </c>
      <c r="D19" s="87">
        <v>100</v>
      </c>
      <c r="E19" s="87">
        <v>100</v>
      </c>
      <c r="F19" s="64">
        <v>100</v>
      </c>
      <c r="H19" s="190">
        <v>0.2</v>
      </c>
      <c r="J19" s="212">
        <v>40</v>
      </c>
      <c r="K19" s="212">
        <v>2076</v>
      </c>
    </row>
    <row r="20" spans="1:11" ht="18.600000000000001" x14ac:dyDescent="0.45">
      <c r="A20" s="202">
        <v>11</v>
      </c>
      <c r="B20" s="61" t="s">
        <v>310</v>
      </c>
      <c r="C20" s="13" t="s">
        <v>18</v>
      </c>
      <c r="D20" s="87">
        <v>100</v>
      </c>
      <c r="E20" s="87">
        <v>100</v>
      </c>
      <c r="F20" s="64">
        <v>100</v>
      </c>
      <c r="H20" s="190">
        <v>0.2</v>
      </c>
      <c r="J20" s="212">
        <v>40</v>
      </c>
      <c r="K20" s="212">
        <v>1176</v>
      </c>
    </row>
    <row r="21" spans="1:11" ht="18.600000000000001" x14ac:dyDescent="0.45">
      <c r="A21" s="202">
        <v>12</v>
      </c>
      <c r="B21" s="61" t="s">
        <v>309</v>
      </c>
      <c r="C21" s="13" t="s">
        <v>18</v>
      </c>
      <c r="D21" s="84">
        <v>100</v>
      </c>
      <c r="E21" s="87">
        <v>100</v>
      </c>
      <c r="F21" s="64">
        <v>100</v>
      </c>
      <c r="G21" s="165" t="s">
        <v>131</v>
      </c>
      <c r="H21" s="190">
        <v>0.2</v>
      </c>
      <c r="J21" s="212">
        <v>40</v>
      </c>
      <c r="K21" s="212">
        <v>1080</v>
      </c>
    </row>
    <row r="22" spans="1:11" ht="18.600000000000001" x14ac:dyDescent="0.45">
      <c r="A22" s="202">
        <v>13</v>
      </c>
      <c r="B22" s="61" t="s">
        <v>366</v>
      </c>
      <c r="C22" s="13" t="s">
        <v>18</v>
      </c>
      <c r="D22" s="87">
        <v>100</v>
      </c>
      <c r="E22" s="87">
        <v>100</v>
      </c>
      <c r="F22" s="64">
        <v>100</v>
      </c>
      <c r="H22" s="190">
        <v>0.1</v>
      </c>
      <c r="J22" s="212">
        <v>40</v>
      </c>
      <c r="K22" s="212">
        <v>960</v>
      </c>
    </row>
    <row r="23" spans="1:11" ht="18.600000000000001" x14ac:dyDescent="0.45">
      <c r="A23" s="202">
        <v>14</v>
      </c>
      <c r="B23" s="61" t="s">
        <v>441</v>
      </c>
      <c r="C23" s="13" t="s">
        <v>18</v>
      </c>
      <c r="D23" s="84">
        <v>100</v>
      </c>
      <c r="E23" s="87">
        <v>100</v>
      </c>
      <c r="F23" s="64">
        <v>98.86</v>
      </c>
      <c r="G23" s="165" t="s">
        <v>131</v>
      </c>
      <c r="H23" s="190">
        <v>0.1</v>
      </c>
      <c r="J23" s="212">
        <v>40</v>
      </c>
      <c r="K23" s="212">
        <v>936</v>
      </c>
    </row>
    <row r="24" spans="1:11" ht="18.600000000000001" x14ac:dyDescent="0.45">
      <c r="A24" s="202">
        <v>15</v>
      </c>
      <c r="B24" s="61" t="s">
        <v>446</v>
      </c>
      <c r="C24" s="13" t="s">
        <v>18</v>
      </c>
      <c r="D24" s="87">
        <v>100</v>
      </c>
      <c r="E24" s="87">
        <v>100</v>
      </c>
      <c r="F24" s="64">
        <v>100</v>
      </c>
      <c r="H24" s="190">
        <v>0.1</v>
      </c>
      <c r="J24" s="212">
        <v>40</v>
      </c>
      <c r="K24" s="212">
        <v>840</v>
      </c>
    </row>
    <row r="25" spans="1:11" ht="18.600000000000001" x14ac:dyDescent="0.45">
      <c r="A25" s="202">
        <v>16</v>
      </c>
      <c r="B25" s="61" t="s">
        <v>466</v>
      </c>
      <c r="C25" s="13" t="s">
        <v>18</v>
      </c>
      <c r="D25" s="87">
        <v>100</v>
      </c>
      <c r="E25" s="87">
        <v>100</v>
      </c>
      <c r="F25" s="64">
        <v>100</v>
      </c>
      <c r="H25" s="190">
        <v>0.1</v>
      </c>
      <c r="J25" s="212">
        <v>40</v>
      </c>
      <c r="K25" s="212">
        <v>720</v>
      </c>
    </row>
    <row r="26" spans="1:11" ht="18.600000000000001" x14ac:dyDescent="0.45">
      <c r="A26" s="202">
        <v>17</v>
      </c>
      <c r="B26" s="61" t="s">
        <v>549</v>
      </c>
      <c r="C26" s="13" t="s">
        <v>18</v>
      </c>
      <c r="D26" s="87">
        <v>100</v>
      </c>
      <c r="E26" s="87">
        <v>100</v>
      </c>
      <c r="F26" s="64">
        <v>98.86</v>
      </c>
      <c r="H26" s="190">
        <v>0.1</v>
      </c>
      <c r="J26" s="212">
        <v>40</v>
      </c>
      <c r="K26" s="212">
        <v>558</v>
      </c>
    </row>
    <row r="27" spans="1:11" ht="18.600000000000001" x14ac:dyDescent="0.45">
      <c r="A27" s="202">
        <v>18</v>
      </c>
      <c r="B27" s="61" t="s">
        <v>680</v>
      </c>
      <c r="C27" s="13" t="s">
        <v>18</v>
      </c>
      <c r="D27" s="87">
        <v>100</v>
      </c>
      <c r="E27" s="87"/>
      <c r="F27" s="64"/>
      <c r="H27" s="190">
        <v>0.1</v>
      </c>
      <c r="J27" s="212">
        <v>40</v>
      </c>
      <c r="K27" s="212">
        <v>545.4</v>
      </c>
    </row>
    <row r="28" spans="1:11" ht="18.600000000000001" x14ac:dyDescent="0.45">
      <c r="A28" s="202">
        <v>19</v>
      </c>
      <c r="B28" s="61" t="s">
        <v>682</v>
      </c>
      <c r="C28" s="13" t="s">
        <v>18</v>
      </c>
      <c r="D28" s="87">
        <v>100</v>
      </c>
      <c r="E28" s="84"/>
      <c r="F28" s="64"/>
      <c r="G28" s="165"/>
      <c r="H28" s="190">
        <v>0.1</v>
      </c>
      <c r="J28" s="212">
        <v>40</v>
      </c>
      <c r="K28" s="212">
        <v>498</v>
      </c>
    </row>
    <row r="29" spans="1:11" x14ac:dyDescent="0.25">
      <c r="B29" s="61" t="s">
        <v>272</v>
      </c>
      <c r="C29" s="11" t="s">
        <v>18</v>
      </c>
      <c r="D29" s="87">
        <v>99.86</v>
      </c>
      <c r="E29" s="87">
        <v>100</v>
      </c>
      <c r="F29" s="64">
        <v>98.86</v>
      </c>
    </row>
    <row r="30" spans="1:11" x14ac:dyDescent="0.25">
      <c r="B30" s="60" t="s">
        <v>4</v>
      </c>
      <c r="C30" s="11" t="s">
        <v>18</v>
      </c>
      <c r="D30" s="87">
        <v>98.86</v>
      </c>
      <c r="E30" s="87">
        <v>100</v>
      </c>
      <c r="F30" s="64">
        <v>100</v>
      </c>
      <c r="I30" s="221">
        <f t="shared" ref="I30:I34" si="0">(+D30+E30+F30)/3</f>
        <v>99.62</v>
      </c>
    </row>
    <row r="31" spans="1:11" ht="15.6" x14ac:dyDescent="0.3">
      <c r="A31" s="34"/>
      <c r="B31" s="60" t="s">
        <v>57</v>
      </c>
      <c r="C31" s="11" t="s">
        <v>18</v>
      </c>
      <c r="D31" s="87">
        <v>98.86</v>
      </c>
      <c r="E31" s="87">
        <v>98.86</v>
      </c>
      <c r="F31" s="64">
        <v>100</v>
      </c>
      <c r="I31" s="221">
        <f>(+D31+E31+F31)/3</f>
        <v>99.240000000000009</v>
      </c>
      <c r="J31" s="231">
        <v>3091.5</v>
      </c>
    </row>
    <row r="32" spans="1:11" ht="15.6" x14ac:dyDescent="0.3">
      <c r="A32" s="34"/>
      <c r="B32" s="61" t="s">
        <v>274</v>
      </c>
      <c r="C32" s="13" t="s">
        <v>18</v>
      </c>
      <c r="D32" s="87">
        <v>98.86</v>
      </c>
      <c r="E32" s="87">
        <v>100</v>
      </c>
      <c r="F32" s="64">
        <v>98.86</v>
      </c>
      <c r="I32" s="221">
        <f t="shared" si="0"/>
        <v>99.240000000000009</v>
      </c>
      <c r="J32" s="231">
        <v>1176</v>
      </c>
    </row>
    <row r="33" spans="1:11" ht="15.6" x14ac:dyDescent="0.3">
      <c r="A33" s="34"/>
      <c r="B33" s="61" t="s">
        <v>308</v>
      </c>
      <c r="C33" s="13" t="s">
        <v>18</v>
      </c>
      <c r="D33" s="87">
        <v>98.86</v>
      </c>
      <c r="E33" s="87">
        <v>100</v>
      </c>
      <c r="F33" s="64">
        <v>98.86</v>
      </c>
      <c r="I33" s="221">
        <f t="shared" si="0"/>
        <v>99.240000000000009</v>
      </c>
      <c r="J33" s="231">
        <v>1110</v>
      </c>
    </row>
    <row r="34" spans="1:11" ht="15.6" x14ac:dyDescent="0.3">
      <c r="A34" s="34"/>
      <c r="B34" s="61" t="s">
        <v>370</v>
      </c>
      <c r="C34" s="13" t="s">
        <v>18</v>
      </c>
      <c r="D34" s="87">
        <v>98.86</v>
      </c>
      <c r="E34" s="87">
        <v>97.71</v>
      </c>
      <c r="F34" s="64">
        <v>97.71</v>
      </c>
      <c r="I34" s="221">
        <f t="shared" si="0"/>
        <v>98.09333333333332</v>
      </c>
    </row>
    <row r="35" spans="1:11" ht="15.6" x14ac:dyDescent="0.3">
      <c r="A35" s="34"/>
      <c r="B35" s="61" t="s">
        <v>273</v>
      </c>
      <c r="C35" s="13" t="s">
        <v>18</v>
      </c>
      <c r="D35" s="87">
        <v>98.86</v>
      </c>
      <c r="E35" s="87">
        <v>96.57</v>
      </c>
      <c r="F35" s="64">
        <v>95.43</v>
      </c>
      <c r="I35" s="221">
        <f>(+D35+E35+F35)/3</f>
        <v>96.953333333333333</v>
      </c>
    </row>
    <row r="36" spans="1:11" ht="15.6" x14ac:dyDescent="0.3">
      <c r="A36" s="34"/>
      <c r="B36" s="61" t="s">
        <v>187</v>
      </c>
      <c r="C36" s="13" t="s">
        <v>18</v>
      </c>
      <c r="D36" s="87">
        <v>98.71</v>
      </c>
      <c r="E36" s="87">
        <v>97.43</v>
      </c>
      <c r="F36" s="64">
        <v>100</v>
      </c>
      <c r="J36" s="226">
        <v>40</v>
      </c>
      <c r="K36" s="226">
        <v>1422</v>
      </c>
    </row>
    <row r="37" spans="1:11" ht="15.6" x14ac:dyDescent="0.3">
      <c r="A37" s="34"/>
      <c r="B37" s="61" t="s">
        <v>681</v>
      </c>
      <c r="C37" s="13" t="s">
        <v>18</v>
      </c>
      <c r="D37" s="87">
        <v>98.71</v>
      </c>
      <c r="E37" s="87"/>
      <c r="F37" s="64"/>
      <c r="J37" s="226">
        <v>40</v>
      </c>
      <c r="K37" s="226">
        <v>360</v>
      </c>
    </row>
    <row r="38" spans="1:11" ht="15.6" x14ac:dyDescent="0.3">
      <c r="A38" s="34"/>
      <c r="B38" s="61" t="s">
        <v>369</v>
      </c>
      <c r="C38" s="13" t="s">
        <v>18</v>
      </c>
      <c r="D38" s="87">
        <v>98.29</v>
      </c>
      <c r="E38" s="87">
        <v>97.71</v>
      </c>
      <c r="F38" s="64">
        <v>98.86</v>
      </c>
    </row>
    <row r="39" spans="1:11" ht="15.6" x14ac:dyDescent="0.3">
      <c r="A39" s="34"/>
      <c r="B39" s="60" t="s">
        <v>27</v>
      </c>
      <c r="C39" s="11" t="s">
        <v>18</v>
      </c>
      <c r="D39" s="87">
        <v>98.14</v>
      </c>
      <c r="E39" s="87">
        <v>100</v>
      </c>
      <c r="F39" s="64">
        <v>100</v>
      </c>
    </row>
    <row r="40" spans="1:11" ht="15.6" x14ac:dyDescent="0.3">
      <c r="A40" s="34"/>
      <c r="B40" s="61" t="s">
        <v>371</v>
      </c>
      <c r="C40" s="13" t="s">
        <v>18</v>
      </c>
      <c r="D40" s="87">
        <v>97.86</v>
      </c>
      <c r="E40" s="87">
        <v>100</v>
      </c>
      <c r="F40" s="64">
        <v>100</v>
      </c>
    </row>
    <row r="41" spans="1:11" ht="15.6" x14ac:dyDescent="0.3">
      <c r="A41" s="34"/>
      <c r="B41" s="61" t="s">
        <v>551</v>
      </c>
      <c r="C41" s="13" t="s">
        <v>18</v>
      </c>
      <c r="D41" s="87">
        <v>97.71</v>
      </c>
      <c r="E41" s="87">
        <v>100</v>
      </c>
      <c r="F41" s="64">
        <v>97.71</v>
      </c>
      <c r="I41" s="221">
        <f>(+D41+E41+F41)/3</f>
        <v>98.473333333333315</v>
      </c>
    </row>
    <row r="42" spans="1:11" ht="15.6" x14ac:dyDescent="0.3">
      <c r="A42" s="34"/>
      <c r="B42" s="61" t="s">
        <v>64</v>
      </c>
      <c r="C42" s="13" t="s">
        <v>18</v>
      </c>
      <c r="D42" s="87">
        <v>97.71</v>
      </c>
      <c r="E42" s="87">
        <v>97.71</v>
      </c>
      <c r="F42" s="64">
        <v>97.71</v>
      </c>
      <c r="I42" s="221">
        <f t="shared" ref="I42:I43" si="1">(+D42+E42+F42)/3</f>
        <v>97.71</v>
      </c>
    </row>
    <row r="43" spans="1:11" ht="15.6" x14ac:dyDescent="0.3">
      <c r="A43" s="34"/>
      <c r="B43" s="61" t="s">
        <v>199</v>
      </c>
      <c r="C43" s="13" t="s">
        <v>18</v>
      </c>
      <c r="D43" s="87">
        <v>97.71</v>
      </c>
      <c r="E43" s="87">
        <v>97.71</v>
      </c>
      <c r="F43" s="64">
        <v>92</v>
      </c>
      <c r="I43" s="221">
        <f t="shared" si="1"/>
        <v>95.806666666666658</v>
      </c>
    </row>
    <row r="44" spans="1:11" ht="15.6" x14ac:dyDescent="0.3">
      <c r="A44" s="34"/>
      <c r="B44" s="61" t="s">
        <v>367</v>
      </c>
      <c r="C44" s="13" t="s">
        <v>18</v>
      </c>
      <c r="D44" s="87">
        <v>97.14</v>
      </c>
      <c r="E44" s="87">
        <v>97.71</v>
      </c>
      <c r="F44" s="64">
        <v>97.71</v>
      </c>
    </row>
    <row r="45" spans="1:11" ht="15.6" x14ac:dyDescent="0.3">
      <c r="A45" s="34"/>
      <c r="B45" s="61" t="s">
        <v>232</v>
      </c>
      <c r="C45" s="13" t="s">
        <v>18</v>
      </c>
      <c r="D45" s="84">
        <v>96.57</v>
      </c>
      <c r="E45" s="87">
        <v>96.57</v>
      </c>
      <c r="F45" s="64">
        <v>98.86</v>
      </c>
      <c r="G45" s="165" t="s">
        <v>131</v>
      </c>
      <c r="I45" s="213">
        <f>(+D45+E45+F45)/3</f>
        <v>97.333333333333329</v>
      </c>
    </row>
    <row r="46" spans="1:11" x14ac:dyDescent="0.25">
      <c r="B46" s="61" t="s">
        <v>547</v>
      </c>
      <c r="C46" s="11" t="s">
        <v>18</v>
      </c>
      <c r="D46" s="87">
        <v>96.57</v>
      </c>
      <c r="E46" s="87">
        <v>96.57</v>
      </c>
      <c r="F46" s="64">
        <v>97.71</v>
      </c>
      <c r="I46" s="213">
        <f>(+D46+E46+F46)/3</f>
        <v>96.949999999999989</v>
      </c>
    </row>
    <row r="47" spans="1:11" x14ac:dyDescent="0.25">
      <c r="B47" s="61" t="s">
        <v>505</v>
      </c>
      <c r="C47" s="13" t="s">
        <v>18</v>
      </c>
      <c r="D47" s="87">
        <v>96.57</v>
      </c>
      <c r="E47" s="87">
        <v>97.14</v>
      </c>
      <c r="F47" s="64">
        <v>95.29</v>
      </c>
      <c r="I47" s="213">
        <f>(+D47+E47+F47)/3</f>
        <v>96.333333333333329</v>
      </c>
    </row>
    <row r="48" spans="1:11" x14ac:dyDescent="0.25">
      <c r="B48" s="61" t="s">
        <v>200</v>
      </c>
      <c r="C48" s="13" t="s">
        <v>18</v>
      </c>
      <c r="D48" s="87">
        <v>96</v>
      </c>
      <c r="E48" s="87">
        <v>95.43</v>
      </c>
      <c r="F48" s="64">
        <v>96.86</v>
      </c>
    </row>
    <row r="49" spans="2:9" x14ac:dyDescent="0.25">
      <c r="B49" s="61" t="s">
        <v>550</v>
      </c>
      <c r="C49" s="13" t="s">
        <v>18</v>
      </c>
      <c r="D49" s="87">
        <v>95.43</v>
      </c>
      <c r="E49" s="87">
        <v>97.71</v>
      </c>
      <c r="F49" s="64">
        <v>94.86</v>
      </c>
    </row>
    <row r="50" spans="2:9" x14ac:dyDescent="0.25">
      <c r="B50" s="61" t="s">
        <v>442</v>
      </c>
      <c r="C50" s="13" t="s">
        <v>18</v>
      </c>
      <c r="D50" s="84">
        <v>94.57</v>
      </c>
      <c r="E50" s="84">
        <v>94.57</v>
      </c>
      <c r="F50" s="64">
        <v>94.57</v>
      </c>
      <c r="G50" s="165" t="s">
        <v>131</v>
      </c>
    </row>
    <row r="51" spans="2:9" x14ac:dyDescent="0.25">
      <c r="B51" s="61" t="s">
        <v>372</v>
      </c>
      <c r="C51" s="13" t="s">
        <v>18</v>
      </c>
      <c r="D51" s="84">
        <v>94</v>
      </c>
      <c r="E51" s="84">
        <v>94</v>
      </c>
      <c r="F51" s="64">
        <v>94</v>
      </c>
      <c r="G51" s="165" t="s">
        <v>131</v>
      </c>
    </row>
    <row r="52" spans="2:9" x14ac:dyDescent="0.25">
      <c r="B52" s="61" t="s">
        <v>307</v>
      </c>
      <c r="C52" s="13" t="s">
        <v>18</v>
      </c>
      <c r="D52" s="87">
        <v>93.71</v>
      </c>
      <c r="E52" s="87">
        <v>96</v>
      </c>
      <c r="F52" s="64">
        <v>95.71</v>
      </c>
      <c r="I52" s="226">
        <f>(+D52+E52+F52)/3</f>
        <v>95.139999999999986</v>
      </c>
    </row>
    <row r="53" spans="2:9" x14ac:dyDescent="0.25">
      <c r="B53" s="61" t="s">
        <v>275</v>
      </c>
      <c r="C53" s="13" t="s">
        <v>18</v>
      </c>
      <c r="D53" s="87">
        <v>93.71</v>
      </c>
      <c r="E53" s="87">
        <v>95.43</v>
      </c>
      <c r="F53" s="64">
        <v>94.29</v>
      </c>
      <c r="I53" s="227">
        <f>(+D53+E53+F53)/3</f>
        <v>94.476666666666674</v>
      </c>
    </row>
    <row r="54" spans="2:9" x14ac:dyDescent="0.25">
      <c r="B54" s="61" t="s">
        <v>444</v>
      </c>
      <c r="C54" s="13" t="s">
        <v>18</v>
      </c>
      <c r="D54" s="87">
        <v>93.14</v>
      </c>
      <c r="E54" s="87">
        <v>97.71</v>
      </c>
      <c r="F54" s="64">
        <v>95.43</v>
      </c>
    </row>
    <row r="55" spans="2:9" x14ac:dyDescent="0.25">
      <c r="B55" s="61" t="s">
        <v>445</v>
      </c>
      <c r="C55" s="13" t="s">
        <v>18</v>
      </c>
      <c r="D55" s="87">
        <v>92.86</v>
      </c>
      <c r="E55" s="87">
        <v>80.430000000000007</v>
      </c>
      <c r="F55" s="64">
        <v>97.14</v>
      </c>
    </row>
    <row r="56" spans="2:9" x14ac:dyDescent="0.25">
      <c r="B56" s="60" t="s">
        <v>69</v>
      </c>
      <c r="C56" s="11" t="s">
        <v>18</v>
      </c>
      <c r="D56" s="84">
        <v>92.57</v>
      </c>
      <c r="E56" s="87">
        <v>92.57</v>
      </c>
      <c r="F56" s="64">
        <v>93.14</v>
      </c>
      <c r="G56" s="165" t="s">
        <v>131</v>
      </c>
    </row>
    <row r="57" spans="2:9" x14ac:dyDescent="0.25">
      <c r="B57" s="61" t="s">
        <v>679</v>
      </c>
      <c r="C57" s="13" t="s">
        <v>18</v>
      </c>
      <c r="D57" s="87">
        <v>92</v>
      </c>
      <c r="E57" s="87">
        <v>96.57</v>
      </c>
      <c r="F57" s="64">
        <v>93.14</v>
      </c>
    </row>
    <row r="58" spans="2:9" x14ac:dyDescent="0.25">
      <c r="B58" s="61" t="s">
        <v>11</v>
      </c>
      <c r="C58" s="11" t="s">
        <v>18</v>
      </c>
      <c r="D58" s="87">
        <v>91.14</v>
      </c>
      <c r="E58" s="87">
        <v>92.57</v>
      </c>
      <c r="F58" s="64">
        <v>93.14</v>
      </c>
    </row>
    <row r="59" spans="2:9" x14ac:dyDescent="0.25">
      <c r="B59" s="61" t="s">
        <v>110</v>
      </c>
      <c r="C59" s="13" t="s">
        <v>18</v>
      </c>
      <c r="D59" s="87">
        <v>90.86</v>
      </c>
      <c r="E59" s="87">
        <v>98.86</v>
      </c>
      <c r="F59" s="64">
        <v>100</v>
      </c>
    </row>
    <row r="60" spans="2:9" x14ac:dyDescent="0.25">
      <c r="B60" s="61" t="s">
        <v>504</v>
      </c>
      <c r="C60" s="13" t="s">
        <v>18</v>
      </c>
      <c r="D60" s="87">
        <v>90.71</v>
      </c>
      <c r="E60" s="87">
        <v>53.57</v>
      </c>
      <c r="F60" s="64">
        <v>93.14</v>
      </c>
    </row>
    <row r="61" spans="2:9" x14ac:dyDescent="0.25">
      <c r="B61" s="61" t="s">
        <v>83</v>
      </c>
      <c r="C61" s="109" t="s">
        <v>18</v>
      </c>
      <c r="D61" s="87">
        <v>90.29</v>
      </c>
      <c r="E61" s="87">
        <v>95.43</v>
      </c>
      <c r="F61" s="64">
        <v>91.14</v>
      </c>
    </row>
    <row r="62" spans="2:9" x14ac:dyDescent="0.25">
      <c r="B62" s="61" t="s">
        <v>609</v>
      </c>
      <c r="C62" s="13" t="s">
        <v>18</v>
      </c>
      <c r="D62" s="87">
        <v>89.21</v>
      </c>
      <c r="E62" s="87">
        <v>98.86</v>
      </c>
      <c r="F62" s="64"/>
    </row>
    <row r="63" spans="2:9" x14ac:dyDescent="0.25">
      <c r="B63" s="61" t="s">
        <v>548</v>
      </c>
      <c r="C63" s="13" t="s">
        <v>18</v>
      </c>
      <c r="D63" s="87">
        <v>85.57</v>
      </c>
      <c r="E63" s="87">
        <v>100</v>
      </c>
      <c r="F63" s="64">
        <v>100</v>
      </c>
    </row>
    <row r="64" spans="2:9" x14ac:dyDescent="0.25">
      <c r="B64" s="61" t="s">
        <v>506</v>
      </c>
      <c r="C64" s="13" t="s">
        <v>18</v>
      </c>
      <c r="D64" s="84">
        <v>79.14</v>
      </c>
      <c r="E64" s="87">
        <v>79.14</v>
      </c>
      <c r="F64" s="64">
        <v>98.86</v>
      </c>
      <c r="G64" s="165" t="s">
        <v>131</v>
      </c>
    </row>
    <row r="65" spans="1:11" x14ac:dyDescent="0.25">
      <c r="B65" s="3"/>
      <c r="C65" s="3"/>
      <c r="D65" s="3"/>
      <c r="E65" s="3"/>
      <c r="F65" s="3"/>
    </row>
    <row r="66" spans="1:11" x14ac:dyDescent="0.25">
      <c r="B66" s="90" t="s">
        <v>660</v>
      </c>
    </row>
    <row r="67" spans="1:11" x14ac:dyDescent="0.25">
      <c r="B67" s="90" t="s">
        <v>254</v>
      </c>
    </row>
    <row r="69" spans="1:11" x14ac:dyDescent="0.25">
      <c r="B69" s="90"/>
    </row>
    <row r="70" spans="1:11" x14ac:dyDescent="0.25">
      <c r="B70" s="90"/>
    </row>
    <row r="71" spans="1:11" ht="18.600000000000001" x14ac:dyDescent="0.45">
      <c r="A71" s="202" t="s">
        <v>323</v>
      </c>
      <c r="B71" s="60" t="s">
        <v>23</v>
      </c>
      <c r="C71" s="11" t="s">
        <v>17</v>
      </c>
      <c r="D71" s="87">
        <v>100</v>
      </c>
      <c r="E71" s="224">
        <v>100</v>
      </c>
      <c r="F71" s="224">
        <v>100</v>
      </c>
      <c r="H71" s="190">
        <v>0.35</v>
      </c>
      <c r="I71" s="213">
        <f t="shared" ref="I71:I79" si="2">(+D71+E71)/2</f>
        <v>100</v>
      </c>
      <c r="J71" s="212">
        <v>40</v>
      </c>
      <c r="K71" s="212">
        <v>3206.6</v>
      </c>
    </row>
    <row r="72" spans="1:11" ht="18.600000000000001" x14ac:dyDescent="0.45">
      <c r="A72" s="202">
        <v>2</v>
      </c>
      <c r="B72" s="61" t="s">
        <v>139</v>
      </c>
      <c r="C72" s="13" t="s">
        <v>17</v>
      </c>
      <c r="D72" s="87">
        <v>100</v>
      </c>
      <c r="E72" s="224">
        <v>100</v>
      </c>
      <c r="F72" s="224">
        <v>99.43</v>
      </c>
      <c r="H72" s="190">
        <v>0.35</v>
      </c>
      <c r="I72" s="213">
        <f t="shared" si="2"/>
        <v>100</v>
      </c>
      <c r="J72" s="212">
        <v>40</v>
      </c>
      <c r="K72" s="212">
        <v>2142</v>
      </c>
    </row>
    <row r="73" spans="1:11" ht="18.600000000000001" x14ac:dyDescent="0.45">
      <c r="A73" s="202">
        <v>3</v>
      </c>
      <c r="B73" s="61" t="s">
        <v>194</v>
      </c>
      <c r="C73" s="13" t="s">
        <v>17</v>
      </c>
      <c r="D73" s="84">
        <v>100</v>
      </c>
      <c r="E73" s="224">
        <v>100</v>
      </c>
      <c r="F73" s="224">
        <v>98.86</v>
      </c>
      <c r="G73" s="165" t="s">
        <v>492</v>
      </c>
      <c r="H73" s="190">
        <v>0.35</v>
      </c>
      <c r="I73" s="213">
        <f t="shared" si="2"/>
        <v>100</v>
      </c>
      <c r="J73" s="212">
        <v>40</v>
      </c>
      <c r="K73" s="212">
        <v>1469.4</v>
      </c>
    </row>
    <row r="74" spans="1:11" ht="18.600000000000001" x14ac:dyDescent="0.45">
      <c r="A74" s="202">
        <v>4</v>
      </c>
      <c r="B74" s="61" t="s">
        <v>512</v>
      </c>
      <c r="C74" s="13" t="s">
        <v>17</v>
      </c>
      <c r="D74" s="87">
        <v>100</v>
      </c>
      <c r="E74" s="224">
        <v>100</v>
      </c>
      <c r="F74" s="224">
        <v>100</v>
      </c>
      <c r="G74" s="165"/>
      <c r="H74" s="190">
        <v>0.35</v>
      </c>
      <c r="I74" s="213">
        <f t="shared" si="2"/>
        <v>100</v>
      </c>
      <c r="J74" s="212">
        <v>40</v>
      </c>
      <c r="K74" s="212">
        <v>1446</v>
      </c>
    </row>
    <row r="75" spans="1:11" ht="18.600000000000001" x14ac:dyDescent="0.45">
      <c r="A75" s="202">
        <v>5</v>
      </c>
      <c r="B75" s="61" t="s">
        <v>517</v>
      </c>
      <c r="C75" s="13" t="s">
        <v>17</v>
      </c>
      <c r="D75" s="87">
        <v>100</v>
      </c>
      <c r="E75" s="224">
        <v>100</v>
      </c>
      <c r="F75" s="224">
        <v>98.86</v>
      </c>
      <c r="H75" s="190">
        <v>0.35</v>
      </c>
      <c r="I75" s="213">
        <f t="shared" si="2"/>
        <v>100</v>
      </c>
      <c r="J75" s="212">
        <v>40</v>
      </c>
      <c r="K75" s="212">
        <v>1332</v>
      </c>
    </row>
    <row r="76" spans="1:11" ht="18.600000000000001" x14ac:dyDescent="0.45">
      <c r="A76" s="202">
        <v>6</v>
      </c>
      <c r="B76" s="61" t="s">
        <v>314</v>
      </c>
      <c r="C76" s="13" t="s">
        <v>17</v>
      </c>
      <c r="D76" s="87">
        <v>100</v>
      </c>
      <c r="E76" s="224">
        <v>100</v>
      </c>
      <c r="F76" s="224">
        <v>100</v>
      </c>
      <c r="H76" s="190">
        <v>0.35</v>
      </c>
      <c r="I76" s="213">
        <f t="shared" si="2"/>
        <v>100</v>
      </c>
      <c r="J76" s="212">
        <v>40</v>
      </c>
      <c r="K76" s="212">
        <v>1200</v>
      </c>
    </row>
    <row r="77" spans="1:11" ht="18.600000000000001" x14ac:dyDescent="0.45">
      <c r="A77" s="202">
        <v>7</v>
      </c>
      <c r="B77" s="61" t="s">
        <v>425</v>
      </c>
      <c r="C77" s="13" t="s">
        <v>17</v>
      </c>
      <c r="D77" s="87">
        <v>100</v>
      </c>
      <c r="E77" s="224">
        <v>100</v>
      </c>
      <c r="F77" s="224">
        <v>100</v>
      </c>
      <c r="H77" s="190">
        <v>0.2</v>
      </c>
      <c r="I77" s="213">
        <f t="shared" si="2"/>
        <v>100</v>
      </c>
      <c r="J77" s="212">
        <v>40</v>
      </c>
      <c r="K77" s="212">
        <v>1146</v>
      </c>
    </row>
    <row r="78" spans="1:11" ht="18.600000000000001" x14ac:dyDescent="0.45">
      <c r="A78" s="202">
        <v>8</v>
      </c>
      <c r="B78" s="61" t="s">
        <v>633</v>
      </c>
      <c r="C78" s="13" t="s">
        <v>17</v>
      </c>
      <c r="D78" s="87">
        <v>100</v>
      </c>
      <c r="E78" s="224">
        <v>100</v>
      </c>
      <c r="F78" s="224"/>
      <c r="H78" s="190">
        <v>0.2</v>
      </c>
      <c r="I78" s="213">
        <f t="shared" si="2"/>
        <v>100</v>
      </c>
      <c r="J78" s="212">
        <v>40</v>
      </c>
      <c r="K78" s="212">
        <v>1116.8</v>
      </c>
    </row>
    <row r="79" spans="1:11" ht="18.600000000000001" x14ac:dyDescent="0.45">
      <c r="A79" s="202">
        <v>9</v>
      </c>
      <c r="B79" s="61" t="s">
        <v>424</v>
      </c>
      <c r="C79" s="13" t="s">
        <v>17</v>
      </c>
      <c r="D79" s="87">
        <v>100</v>
      </c>
      <c r="E79" s="224">
        <v>100</v>
      </c>
      <c r="F79" s="224">
        <v>98.29</v>
      </c>
      <c r="H79" s="190">
        <v>0.2</v>
      </c>
      <c r="I79" s="213">
        <f t="shared" si="2"/>
        <v>100</v>
      </c>
      <c r="J79" s="212">
        <v>40</v>
      </c>
      <c r="K79" s="212">
        <v>1050</v>
      </c>
    </row>
    <row r="80" spans="1:11" ht="18.600000000000001" x14ac:dyDescent="0.45">
      <c r="A80" s="202">
        <v>10</v>
      </c>
      <c r="B80" s="61" t="s">
        <v>473</v>
      </c>
      <c r="C80" s="13" t="s">
        <v>17</v>
      </c>
      <c r="D80" s="87">
        <v>100</v>
      </c>
      <c r="E80" s="224">
        <v>100</v>
      </c>
      <c r="F80" s="224">
        <v>100</v>
      </c>
      <c r="G80" s="165"/>
      <c r="H80" s="190">
        <v>0.2</v>
      </c>
      <c r="I80" s="213">
        <f t="shared" ref="I80:I85" si="3">(+D80+E80)/2</f>
        <v>100</v>
      </c>
      <c r="J80" s="212">
        <v>40</v>
      </c>
      <c r="K80" s="212">
        <v>900</v>
      </c>
    </row>
    <row r="81" spans="1:11" ht="18.600000000000001" x14ac:dyDescent="0.45">
      <c r="A81" s="202">
        <v>11</v>
      </c>
      <c r="B81" s="61" t="s">
        <v>560</v>
      </c>
      <c r="C81" s="13" t="s">
        <v>17</v>
      </c>
      <c r="D81" s="87">
        <v>100</v>
      </c>
      <c r="E81" s="224">
        <v>100</v>
      </c>
      <c r="F81" s="224">
        <v>99.71</v>
      </c>
      <c r="H81" s="190">
        <v>0.2</v>
      </c>
      <c r="I81" s="213">
        <f t="shared" si="3"/>
        <v>100</v>
      </c>
      <c r="J81" s="212">
        <v>40</v>
      </c>
      <c r="K81" s="212">
        <v>678</v>
      </c>
    </row>
    <row r="82" spans="1:11" ht="18.600000000000001" x14ac:dyDescent="0.45">
      <c r="A82" s="202">
        <v>12</v>
      </c>
      <c r="B82" s="61" t="s">
        <v>629</v>
      </c>
      <c r="C82" s="13" t="s">
        <v>17</v>
      </c>
      <c r="D82" s="87">
        <v>100</v>
      </c>
      <c r="E82" s="224">
        <v>98.86</v>
      </c>
      <c r="F82" s="224"/>
      <c r="H82" s="190">
        <v>0.2</v>
      </c>
      <c r="I82" s="213">
        <f t="shared" si="3"/>
        <v>99.43</v>
      </c>
    </row>
    <row r="83" spans="1:11" ht="18.600000000000001" x14ac:dyDescent="0.45">
      <c r="A83" s="202">
        <v>13</v>
      </c>
      <c r="B83" s="61" t="s">
        <v>470</v>
      </c>
      <c r="C83" s="13" t="s">
        <v>17</v>
      </c>
      <c r="D83" s="87">
        <v>100</v>
      </c>
      <c r="E83" s="224">
        <v>98.71</v>
      </c>
      <c r="F83" s="224">
        <v>99.43</v>
      </c>
      <c r="H83" s="190">
        <v>0.1</v>
      </c>
      <c r="I83" s="213">
        <f t="shared" si="3"/>
        <v>99.35499999999999</v>
      </c>
    </row>
    <row r="84" spans="1:11" ht="18.600000000000001" x14ac:dyDescent="0.45">
      <c r="A84" s="202">
        <v>14</v>
      </c>
      <c r="B84" s="61" t="s">
        <v>157</v>
      </c>
      <c r="C84" s="13" t="s">
        <v>17</v>
      </c>
      <c r="D84" s="87">
        <v>100</v>
      </c>
      <c r="E84" s="224">
        <v>98.21</v>
      </c>
      <c r="F84" s="224">
        <v>100</v>
      </c>
      <c r="H84" s="190">
        <v>0.1</v>
      </c>
      <c r="I84" s="213">
        <f t="shared" si="3"/>
        <v>99.10499999999999</v>
      </c>
    </row>
    <row r="85" spans="1:11" ht="18.600000000000001" x14ac:dyDescent="0.45">
      <c r="A85" s="202">
        <v>15</v>
      </c>
      <c r="B85" s="61" t="s">
        <v>195</v>
      </c>
      <c r="C85" s="13" t="s">
        <v>17</v>
      </c>
      <c r="D85" s="87">
        <v>100</v>
      </c>
      <c r="E85" s="224">
        <v>96.43</v>
      </c>
      <c r="F85" s="224">
        <v>96.43</v>
      </c>
      <c r="G85" s="165"/>
      <c r="H85" s="190">
        <v>0.1</v>
      </c>
      <c r="I85" s="213">
        <f t="shared" si="3"/>
        <v>98.215000000000003</v>
      </c>
    </row>
    <row r="86" spans="1:11" ht="18.600000000000001" x14ac:dyDescent="0.45">
      <c r="A86" s="202">
        <v>16</v>
      </c>
      <c r="B86" s="61" t="s">
        <v>689</v>
      </c>
      <c r="C86" s="13" t="s">
        <v>17</v>
      </c>
      <c r="D86" s="87">
        <v>99.24</v>
      </c>
      <c r="E86" s="224">
        <v>100</v>
      </c>
      <c r="F86" s="224"/>
      <c r="H86" s="190">
        <v>0.1</v>
      </c>
    </row>
    <row r="87" spans="1:11" ht="18.600000000000001" x14ac:dyDescent="0.45">
      <c r="A87" s="202">
        <v>17</v>
      </c>
      <c r="B87" s="60" t="s">
        <v>87</v>
      </c>
      <c r="C87" s="11" t="s">
        <v>17</v>
      </c>
      <c r="D87" s="87">
        <v>98.86</v>
      </c>
      <c r="E87" s="224">
        <v>100</v>
      </c>
      <c r="F87" s="224">
        <v>100</v>
      </c>
      <c r="H87" s="190">
        <v>0.1</v>
      </c>
      <c r="I87" s="227">
        <f>(+D87+E87)/2</f>
        <v>99.43</v>
      </c>
      <c r="J87" s="233">
        <v>40</v>
      </c>
      <c r="K87" s="233">
        <v>2358</v>
      </c>
    </row>
    <row r="88" spans="1:11" ht="18.600000000000001" x14ac:dyDescent="0.45">
      <c r="A88" s="202">
        <v>18</v>
      </c>
      <c r="B88" s="61" t="s">
        <v>634</v>
      </c>
      <c r="C88" s="13" t="s">
        <v>17</v>
      </c>
      <c r="D88" s="87">
        <v>98.86</v>
      </c>
      <c r="E88" s="224">
        <v>100</v>
      </c>
      <c r="F88" s="224"/>
      <c r="H88" s="190">
        <v>0.1</v>
      </c>
      <c r="I88" s="227">
        <f>(+D88+E88)/2</f>
        <v>99.43</v>
      </c>
      <c r="J88" s="233">
        <v>40</v>
      </c>
      <c r="K88" s="232">
        <v>1662.6</v>
      </c>
    </row>
    <row r="89" spans="1:11" ht="18.600000000000001" x14ac:dyDescent="0.45">
      <c r="A89" s="202">
        <v>19</v>
      </c>
      <c r="B89" s="61" t="s">
        <v>471</v>
      </c>
      <c r="C89" s="13" t="s">
        <v>17</v>
      </c>
      <c r="D89" s="87">
        <v>98.86</v>
      </c>
      <c r="E89" s="224">
        <v>100</v>
      </c>
      <c r="F89" s="224">
        <v>100</v>
      </c>
      <c r="H89" s="190">
        <v>0.1</v>
      </c>
      <c r="I89" s="227">
        <f t="shared" ref="I89:I94" si="4">(+D89+E89)/2</f>
        <v>99.43</v>
      </c>
      <c r="J89" s="233">
        <v>40</v>
      </c>
      <c r="K89" s="233">
        <v>882</v>
      </c>
    </row>
    <row r="90" spans="1:11" x14ac:dyDescent="0.25">
      <c r="B90" s="61" t="s">
        <v>638</v>
      </c>
      <c r="C90" s="13" t="s">
        <v>17</v>
      </c>
      <c r="D90" s="87">
        <v>98.86</v>
      </c>
      <c r="E90" s="224">
        <v>100</v>
      </c>
      <c r="F90" s="224"/>
      <c r="I90" s="227">
        <f t="shared" si="4"/>
        <v>99.43</v>
      </c>
      <c r="J90" s="233">
        <v>40</v>
      </c>
      <c r="K90" s="233">
        <v>600</v>
      </c>
    </row>
    <row r="91" spans="1:11" x14ac:dyDescent="0.25">
      <c r="B91" s="60" t="s">
        <v>5</v>
      </c>
      <c r="C91" s="11" t="s">
        <v>17</v>
      </c>
      <c r="D91" s="87">
        <v>98.86</v>
      </c>
      <c r="E91" s="224">
        <v>98.86</v>
      </c>
      <c r="F91" s="224">
        <v>98.86</v>
      </c>
      <c r="I91" s="221">
        <f t="shared" si="4"/>
        <v>98.86</v>
      </c>
      <c r="J91" s="231">
        <v>40</v>
      </c>
      <c r="K91" s="234">
        <v>3855.6</v>
      </c>
    </row>
    <row r="92" spans="1:11" x14ac:dyDescent="0.25">
      <c r="B92" s="61" t="s">
        <v>683</v>
      </c>
      <c r="C92" s="11" t="s">
        <v>17</v>
      </c>
      <c r="D92" s="87">
        <v>98.86</v>
      </c>
      <c r="E92" s="224">
        <v>98.86</v>
      </c>
      <c r="F92" s="224">
        <v>98.86</v>
      </c>
      <c r="I92" s="221">
        <f t="shared" si="4"/>
        <v>98.86</v>
      </c>
      <c r="J92" s="231">
        <v>40</v>
      </c>
      <c r="K92" s="231">
        <v>2712</v>
      </c>
    </row>
    <row r="93" spans="1:11" x14ac:dyDescent="0.25">
      <c r="B93" s="61" t="s">
        <v>516</v>
      </c>
      <c r="C93" s="13" t="s">
        <v>17</v>
      </c>
      <c r="D93" s="87">
        <v>98.86</v>
      </c>
      <c r="E93" s="224">
        <v>98.86</v>
      </c>
      <c r="F93" s="224">
        <v>98.86</v>
      </c>
      <c r="I93" s="221">
        <f t="shared" si="4"/>
        <v>98.86</v>
      </c>
      <c r="J93" s="231">
        <v>40</v>
      </c>
      <c r="K93" s="231">
        <v>750</v>
      </c>
    </row>
    <row r="94" spans="1:11" x14ac:dyDescent="0.25">
      <c r="B94" s="61" t="s">
        <v>520</v>
      </c>
      <c r="C94" s="13" t="s">
        <v>17</v>
      </c>
      <c r="D94" s="87">
        <v>98.86</v>
      </c>
      <c r="E94" s="224">
        <v>96.57</v>
      </c>
      <c r="F94" s="224">
        <v>97.71</v>
      </c>
      <c r="I94" s="227">
        <f t="shared" si="4"/>
        <v>97.715000000000003</v>
      </c>
    </row>
    <row r="95" spans="1:11" x14ac:dyDescent="0.25">
      <c r="B95" s="61" t="s">
        <v>639</v>
      </c>
      <c r="C95" s="13" t="s">
        <v>17</v>
      </c>
      <c r="D95" s="87">
        <v>98.43</v>
      </c>
      <c r="E95" s="224">
        <v>98.86</v>
      </c>
      <c r="F95" s="224"/>
    </row>
    <row r="96" spans="1:11" ht="15.6" x14ac:dyDescent="0.3">
      <c r="A96" s="34"/>
      <c r="B96" s="61" t="s">
        <v>423</v>
      </c>
      <c r="C96" s="13" t="s">
        <v>17</v>
      </c>
      <c r="D96" s="87">
        <v>98.29</v>
      </c>
      <c r="E96" s="224">
        <v>100</v>
      </c>
      <c r="F96" s="224">
        <v>99.62</v>
      </c>
      <c r="I96" s="221">
        <f>(+D96+E96)/2</f>
        <v>99.14500000000001</v>
      </c>
      <c r="J96" s="221">
        <v>40</v>
      </c>
    </row>
    <row r="97" spans="1:11" ht="15.6" x14ac:dyDescent="0.3">
      <c r="A97" s="34"/>
      <c r="B97" s="61" t="s">
        <v>684</v>
      </c>
      <c r="C97" s="13" t="s">
        <v>17</v>
      </c>
      <c r="D97" s="87">
        <v>98.29</v>
      </c>
      <c r="E97" s="224">
        <v>100</v>
      </c>
      <c r="F97" s="224"/>
      <c r="I97" s="221">
        <f t="shared" ref="I97:I99" si="5">(+D97+E97)/2</f>
        <v>99.14500000000001</v>
      </c>
      <c r="J97" s="221">
        <v>38.29</v>
      </c>
      <c r="K97" s="221">
        <v>852</v>
      </c>
    </row>
    <row r="98" spans="1:11" ht="15.6" x14ac:dyDescent="0.3">
      <c r="A98" s="34"/>
      <c r="B98" s="61" t="s">
        <v>631</v>
      </c>
      <c r="C98" s="13" t="s">
        <v>17</v>
      </c>
      <c r="D98" s="87">
        <v>98.29</v>
      </c>
      <c r="E98" s="224">
        <v>100</v>
      </c>
      <c r="F98" s="224"/>
      <c r="I98" s="221">
        <f t="shared" si="5"/>
        <v>99.14500000000001</v>
      </c>
      <c r="J98" s="221">
        <v>38.29</v>
      </c>
      <c r="K98" s="221">
        <v>600</v>
      </c>
    </row>
    <row r="99" spans="1:11" ht="15.6" x14ac:dyDescent="0.3">
      <c r="A99" s="34"/>
      <c r="B99" s="61" t="s">
        <v>628</v>
      </c>
      <c r="C99" s="13" t="s">
        <v>17</v>
      </c>
      <c r="D99" s="87">
        <v>98.29</v>
      </c>
      <c r="E99" s="224">
        <v>98</v>
      </c>
      <c r="F99" s="224"/>
      <c r="I99" s="221">
        <f t="shared" si="5"/>
        <v>98.14500000000001</v>
      </c>
    </row>
    <row r="100" spans="1:11" ht="15.6" x14ac:dyDescent="0.3">
      <c r="A100" s="34"/>
      <c r="B100" s="61" t="s">
        <v>688</v>
      </c>
      <c r="C100" s="13" t="s">
        <v>17</v>
      </c>
      <c r="D100" s="87">
        <v>98</v>
      </c>
      <c r="E100" s="224"/>
      <c r="F100" s="224"/>
    </row>
    <row r="101" spans="1:11" ht="15.6" x14ac:dyDescent="0.3">
      <c r="A101" s="34"/>
      <c r="B101" s="61" t="s">
        <v>265</v>
      </c>
      <c r="C101" s="13" t="s">
        <v>17</v>
      </c>
      <c r="D101" s="87">
        <v>97.71</v>
      </c>
      <c r="E101" s="224">
        <v>100</v>
      </c>
      <c r="F101" s="224">
        <v>100</v>
      </c>
      <c r="I101" s="213">
        <f>(+D101+E101+F101)/3</f>
        <v>99.236666666666665</v>
      </c>
    </row>
    <row r="102" spans="1:11" ht="15.6" x14ac:dyDescent="0.3">
      <c r="A102" s="34"/>
      <c r="B102" s="61" t="s">
        <v>315</v>
      </c>
      <c r="C102" s="13" t="s">
        <v>17</v>
      </c>
      <c r="D102" s="87">
        <v>97.71</v>
      </c>
      <c r="E102" s="224">
        <v>98.86</v>
      </c>
      <c r="F102" s="224">
        <v>98.86</v>
      </c>
      <c r="G102" s="165"/>
      <c r="I102" s="213">
        <f>(+D102+E102+F102)/3</f>
        <v>98.476666666666674</v>
      </c>
    </row>
    <row r="103" spans="1:11" ht="15.6" x14ac:dyDescent="0.3">
      <c r="A103" s="34"/>
      <c r="B103" s="61" t="s">
        <v>155</v>
      </c>
      <c r="C103" s="13" t="s">
        <v>17</v>
      </c>
      <c r="D103" s="87">
        <v>97.14</v>
      </c>
      <c r="E103" s="224">
        <v>98.86</v>
      </c>
      <c r="F103" s="224">
        <v>97.71</v>
      </c>
    </row>
    <row r="104" spans="1:11" ht="15.6" x14ac:dyDescent="0.3">
      <c r="A104" s="34"/>
      <c r="B104" s="61" t="s">
        <v>690</v>
      </c>
      <c r="C104" s="13" t="s">
        <v>17</v>
      </c>
      <c r="D104" s="84">
        <v>96.57</v>
      </c>
      <c r="E104" s="224">
        <v>96.57</v>
      </c>
      <c r="F104" s="224"/>
      <c r="G104" s="165" t="s">
        <v>492</v>
      </c>
      <c r="J104" s="212">
        <v>40</v>
      </c>
      <c r="K104" s="212">
        <v>691.5</v>
      </c>
    </row>
    <row r="105" spans="1:11" ht="15.6" x14ac:dyDescent="0.3">
      <c r="A105" s="34"/>
      <c r="B105" s="61" t="s">
        <v>685</v>
      </c>
      <c r="C105" s="13" t="s">
        <v>17</v>
      </c>
      <c r="D105" s="87">
        <v>96.57</v>
      </c>
      <c r="E105" s="224"/>
      <c r="F105" s="224"/>
      <c r="J105" s="212">
        <v>40</v>
      </c>
      <c r="K105" s="212">
        <v>619.79999999999995</v>
      </c>
    </row>
    <row r="106" spans="1:11" ht="15.6" x14ac:dyDescent="0.3">
      <c r="A106" s="34"/>
      <c r="B106" s="61" t="s">
        <v>361</v>
      </c>
      <c r="C106" s="13" t="s">
        <v>17</v>
      </c>
      <c r="D106" s="87">
        <v>96.57</v>
      </c>
      <c r="E106" s="224">
        <v>100</v>
      </c>
      <c r="F106" s="224">
        <v>100</v>
      </c>
      <c r="J106" s="212">
        <v>37.14</v>
      </c>
    </row>
    <row r="107" spans="1:11" ht="15.6" x14ac:dyDescent="0.3">
      <c r="A107" s="34"/>
      <c r="B107" s="61" t="s">
        <v>228</v>
      </c>
      <c r="C107" s="11" t="s">
        <v>17</v>
      </c>
      <c r="D107" s="87">
        <v>96.57</v>
      </c>
      <c r="E107" s="224">
        <v>98.29</v>
      </c>
      <c r="F107" s="224">
        <v>98.86</v>
      </c>
      <c r="J107" s="212">
        <v>36.57</v>
      </c>
      <c r="K107" s="212">
        <v>3090</v>
      </c>
    </row>
    <row r="108" spans="1:11" ht="15.6" x14ac:dyDescent="0.3">
      <c r="A108" s="34"/>
      <c r="B108" s="61" t="s">
        <v>313</v>
      </c>
      <c r="C108" s="13" t="s">
        <v>17</v>
      </c>
      <c r="D108" s="87">
        <v>96.57</v>
      </c>
      <c r="E108" s="224">
        <v>100</v>
      </c>
      <c r="F108" s="224">
        <v>98.86</v>
      </c>
      <c r="J108" s="212">
        <v>36.57</v>
      </c>
      <c r="K108" s="212">
        <v>1296</v>
      </c>
    </row>
    <row r="109" spans="1:11" ht="15.6" x14ac:dyDescent="0.3">
      <c r="A109" s="34"/>
      <c r="B109" s="61" t="s">
        <v>558</v>
      </c>
      <c r="C109" s="13" t="s">
        <v>17</v>
      </c>
      <c r="D109" s="87">
        <v>96.57</v>
      </c>
      <c r="E109" s="224">
        <v>100</v>
      </c>
      <c r="F109" s="224">
        <v>100</v>
      </c>
      <c r="J109" s="212">
        <v>36.57</v>
      </c>
      <c r="K109" s="212">
        <v>600</v>
      </c>
    </row>
    <row r="110" spans="1:11" ht="15.6" x14ac:dyDescent="0.3">
      <c r="A110" s="34"/>
      <c r="B110" s="61" t="s">
        <v>637</v>
      </c>
      <c r="C110" s="13" t="s">
        <v>17</v>
      </c>
      <c r="D110" s="87">
        <v>96.57</v>
      </c>
      <c r="E110" s="224">
        <v>98.86</v>
      </c>
      <c r="F110" s="224"/>
      <c r="J110" s="212">
        <v>36.57</v>
      </c>
      <c r="K110" s="212">
        <v>546</v>
      </c>
    </row>
    <row r="111" spans="1:11" x14ac:dyDescent="0.25">
      <c r="B111" s="61" t="s">
        <v>686</v>
      </c>
      <c r="C111" s="13" t="s">
        <v>17</v>
      </c>
      <c r="D111" s="87">
        <v>96</v>
      </c>
      <c r="E111" s="224"/>
      <c r="F111" s="224"/>
      <c r="J111" s="214">
        <v>38.29</v>
      </c>
      <c r="K111" s="214">
        <v>1395.6</v>
      </c>
    </row>
    <row r="112" spans="1:11" x14ac:dyDescent="0.25">
      <c r="B112" s="61" t="s">
        <v>641</v>
      </c>
      <c r="C112" s="13" t="s">
        <v>17</v>
      </c>
      <c r="D112" s="87">
        <v>96</v>
      </c>
      <c r="E112" s="224">
        <v>96.57</v>
      </c>
      <c r="F112" s="224">
        <v>97.71</v>
      </c>
      <c r="J112" s="214">
        <v>38.29</v>
      </c>
      <c r="K112" s="214">
        <v>600</v>
      </c>
    </row>
    <row r="113" spans="1:11" ht="15.6" x14ac:dyDescent="0.3">
      <c r="A113" s="34"/>
      <c r="B113" s="61" t="s">
        <v>586</v>
      </c>
      <c r="C113" s="13" t="s">
        <v>17</v>
      </c>
      <c r="D113" s="87">
        <v>96</v>
      </c>
      <c r="E113" s="64">
        <v>97.71</v>
      </c>
      <c r="F113" s="224"/>
      <c r="J113" s="214">
        <v>38.29</v>
      </c>
      <c r="K113" s="214">
        <v>450</v>
      </c>
    </row>
    <row r="114" spans="1:11" ht="15.6" x14ac:dyDescent="0.3">
      <c r="A114" s="34"/>
      <c r="B114" s="61" t="s">
        <v>430</v>
      </c>
      <c r="C114" s="13" t="s">
        <v>17</v>
      </c>
      <c r="D114" s="87">
        <v>95.43</v>
      </c>
      <c r="E114" s="224">
        <v>93.14</v>
      </c>
      <c r="F114" s="224">
        <v>94.29</v>
      </c>
    </row>
    <row r="115" spans="1:11" x14ac:dyDescent="0.25">
      <c r="B115" s="61" t="s">
        <v>515</v>
      </c>
      <c r="C115" s="13" t="s">
        <v>17</v>
      </c>
      <c r="D115" s="87">
        <v>94.86</v>
      </c>
      <c r="E115" s="224">
        <v>98.86</v>
      </c>
      <c r="F115" s="224">
        <v>98.86</v>
      </c>
      <c r="I115" s="213">
        <f>(+D115+E115+F115)/3</f>
        <v>97.526666666666657</v>
      </c>
    </row>
    <row r="116" spans="1:11" x14ac:dyDescent="0.25">
      <c r="B116" s="61" t="s">
        <v>559</v>
      </c>
      <c r="C116" s="13" t="s">
        <v>17</v>
      </c>
      <c r="D116" s="87">
        <v>94.86</v>
      </c>
      <c r="E116" s="224">
        <v>92.86</v>
      </c>
      <c r="F116" s="224">
        <v>96.57</v>
      </c>
      <c r="I116" s="213">
        <f>(+D116+E116+F116)/3</f>
        <v>94.763333333333321</v>
      </c>
    </row>
    <row r="117" spans="1:11" x14ac:dyDescent="0.25">
      <c r="B117" s="61" t="s">
        <v>513</v>
      </c>
      <c r="C117" s="13" t="s">
        <v>17</v>
      </c>
      <c r="D117" s="84">
        <v>94.57</v>
      </c>
      <c r="E117" s="224">
        <v>94.57</v>
      </c>
      <c r="F117" s="224">
        <v>94.57</v>
      </c>
      <c r="G117" s="165" t="s">
        <v>492</v>
      </c>
    </row>
    <row r="118" spans="1:11" x14ac:dyDescent="0.25">
      <c r="B118" s="61" t="s">
        <v>556</v>
      </c>
      <c r="C118" s="13" t="s">
        <v>17</v>
      </c>
      <c r="D118" s="87">
        <v>94.29</v>
      </c>
      <c r="E118" s="224">
        <v>96.57</v>
      </c>
      <c r="F118" s="224">
        <v>97.29</v>
      </c>
    </row>
    <row r="119" spans="1:11" x14ac:dyDescent="0.25">
      <c r="B119" s="61" t="s">
        <v>636</v>
      </c>
      <c r="C119" s="13" t="s">
        <v>17</v>
      </c>
      <c r="D119" s="87">
        <v>93.57</v>
      </c>
      <c r="E119" s="224">
        <v>100</v>
      </c>
      <c r="F119" s="224"/>
    </row>
    <row r="120" spans="1:11" x14ac:dyDescent="0.25">
      <c r="B120" s="61" t="s">
        <v>267</v>
      </c>
      <c r="C120" s="13" t="s">
        <v>17</v>
      </c>
      <c r="D120" s="87">
        <v>92</v>
      </c>
      <c r="E120" s="224">
        <v>100</v>
      </c>
      <c r="F120" s="224">
        <v>100</v>
      </c>
    </row>
    <row r="121" spans="1:11" x14ac:dyDescent="0.25">
      <c r="B121" s="61" t="s">
        <v>230</v>
      </c>
      <c r="C121" s="13" t="s">
        <v>17</v>
      </c>
      <c r="D121" s="87">
        <v>91.86</v>
      </c>
      <c r="E121" s="224">
        <v>98.86</v>
      </c>
      <c r="F121" s="224">
        <v>98.86</v>
      </c>
    </row>
    <row r="122" spans="1:11" x14ac:dyDescent="0.25">
      <c r="B122" s="61" t="s">
        <v>334</v>
      </c>
      <c r="C122" s="13" t="s">
        <v>17</v>
      </c>
      <c r="D122" s="87">
        <v>91.43</v>
      </c>
      <c r="E122" s="224">
        <v>94.29</v>
      </c>
      <c r="F122" s="224">
        <v>94.86</v>
      </c>
    </row>
    <row r="123" spans="1:11" x14ac:dyDescent="0.25">
      <c r="B123" s="61" t="s">
        <v>687</v>
      </c>
      <c r="C123" s="13" t="s">
        <v>17</v>
      </c>
      <c r="D123" s="87">
        <v>90.86</v>
      </c>
      <c r="E123" s="224"/>
      <c r="F123" s="224"/>
    </row>
    <row r="124" spans="1:11" x14ac:dyDescent="0.25">
      <c r="B124" s="61" t="s">
        <v>227</v>
      </c>
      <c r="C124" s="11" t="s">
        <v>17</v>
      </c>
      <c r="D124" s="87">
        <v>89.14</v>
      </c>
      <c r="E124" s="224">
        <v>97.71</v>
      </c>
      <c r="F124" s="224">
        <v>98.86</v>
      </c>
      <c r="H124" t="s">
        <v>14</v>
      </c>
    </row>
    <row r="125" spans="1:11" x14ac:dyDescent="0.25">
      <c r="B125" s="228"/>
      <c r="C125" s="1"/>
      <c r="D125" s="1"/>
      <c r="E125" s="1"/>
      <c r="F125" s="1"/>
    </row>
    <row r="126" spans="1:11" ht="15.6" x14ac:dyDescent="0.3">
      <c r="A126" s="34"/>
      <c r="B126" s="90" t="s">
        <v>660</v>
      </c>
      <c r="C126" s="46"/>
      <c r="D126" s="46"/>
      <c r="E126" s="46"/>
    </row>
    <row r="127" spans="1:11" ht="15.6" x14ac:dyDescent="0.3">
      <c r="A127" s="34"/>
      <c r="B127" s="90"/>
      <c r="C127" s="46"/>
      <c r="D127" s="46"/>
      <c r="E127" s="46"/>
    </row>
    <row r="129" spans="1:13" ht="18.600000000000001" x14ac:dyDescent="0.45">
      <c r="A129" s="202">
        <v>1</v>
      </c>
      <c r="B129" s="61" t="s">
        <v>356</v>
      </c>
      <c r="C129" s="11" t="s">
        <v>21</v>
      </c>
      <c r="D129" s="87">
        <v>100</v>
      </c>
      <c r="E129" s="64">
        <v>100</v>
      </c>
      <c r="F129" s="64">
        <v>100</v>
      </c>
      <c r="H129" s="190">
        <v>0.35</v>
      </c>
      <c r="J129" s="214">
        <v>40</v>
      </c>
      <c r="K129" s="214">
        <v>2593.8000000000002</v>
      </c>
    </row>
    <row r="130" spans="1:13" ht="18.600000000000001" x14ac:dyDescent="0.45">
      <c r="A130" s="202">
        <v>2</v>
      </c>
      <c r="B130" s="61" t="s">
        <v>324</v>
      </c>
      <c r="C130" s="11" t="s">
        <v>21</v>
      </c>
      <c r="D130" s="87">
        <v>100</v>
      </c>
      <c r="E130" s="64">
        <v>95.18</v>
      </c>
      <c r="F130" s="64">
        <v>96.43</v>
      </c>
      <c r="G130" s="165"/>
      <c r="H130" s="190">
        <v>0.35</v>
      </c>
      <c r="J130" s="214">
        <v>40</v>
      </c>
      <c r="K130" s="214">
        <v>2256</v>
      </c>
    </row>
    <row r="131" spans="1:13" ht="18.600000000000001" x14ac:dyDescent="0.45">
      <c r="A131" s="202">
        <v>3</v>
      </c>
      <c r="B131" s="61" t="s">
        <v>302</v>
      </c>
      <c r="C131" s="13" t="s">
        <v>21</v>
      </c>
      <c r="D131" s="87">
        <v>100</v>
      </c>
      <c r="E131" s="64">
        <v>100</v>
      </c>
      <c r="F131" s="64">
        <v>99.43</v>
      </c>
      <c r="H131" s="190">
        <v>0.2</v>
      </c>
      <c r="J131" s="214">
        <v>40</v>
      </c>
      <c r="K131" s="214">
        <v>1152</v>
      </c>
    </row>
    <row r="132" spans="1:13" ht="18.600000000000001" x14ac:dyDescent="0.45">
      <c r="A132" s="202">
        <v>4</v>
      </c>
      <c r="B132" s="61" t="s">
        <v>601</v>
      </c>
      <c r="C132" s="13" t="s">
        <v>21</v>
      </c>
      <c r="D132" s="87">
        <v>100</v>
      </c>
      <c r="E132" s="64">
        <v>100</v>
      </c>
      <c r="F132" s="64"/>
      <c r="H132" s="190">
        <v>0.2</v>
      </c>
      <c r="J132" s="214">
        <v>40</v>
      </c>
      <c r="K132" s="214">
        <v>360</v>
      </c>
      <c r="L132" s="214">
        <v>14</v>
      </c>
      <c r="M132" s="218">
        <v>44791</v>
      </c>
    </row>
    <row r="133" spans="1:13" ht="18.600000000000001" x14ac:dyDescent="0.45">
      <c r="A133" s="202">
        <v>5</v>
      </c>
      <c r="B133" s="61" t="s">
        <v>599</v>
      </c>
      <c r="C133" s="13" t="s">
        <v>21</v>
      </c>
      <c r="D133" s="87">
        <v>100</v>
      </c>
      <c r="E133" s="64"/>
      <c r="F133" s="64"/>
      <c r="H133" s="190">
        <v>0.1</v>
      </c>
      <c r="J133" s="214">
        <v>40</v>
      </c>
      <c r="K133" s="214">
        <v>360</v>
      </c>
      <c r="L133" s="214">
        <v>14</v>
      </c>
      <c r="M133" s="218">
        <v>44950</v>
      </c>
    </row>
    <row r="134" spans="1:13" ht="18.600000000000001" x14ac:dyDescent="0.45">
      <c r="A134" s="202">
        <v>6</v>
      </c>
      <c r="B134" s="61" t="s">
        <v>419</v>
      </c>
      <c r="C134" s="13" t="s">
        <v>21</v>
      </c>
      <c r="D134" s="87">
        <v>100</v>
      </c>
      <c r="E134" s="64">
        <v>85.86</v>
      </c>
      <c r="F134" s="64">
        <v>92.43</v>
      </c>
      <c r="H134" s="190">
        <v>0.1</v>
      </c>
      <c r="J134" s="214">
        <v>40</v>
      </c>
      <c r="K134" s="214">
        <v>240</v>
      </c>
    </row>
    <row r="135" spans="1:13" ht="18.600000000000001" x14ac:dyDescent="0.45">
      <c r="A135" s="202">
        <v>7</v>
      </c>
      <c r="B135" s="61" t="s">
        <v>357</v>
      </c>
      <c r="C135" s="13" t="s">
        <v>21</v>
      </c>
      <c r="D135" s="87">
        <v>98.86</v>
      </c>
      <c r="E135" s="64">
        <v>100</v>
      </c>
      <c r="F135" s="64">
        <v>98.86</v>
      </c>
      <c r="H135" s="190">
        <v>0.1</v>
      </c>
      <c r="J135" s="212">
        <v>40</v>
      </c>
      <c r="K135" s="212">
        <v>708</v>
      </c>
    </row>
    <row r="136" spans="1:13" ht="15.6" x14ac:dyDescent="0.3">
      <c r="A136" s="34"/>
      <c r="B136" s="61" t="s">
        <v>358</v>
      </c>
      <c r="C136" s="13" t="s">
        <v>21</v>
      </c>
      <c r="D136" s="87">
        <v>98.86</v>
      </c>
      <c r="E136" s="64">
        <v>98.86</v>
      </c>
      <c r="F136" s="64">
        <v>100</v>
      </c>
      <c r="J136" s="212">
        <v>40</v>
      </c>
      <c r="K136" s="212">
        <v>254.4</v>
      </c>
    </row>
    <row r="137" spans="1:13" ht="15.6" x14ac:dyDescent="0.3">
      <c r="A137" s="34"/>
      <c r="B137" s="61" t="s">
        <v>677</v>
      </c>
      <c r="C137" s="13" t="s">
        <v>21</v>
      </c>
      <c r="D137" s="87">
        <v>98.86</v>
      </c>
      <c r="E137" s="64"/>
      <c r="F137" s="64"/>
      <c r="J137" s="212">
        <v>40</v>
      </c>
      <c r="K137" s="212">
        <v>204</v>
      </c>
    </row>
    <row r="138" spans="1:13" ht="15.6" x14ac:dyDescent="0.3">
      <c r="A138" s="34"/>
      <c r="B138" s="61" t="s">
        <v>501</v>
      </c>
      <c r="C138" s="13" t="s">
        <v>21</v>
      </c>
      <c r="D138" s="87">
        <v>96.86</v>
      </c>
      <c r="E138" s="64">
        <v>95.43</v>
      </c>
      <c r="F138" s="64">
        <v>94.29</v>
      </c>
    </row>
    <row r="139" spans="1:13" x14ac:dyDescent="0.25">
      <c r="B139" s="61" t="s">
        <v>678</v>
      </c>
      <c r="C139" s="13" t="s">
        <v>21</v>
      </c>
      <c r="D139" s="87">
        <v>96.57</v>
      </c>
      <c r="E139" s="64"/>
      <c r="F139" s="64"/>
    </row>
    <row r="140" spans="1:13" ht="15.6" x14ac:dyDescent="0.3">
      <c r="A140" s="34"/>
      <c r="B140" s="61" t="s">
        <v>676</v>
      </c>
      <c r="C140" s="13" t="s">
        <v>21</v>
      </c>
      <c r="D140" s="87">
        <v>95.86</v>
      </c>
      <c r="E140" s="64"/>
      <c r="F140" s="64"/>
    </row>
    <row r="141" spans="1:13" ht="15.6" x14ac:dyDescent="0.3">
      <c r="A141" s="34"/>
      <c r="B141" s="61" t="s">
        <v>502</v>
      </c>
      <c r="C141" s="13" t="s">
        <v>21</v>
      </c>
      <c r="D141" s="87">
        <v>95.43</v>
      </c>
      <c r="E141" s="64">
        <v>95.43</v>
      </c>
      <c r="F141" s="64">
        <v>96.57</v>
      </c>
    </row>
    <row r="142" spans="1:13" ht="15.6" x14ac:dyDescent="0.3">
      <c r="A142" s="34"/>
      <c r="B142" s="61" t="s">
        <v>598</v>
      </c>
      <c r="C142" s="13" t="s">
        <v>21</v>
      </c>
      <c r="D142" s="87">
        <v>94.14</v>
      </c>
      <c r="E142" s="64">
        <v>98.86</v>
      </c>
      <c r="F142" s="64"/>
      <c r="G142" s="42" t="s">
        <v>602</v>
      </c>
    </row>
    <row r="143" spans="1:13" ht="15.6" x14ac:dyDescent="0.3">
      <c r="A143" s="34"/>
      <c r="B143" s="61" t="s">
        <v>223</v>
      </c>
      <c r="C143" s="13" t="s">
        <v>21</v>
      </c>
      <c r="D143" s="87">
        <v>93.71</v>
      </c>
      <c r="E143" s="64">
        <v>74.290000000000006</v>
      </c>
      <c r="F143" s="64">
        <v>87.43</v>
      </c>
    </row>
    <row r="144" spans="1:13" ht="15.6" x14ac:dyDescent="0.3">
      <c r="A144" s="34"/>
      <c r="B144" s="61" t="s">
        <v>152</v>
      </c>
      <c r="C144" s="13" t="s">
        <v>21</v>
      </c>
      <c r="D144" s="87">
        <v>92.64</v>
      </c>
      <c r="E144" s="64">
        <v>86</v>
      </c>
      <c r="F144" s="64">
        <v>95.71</v>
      </c>
    </row>
    <row r="145" spans="1:12" ht="15.6" x14ac:dyDescent="0.3">
      <c r="A145" s="34"/>
      <c r="B145" s="61" t="s">
        <v>600</v>
      </c>
      <c r="C145" s="13" t="s">
        <v>21</v>
      </c>
      <c r="D145" s="87">
        <v>91.86</v>
      </c>
      <c r="E145" s="64">
        <v>97.71</v>
      </c>
      <c r="F145" s="64"/>
    </row>
    <row r="146" spans="1:12" x14ac:dyDescent="0.25">
      <c r="B146" s="61" t="s">
        <v>500</v>
      </c>
      <c r="C146" s="11" t="s">
        <v>21</v>
      </c>
      <c r="D146" s="84">
        <v>91.43</v>
      </c>
      <c r="E146" s="224">
        <v>91.43</v>
      </c>
      <c r="F146" s="64">
        <v>91.43</v>
      </c>
      <c r="G146" s="165" t="s">
        <v>492</v>
      </c>
    </row>
    <row r="147" spans="1:12" x14ac:dyDescent="0.25">
      <c r="B147" s="61" t="s">
        <v>675</v>
      </c>
      <c r="C147" s="13" t="s">
        <v>21</v>
      </c>
      <c r="D147" s="87">
        <v>88.86</v>
      </c>
      <c r="E147" s="64"/>
      <c r="F147" s="64"/>
    </row>
    <row r="148" spans="1:12" x14ac:dyDescent="0.25">
      <c r="B148" s="61" t="s">
        <v>153</v>
      </c>
      <c r="C148" s="13" t="s">
        <v>21</v>
      </c>
      <c r="D148" s="87">
        <v>87.29</v>
      </c>
      <c r="E148" s="64">
        <v>91.43</v>
      </c>
      <c r="F148" s="64">
        <v>94.29</v>
      </c>
    </row>
    <row r="149" spans="1:12" x14ac:dyDescent="0.25">
      <c r="B149" s="61" t="s">
        <v>724</v>
      </c>
      <c r="C149" s="13" t="s">
        <v>21</v>
      </c>
      <c r="D149" s="87">
        <v>65</v>
      </c>
      <c r="E149" s="64"/>
      <c r="F149" s="64"/>
    </row>
    <row r="150" spans="1:12" x14ac:dyDescent="0.25">
      <c r="B150" s="1"/>
      <c r="C150" s="1"/>
      <c r="D150" s="1"/>
      <c r="E150" s="1"/>
      <c r="F150" s="1"/>
    </row>
    <row r="151" spans="1:12" x14ac:dyDescent="0.25">
      <c r="B151" s="90" t="s">
        <v>660</v>
      </c>
      <c r="C151" s="21"/>
      <c r="D151" s="21"/>
      <c r="E151" s="21"/>
      <c r="F151" s="21"/>
    </row>
    <row r="152" spans="1:12" x14ac:dyDescent="0.25">
      <c r="B152" s="90"/>
      <c r="C152" s="21"/>
      <c r="D152" s="21"/>
      <c r="E152" s="21"/>
      <c r="F152" s="21"/>
    </row>
    <row r="155" spans="1:12" ht="18.600000000000001" x14ac:dyDescent="0.45">
      <c r="A155" s="202">
        <v>1</v>
      </c>
      <c r="B155" s="61" t="s">
        <v>644</v>
      </c>
      <c r="C155" s="13" t="s">
        <v>16</v>
      </c>
      <c r="D155" s="87">
        <v>100</v>
      </c>
      <c r="E155" s="224"/>
      <c r="F155" s="224"/>
      <c r="H155" s="190">
        <v>0.35</v>
      </c>
      <c r="J155" s="212">
        <v>40</v>
      </c>
      <c r="K155" s="212">
        <v>1903.8</v>
      </c>
    </row>
    <row r="156" spans="1:12" ht="18.600000000000001" x14ac:dyDescent="0.45">
      <c r="A156" s="202">
        <v>2</v>
      </c>
      <c r="B156" s="61" t="s">
        <v>262</v>
      </c>
      <c r="C156" s="13" t="s">
        <v>16</v>
      </c>
      <c r="D156" s="84">
        <v>100</v>
      </c>
      <c r="E156" s="224">
        <v>100</v>
      </c>
      <c r="F156" s="224">
        <v>100</v>
      </c>
      <c r="G156" s="165" t="s">
        <v>499</v>
      </c>
      <c r="H156" s="190">
        <v>0.35</v>
      </c>
      <c r="J156" s="212">
        <v>40</v>
      </c>
      <c r="K156" s="212">
        <v>1848</v>
      </c>
    </row>
    <row r="157" spans="1:12" ht="18.600000000000001" x14ac:dyDescent="0.45">
      <c r="A157" s="202">
        <v>3</v>
      </c>
      <c r="B157" s="61" t="s">
        <v>261</v>
      </c>
      <c r="C157" s="13" t="s">
        <v>16</v>
      </c>
      <c r="D157" s="87">
        <v>100</v>
      </c>
      <c r="E157" s="224">
        <v>98.86</v>
      </c>
      <c r="F157" s="224">
        <v>98.86</v>
      </c>
      <c r="G157" s="165"/>
      <c r="H157" s="190">
        <v>0.35</v>
      </c>
      <c r="J157" s="212">
        <v>40</v>
      </c>
      <c r="K157" s="212">
        <v>1338</v>
      </c>
      <c r="L157" s="212">
        <v>11</v>
      </c>
    </row>
    <row r="158" spans="1:12" ht="18.600000000000001" x14ac:dyDescent="0.45">
      <c r="A158" s="202">
        <v>4</v>
      </c>
      <c r="B158" s="61" t="s">
        <v>436</v>
      </c>
      <c r="C158" s="13" t="s">
        <v>16</v>
      </c>
      <c r="D158" s="84">
        <v>100</v>
      </c>
      <c r="E158" s="224">
        <v>100</v>
      </c>
      <c r="F158" s="224">
        <v>98.86</v>
      </c>
      <c r="G158" s="165" t="s">
        <v>695</v>
      </c>
      <c r="H158" s="190">
        <v>0.2</v>
      </c>
      <c r="J158" s="212">
        <v>40</v>
      </c>
      <c r="K158" s="212">
        <v>1338</v>
      </c>
      <c r="L158" s="212">
        <v>12</v>
      </c>
    </row>
    <row r="159" spans="1:12" ht="18.600000000000001" x14ac:dyDescent="0.45">
      <c r="A159" s="202">
        <v>5</v>
      </c>
      <c r="B159" s="61" t="s">
        <v>435</v>
      </c>
      <c r="C159" s="13" t="s">
        <v>16</v>
      </c>
      <c r="D159" s="84">
        <v>100</v>
      </c>
      <c r="E159" s="224">
        <v>100</v>
      </c>
      <c r="F159" s="224">
        <v>96.57</v>
      </c>
      <c r="G159" s="165" t="s">
        <v>695</v>
      </c>
      <c r="H159" s="190">
        <v>0.2</v>
      </c>
      <c r="J159" s="212">
        <v>40</v>
      </c>
      <c r="K159" s="212">
        <v>1050</v>
      </c>
      <c r="L159" s="212">
        <v>12</v>
      </c>
    </row>
    <row r="160" spans="1:12" ht="18.600000000000001" x14ac:dyDescent="0.45">
      <c r="A160" s="202">
        <v>6</v>
      </c>
      <c r="B160" s="61" t="s">
        <v>469</v>
      </c>
      <c r="C160" s="11" t="s">
        <v>16</v>
      </c>
      <c r="D160" s="84">
        <v>100</v>
      </c>
      <c r="E160" s="224">
        <v>100</v>
      </c>
      <c r="F160" s="224">
        <v>100</v>
      </c>
      <c r="G160" s="165" t="s">
        <v>695</v>
      </c>
      <c r="H160" s="190">
        <v>0.2</v>
      </c>
      <c r="J160" s="212">
        <v>40</v>
      </c>
      <c r="K160" s="212">
        <v>1050</v>
      </c>
      <c r="L160" s="212">
        <v>13</v>
      </c>
    </row>
    <row r="161" spans="1:11" ht="18.600000000000001" x14ac:dyDescent="0.45">
      <c r="A161" s="202">
        <v>7</v>
      </c>
      <c r="B161" s="61" t="s">
        <v>192</v>
      </c>
      <c r="C161" s="13" t="s">
        <v>16</v>
      </c>
      <c r="D161" s="87">
        <v>100</v>
      </c>
      <c r="E161" s="224">
        <v>100</v>
      </c>
      <c r="F161" s="224">
        <v>98.86</v>
      </c>
      <c r="H161" s="190">
        <v>0.1</v>
      </c>
      <c r="J161" s="212">
        <v>40</v>
      </c>
      <c r="K161" s="212">
        <v>981</v>
      </c>
    </row>
    <row r="162" spans="1:11" ht="18.600000000000001" x14ac:dyDescent="0.45">
      <c r="A162" s="202">
        <v>8</v>
      </c>
      <c r="B162" s="61" t="s">
        <v>189</v>
      </c>
      <c r="C162" s="13" t="s">
        <v>16</v>
      </c>
      <c r="D162" s="87">
        <v>98.86</v>
      </c>
      <c r="E162" s="224">
        <v>97.71</v>
      </c>
      <c r="F162" s="224">
        <v>97.71</v>
      </c>
      <c r="H162" s="190">
        <v>0.1</v>
      </c>
      <c r="J162" s="214">
        <v>40</v>
      </c>
      <c r="K162" s="214">
        <v>2876</v>
      </c>
    </row>
    <row r="163" spans="1:11" ht="18.600000000000001" x14ac:dyDescent="0.45">
      <c r="A163" s="202">
        <v>9</v>
      </c>
      <c r="B163" s="61" t="s">
        <v>319</v>
      </c>
      <c r="C163" s="13" t="s">
        <v>16</v>
      </c>
      <c r="D163" s="87">
        <v>98.86</v>
      </c>
      <c r="E163" s="224">
        <v>97.71</v>
      </c>
      <c r="F163" s="224">
        <v>97.71</v>
      </c>
      <c r="H163" s="190">
        <v>0.1</v>
      </c>
      <c r="J163" s="214">
        <v>40</v>
      </c>
      <c r="K163" s="214">
        <v>1465.8</v>
      </c>
    </row>
    <row r="164" spans="1:11" ht="15.6" x14ac:dyDescent="0.3">
      <c r="A164" s="34"/>
      <c r="B164" s="61" t="s">
        <v>378</v>
      </c>
      <c r="C164" s="13" t="s">
        <v>16</v>
      </c>
      <c r="D164" s="87">
        <v>98.86</v>
      </c>
      <c r="E164" s="224">
        <v>98.29</v>
      </c>
      <c r="F164" s="224">
        <v>100</v>
      </c>
      <c r="J164" s="214">
        <v>40</v>
      </c>
      <c r="K164" s="214">
        <v>1074</v>
      </c>
    </row>
    <row r="165" spans="1:11" ht="15.6" x14ac:dyDescent="0.3">
      <c r="A165" s="34"/>
      <c r="B165" s="61" t="s">
        <v>440</v>
      </c>
      <c r="C165" s="13" t="s">
        <v>16</v>
      </c>
      <c r="D165" s="87">
        <v>98.86</v>
      </c>
      <c r="E165" s="224">
        <v>99.14</v>
      </c>
      <c r="F165" s="224">
        <v>100</v>
      </c>
      <c r="J165" s="214">
        <v>40</v>
      </c>
      <c r="K165" s="214">
        <v>1050</v>
      </c>
    </row>
    <row r="166" spans="1:11" ht="15.6" x14ac:dyDescent="0.3">
      <c r="A166" s="34"/>
      <c r="B166" s="61" t="s">
        <v>554</v>
      </c>
      <c r="C166" s="13" t="s">
        <v>16</v>
      </c>
      <c r="D166" s="84">
        <v>98.86</v>
      </c>
      <c r="E166" s="224">
        <v>98.86</v>
      </c>
      <c r="F166" s="224">
        <v>100</v>
      </c>
      <c r="G166" s="165" t="s">
        <v>695</v>
      </c>
      <c r="J166" s="214">
        <v>40</v>
      </c>
      <c r="K166" s="214">
        <v>996</v>
      </c>
    </row>
    <row r="167" spans="1:11" ht="15.6" x14ac:dyDescent="0.3">
      <c r="A167" s="34"/>
      <c r="B167" s="61" t="s">
        <v>509</v>
      </c>
      <c r="C167" s="13" t="s">
        <v>16</v>
      </c>
      <c r="D167" s="87">
        <v>98.86</v>
      </c>
      <c r="E167" s="224">
        <v>98.86</v>
      </c>
      <c r="F167" s="224">
        <v>98.86</v>
      </c>
      <c r="G167" s="165"/>
      <c r="J167" s="214">
        <v>40</v>
      </c>
      <c r="K167" s="214">
        <v>768</v>
      </c>
    </row>
    <row r="168" spans="1:11" ht="15.6" x14ac:dyDescent="0.3">
      <c r="A168" s="34"/>
      <c r="B168" s="61" t="s">
        <v>511</v>
      </c>
      <c r="C168" s="13" t="s">
        <v>16</v>
      </c>
      <c r="D168" s="87">
        <v>98.86</v>
      </c>
      <c r="E168" s="224">
        <v>100</v>
      </c>
      <c r="F168" s="224">
        <v>98.86</v>
      </c>
      <c r="J168" s="214">
        <v>40</v>
      </c>
      <c r="K168" s="214">
        <v>600</v>
      </c>
    </row>
    <row r="169" spans="1:11" ht="15.6" x14ac:dyDescent="0.3">
      <c r="A169" s="34"/>
      <c r="B169" s="61" t="s">
        <v>691</v>
      </c>
      <c r="C169" s="13" t="s">
        <v>16</v>
      </c>
      <c r="D169" s="87">
        <v>98.86</v>
      </c>
      <c r="E169" s="224"/>
      <c r="F169" s="224"/>
      <c r="J169" s="214">
        <v>40</v>
      </c>
      <c r="K169" s="214">
        <v>162.6</v>
      </c>
    </row>
    <row r="170" spans="1:11" ht="15.6" x14ac:dyDescent="0.3">
      <c r="A170" s="34"/>
      <c r="B170" s="61" t="s">
        <v>553</v>
      </c>
      <c r="C170" s="13" t="s">
        <v>16</v>
      </c>
      <c r="D170" s="87">
        <v>98.71</v>
      </c>
      <c r="E170" s="224">
        <v>100</v>
      </c>
      <c r="F170" s="224">
        <v>98.86</v>
      </c>
    </row>
    <row r="171" spans="1:11" ht="15.6" x14ac:dyDescent="0.3">
      <c r="A171" s="34"/>
      <c r="B171" s="61" t="s">
        <v>613</v>
      </c>
      <c r="C171" s="13" t="s">
        <v>16</v>
      </c>
      <c r="D171" s="87">
        <v>98</v>
      </c>
      <c r="E171" s="224">
        <v>99.43</v>
      </c>
      <c r="F171" s="224"/>
    </row>
    <row r="172" spans="1:11" ht="15.6" x14ac:dyDescent="0.3">
      <c r="A172" s="34"/>
      <c r="B172" s="61" t="s">
        <v>321</v>
      </c>
      <c r="C172" s="13" t="s">
        <v>16</v>
      </c>
      <c r="D172" s="87">
        <v>97.14</v>
      </c>
      <c r="E172" s="224">
        <v>98</v>
      </c>
      <c r="F172" s="224">
        <v>97.14</v>
      </c>
    </row>
    <row r="173" spans="1:11" ht="15.6" x14ac:dyDescent="0.3">
      <c r="A173" s="34"/>
      <c r="B173" s="61" t="s">
        <v>434</v>
      </c>
      <c r="C173" s="13" t="s">
        <v>16</v>
      </c>
      <c r="D173" s="87">
        <v>97.07</v>
      </c>
      <c r="E173" s="224">
        <v>95.29</v>
      </c>
      <c r="F173" s="224">
        <v>99.14</v>
      </c>
    </row>
    <row r="174" spans="1:11" ht="15.6" x14ac:dyDescent="0.3">
      <c r="A174" s="34"/>
      <c r="B174" s="61" t="s">
        <v>611</v>
      </c>
      <c r="C174" s="13" t="s">
        <v>16</v>
      </c>
      <c r="D174" s="87">
        <v>96.57</v>
      </c>
      <c r="E174" s="224">
        <v>96.57</v>
      </c>
      <c r="F174" s="224"/>
    </row>
    <row r="175" spans="1:11" ht="15.6" x14ac:dyDescent="0.3">
      <c r="A175" s="34"/>
      <c r="B175" s="61" t="s">
        <v>692</v>
      </c>
      <c r="C175" s="13" t="s">
        <v>16</v>
      </c>
      <c r="D175" s="87">
        <v>96</v>
      </c>
      <c r="E175" s="224"/>
      <c r="F175" s="224"/>
      <c r="J175" s="212">
        <v>38.29</v>
      </c>
    </row>
    <row r="176" spans="1:11" ht="15.6" x14ac:dyDescent="0.3">
      <c r="A176" s="34"/>
      <c r="B176" s="61" t="s">
        <v>318</v>
      </c>
      <c r="C176" s="11" t="s">
        <v>16</v>
      </c>
      <c r="D176" s="87">
        <v>96</v>
      </c>
      <c r="E176" s="224">
        <v>93.71</v>
      </c>
      <c r="F176" s="224">
        <v>97.14</v>
      </c>
      <c r="J176" s="212">
        <v>37.14</v>
      </c>
    </row>
    <row r="177" spans="1:11" ht="15.6" x14ac:dyDescent="0.3">
      <c r="A177" s="34"/>
      <c r="B177" s="61" t="s">
        <v>259</v>
      </c>
      <c r="C177" s="11" t="s">
        <v>16</v>
      </c>
      <c r="D177" s="87">
        <v>95.43</v>
      </c>
      <c r="E177" s="224">
        <v>98.29</v>
      </c>
      <c r="F177" s="224">
        <v>100</v>
      </c>
    </row>
    <row r="178" spans="1:11" x14ac:dyDescent="0.25">
      <c r="B178" s="61" t="s">
        <v>260</v>
      </c>
      <c r="C178" s="11" t="s">
        <v>16</v>
      </c>
      <c r="D178" s="87">
        <v>93.14</v>
      </c>
      <c r="E178" s="224">
        <v>92</v>
      </c>
      <c r="F178" s="224">
        <v>94.29</v>
      </c>
    </row>
    <row r="179" spans="1:11" x14ac:dyDescent="0.25">
      <c r="B179" s="61" t="s">
        <v>437</v>
      </c>
      <c r="C179" s="13" t="s">
        <v>16</v>
      </c>
      <c r="D179" s="87">
        <v>93</v>
      </c>
      <c r="E179" s="224">
        <v>90</v>
      </c>
      <c r="F179" s="224">
        <v>93.14</v>
      </c>
      <c r="H179">
        <f>27*35/100</f>
        <v>9.4499999999999993</v>
      </c>
    </row>
    <row r="180" spans="1:11" x14ac:dyDescent="0.25">
      <c r="B180" s="61" t="s">
        <v>190</v>
      </c>
      <c r="C180" s="13" t="s">
        <v>16</v>
      </c>
      <c r="D180" s="87">
        <v>89.07</v>
      </c>
      <c r="E180" s="224">
        <v>92.57</v>
      </c>
      <c r="F180" s="224">
        <v>90</v>
      </c>
      <c r="H180">
        <f>27*11/100</f>
        <v>2.97</v>
      </c>
    </row>
    <row r="181" spans="1:11" x14ac:dyDescent="0.25">
      <c r="B181" s="61" t="s">
        <v>693</v>
      </c>
      <c r="C181" s="13" t="s">
        <v>16</v>
      </c>
      <c r="D181" s="87">
        <v>88</v>
      </c>
      <c r="E181" s="224"/>
      <c r="F181" s="224"/>
    </row>
    <row r="182" spans="1:11" x14ac:dyDescent="0.25">
      <c r="B182" s="1"/>
      <c r="C182" s="1"/>
      <c r="D182" s="1"/>
      <c r="E182" s="1"/>
      <c r="F182" s="1"/>
    </row>
    <row r="183" spans="1:11" x14ac:dyDescent="0.25">
      <c r="B183" s="90" t="s">
        <v>254</v>
      </c>
    </row>
    <row r="184" spans="1:11" x14ac:dyDescent="0.25">
      <c r="B184" s="90" t="s">
        <v>694</v>
      </c>
    </row>
    <row r="187" spans="1:11" ht="18.600000000000001" x14ac:dyDescent="0.45">
      <c r="A187" s="202">
        <v>1</v>
      </c>
      <c r="B187" s="61" t="s">
        <v>163</v>
      </c>
      <c r="C187" s="11" t="s">
        <v>20</v>
      </c>
      <c r="D187" s="87">
        <v>100</v>
      </c>
      <c r="E187" s="64">
        <v>100</v>
      </c>
      <c r="F187" s="224">
        <v>98.86</v>
      </c>
      <c r="H187" s="190">
        <v>0.35</v>
      </c>
      <c r="J187" s="212">
        <v>40</v>
      </c>
      <c r="K187" s="212">
        <v>2963</v>
      </c>
    </row>
    <row r="188" spans="1:11" ht="18.600000000000001" x14ac:dyDescent="0.45">
      <c r="A188" s="202">
        <v>2</v>
      </c>
      <c r="B188" s="61" t="s">
        <v>138</v>
      </c>
      <c r="C188" s="13" t="s">
        <v>20</v>
      </c>
      <c r="D188" s="87">
        <v>100</v>
      </c>
      <c r="E188" s="64">
        <v>100</v>
      </c>
      <c r="F188" s="224">
        <v>100</v>
      </c>
      <c r="H188" s="190">
        <v>0.35</v>
      </c>
      <c r="J188" s="212">
        <v>40</v>
      </c>
      <c r="K188" s="212">
        <v>1776</v>
      </c>
    </row>
    <row r="189" spans="1:11" ht="18.600000000000001" x14ac:dyDescent="0.45">
      <c r="A189" s="202">
        <v>3</v>
      </c>
      <c r="B189" s="61" t="s">
        <v>420</v>
      </c>
      <c r="C189" s="13" t="s">
        <v>20</v>
      </c>
      <c r="D189" s="87">
        <v>100</v>
      </c>
      <c r="E189" s="64">
        <v>100</v>
      </c>
      <c r="F189" s="224">
        <v>100</v>
      </c>
      <c r="H189" s="190">
        <v>0.2</v>
      </c>
      <c r="J189" s="212">
        <v>40</v>
      </c>
      <c r="K189" s="212">
        <v>1549.8</v>
      </c>
    </row>
    <row r="190" spans="1:11" ht="18.600000000000001" x14ac:dyDescent="0.45">
      <c r="A190" s="202">
        <v>4</v>
      </c>
      <c r="B190" s="61" t="s">
        <v>303</v>
      </c>
      <c r="C190" s="13" t="s">
        <v>20</v>
      </c>
      <c r="D190" s="87">
        <v>100</v>
      </c>
      <c r="E190" s="64">
        <v>100</v>
      </c>
      <c r="F190" s="224">
        <v>100</v>
      </c>
      <c r="H190" s="190">
        <v>0.2</v>
      </c>
      <c r="J190" s="212">
        <v>40</v>
      </c>
      <c r="K190" s="212">
        <v>1056</v>
      </c>
    </row>
    <row r="191" spans="1:11" ht="18.600000000000001" x14ac:dyDescent="0.45">
      <c r="A191" s="202">
        <v>5</v>
      </c>
      <c r="B191" s="61" t="s">
        <v>674</v>
      </c>
      <c r="C191" s="13" t="s">
        <v>20</v>
      </c>
      <c r="D191" s="87">
        <v>100</v>
      </c>
      <c r="E191" s="229"/>
      <c r="F191" s="224"/>
      <c r="H191" s="190">
        <v>0.1</v>
      </c>
      <c r="J191" s="212">
        <v>40</v>
      </c>
      <c r="K191" s="212">
        <v>612</v>
      </c>
    </row>
    <row r="192" spans="1:11" ht="18.600000000000001" x14ac:dyDescent="0.45">
      <c r="A192" s="202">
        <v>6</v>
      </c>
      <c r="B192" s="61" t="s">
        <v>604</v>
      </c>
      <c r="C192" s="13" t="s">
        <v>20</v>
      </c>
      <c r="D192" s="87">
        <v>100</v>
      </c>
      <c r="E192" s="64">
        <v>100</v>
      </c>
      <c r="F192" s="224"/>
      <c r="H192" s="190">
        <v>0.1</v>
      </c>
      <c r="J192" s="212">
        <v>40</v>
      </c>
      <c r="K192" s="212">
        <v>390</v>
      </c>
    </row>
    <row r="193" spans="1:11" ht="18.600000000000001" x14ac:dyDescent="0.45">
      <c r="A193" s="202">
        <v>7</v>
      </c>
      <c r="B193" s="60" t="s">
        <v>37</v>
      </c>
      <c r="C193" s="11" t="s">
        <v>20</v>
      </c>
      <c r="D193" s="87">
        <v>99.43</v>
      </c>
      <c r="E193" s="64">
        <v>86.86</v>
      </c>
      <c r="F193" s="224">
        <v>100</v>
      </c>
      <c r="H193" s="190">
        <v>0.1</v>
      </c>
    </row>
    <row r="194" spans="1:11" ht="18.600000000000001" x14ac:dyDescent="0.45">
      <c r="A194" s="202">
        <v>8</v>
      </c>
      <c r="B194" s="60" t="s">
        <v>42</v>
      </c>
      <c r="C194" s="11" t="s">
        <v>20</v>
      </c>
      <c r="D194" s="84">
        <v>99.25</v>
      </c>
      <c r="E194" s="224">
        <v>99.25</v>
      </c>
      <c r="F194" s="224">
        <v>99.25</v>
      </c>
      <c r="G194" s="165" t="s">
        <v>499</v>
      </c>
      <c r="H194" s="190">
        <v>0.1</v>
      </c>
    </row>
    <row r="195" spans="1:11" x14ac:dyDescent="0.25">
      <c r="B195" s="61" t="s">
        <v>421</v>
      </c>
      <c r="C195" s="13" t="s">
        <v>20</v>
      </c>
      <c r="D195" s="87">
        <v>98.86</v>
      </c>
      <c r="E195" s="64">
        <v>100</v>
      </c>
      <c r="F195" s="224">
        <v>100</v>
      </c>
      <c r="I195" s="230">
        <f>(+D195+E195+F195)/3</f>
        <v>99.62</v>
      </c>
      <c r="J195" s="230">
        <v>38.86</v>
      </c>
      <c r="K195" s="230">
        <v>1572</v>
      </c>
    </row>
    <row r="196" spans="1:11" x14ac:dyDescent="0.25">
      <c r="B196" s="61" t="s">
        <v>166</v>
      </c>
      <c r="C196" s="13" t="s">
        <v>20</v>
      </c>
      <c r="D196" s="87">
        <v>98.86</v>
      </c>
      <c r="E196" s="64">
        <v>100</v>
      </c>
      <c r="F196" s="224">
        <v>100</v>
      </c>
      <c r="I196" s="230">
        <f t="shared" ref="I196:I197" si="6">(+D196+E196+F196)/3</f>
        <v>99.62</v>
      </c>
      <c r="J196" s="230">
        <v>38.86</v>
      </c>
      <c r="K196" s="230">
        <v>1556.4</v>
      </c>
    </row>
    <row r="197" spans="1:11" x14ac:dyDescent="0.25">
      <c r="B197" s="61" t="s">
        <v>546</v>
      </c>
      <c r="C197" s="13" t="s">
        <v>20</v>
      </c>
      <c r="D197" s="84">
        <v>98.86</v>
      </c>
      <c r="E197" s="224">
        <v>98.86</v>
      </c>
      <c r="F197" s="224">
        <v>98.86</v>
      </c>
      <c r="G197" s="165" t="s">
        <v>499</v>
      </c>
      <c r="I197" s="230">
        <f t="shared" si="6"/>
        <v>98.86</v>
      </c>
    </row>
    <row r="198" spans="1:11" x14ac:dyDescent="0.25">
      <c r="B198" s="61" t="s">
        <v>608</v>
      </c>
      <c r="C198" s="13" t="s">
        <v>20</v>
      </c>
      <c r="D198" s="87">
        <v>97.71</v>
      </c>
      <c r="E198" s="64">
        <v>94.86</v>
      </c>
      <c r="F198" s="224"/>
      <c r="G198" s="165"/>
      <c r="I198" s="221">
        <f>(+D198+E198)/2</f>
        <v>96.284999999999997</v>
      </c>
    </row>
    <row r="199" spans="1:11" x14ac:dyDescent="0.25">
      <c r="B199" s="61" t="s">
        <v>605</v>
      </c>
      <c r="C199" s="13" t="s">
        <v>20</v>
      </c>
      <c r="D199" s="87">
        <v>97.71</v>
      </c>
      <c r="E199" s="64">
        <v>94.29</v>
      </c>
      <c r="F199" s="224"/>
      <c r="I199" s="221">
        <f t="shared" ref="I199:I200" si="7">(+D199+E199)/2</f>
        <v>96</v>
      </c>
    </row>
    <row r="200" spans="1:11" x14ac:dyDescent="0.25">
      <c r="B200" s="61" t="s">
        <v>165</v>
      </c>
      <c r="C200" s="13" t="s">
        <v>20</v>
      </c>
      <c r="D200" s="87">
        <v>97.71</v>
      </c>
      <c r="E200" s="224">
        <v>92.29</v>
      </c>
      <c r="F200" s="224" t="s">
        <v>14</v>
      </c>
      <c r="G200" s="165"/>
      <c r="I200" s="221">
        <f t="shared" si="7"/>
        <v>95</v>
      </c>
    </row>
    <row r="201" spans="1:11" x14ac:dyDescent="0.25">
      <c r="B201" s="61" t="s">
        <v>389</v>
      </c>
      <c r="C201" s="13" t="s">
        <v>20</v>
      </c>
      <c r="D201" s="87">
        <v>97.14</v>
      </c>
      <c r="E201" s="64">
        <v>100</v>
      </c>
      <c r="F201" s="224">
        <v>98.71</v>
      </c>
    </row>
    <row r="202" spans="1:11" ht="15.6" x14ac:dyDescent="0.3">
      <c r="A202" s="34"/>
      <c r="B202" s="61" t="s">
        <v>603</v>
      </c>
      <c r="C202" s="13" t="s">
        <v>20</v>
      </c>
      <c r="D202" s="87">
        <v>96.57</v>
      </c>
      <c r="E202" s="64">
        <v>96.57</v>
      </c>
      <c r="F202" s="224"/>
    </row>
    <row r="203" spans="1:11" ht="15.6" x14ac:dyDescent="0.3">
      <c r="A203" s="34"/>
      <c r="B203" s="60" t="s">
        <v>75</v>
      </c>
      <c r="C203" s="11" t="s">
        <v>20</v>
      </c>
      <c r="D203" s="84">
        <v>96.5</v>
      </c>
      <c r="E203" s="224">
        <v>96.5</v>
      </c>
      <c r="F203" s="224">
        <v>96.5</v>
      </c>
      <c r="G203" s="165" t="s">
        <v>499</v>
      </c>
    </row>
    <row r="204" spans="1:11" ht="15.6" x14ac:dyDescent="0.3">
      <c r="A204" s="34"/>
      <c r="B204" s="59" t="s">
        <v>99</v>
      </c>
      <c r="C204" s="12" t="s">
        <v>20</v>
      </c>
      <c r="D204" s="87">
        <v>96.43</v>
      </c>
      <c r="E204" s="64">
        <v>96.43</v>
      </c>
      <c r="F204" s="224">
        <v>99.71</v>
      </c>
    </row>
    <row r="205" spans="1:11" ht="15.6" x14ac:dyDescent="0.3">
      <c r="A205" s="34"/>
      <c r="B205" s="60" t="s">
        <v>43</v>
      </c>
      <c r="C205" s="11" t="s">
        <v>20</v>
      </c>
      <c r="D205" s="87">
        <v>93.14</v>
      </c>
      <c r="E205" s="64">
        <v>97.71</v>
      </c>
      <c r="F205" s="224">
        <v>100</v>
      </c>
      <c r="J205" s="212">
        <v>40</v>
      </c>
      <c r="K205" s="212">
        <v>2679</v>
      </c>
    </row>
    <row r="206" spans="1:11" x14ac:dyDescent="0.25">
      <c r="B206" s="60" t="s">
        <v>60</v>
      </c>
      <c r="C206" s="11" t="s">
        <v>20</v>
      </c>
      <c r="D206" s="87">
        <v>93.14</v>
      </c>
      <c r="E206" s="64">
        <v>93.14</v>
      </c>
      <c r="F206" s="224">
        <v>92.14</v>
      </c>
      <c r="J206" s="212">
        <v>40</v>
      </c>
      <c r="K206" s="212">
        <v>2310.6</v>
      </c>
    </row>
    <row r="207" spans="1:11" x14ac:dyDescent="0.25">
      <c r="B207" s="61" t="s">
        <v>238</v>
      </c>
      <c r="C207" s="13" t="s">
        <v>20</v>
      </c>
      <c r="D207" s="84">
        <v>89</v>
      </c>
      <c r="E207" s="224">
        <v>89</v>
      </c>
      <c r="F207" s="224">
        <v>89</v>
      </c>
      <c r="G207" s="165" t="s">
        <v>492</v>
      </c>
    </row>
    <row r="208" spans="1:11" x14ac:dyDescent="0.25">
      <c r="B208" s="61" t="s">
        <v>606</v>
      </c>
      <c r="C208" s="13" t="s">
        <v>20</v>
      </c>
      <c r="D208" s="87">
        <v>84.71</v>
      </c>
      <c r="E208" s="64">
        <v>83.29</v>
      </c>
      <c r="F208" s="229"/>
      <c r="G208" s="165"/>
    </row>
    <row r="209" spans="1:11" x14ac:dyDescent="0.25">
      <c r="B209" s="1"/>
      <c r="C209" s="1"/>
      <c r="D209" s="1"/>
      <c r="E209" s="1"/>
      <c r="F209" s="1"/>
    </row>
    <row r="210" spans="1:11" x14ac:dyDescent="0.25">
      <c r="B210" s="90" t="s">
        <v>254</v>
      </c>
      <c r="C210" s="4"/>
      <c r="D210" s="4"/>
      <c r="E210" s="4"/>
      <c r="F210" s="4"/>
    </row>
    <row r="211" spans="1:11" x14ac:dyDescent="0.25">
      <c r="B211" s="90" t="s">
        <v>579</v>
      </c>
    </row>
    <row r="213" spans="1:11" x14ac:dyDescent="0.25">
      <c r="B213" s="4"/>
      <c r="C213" s="4"/>
      <c r="D213" s="4"/>
      <c r="E213" s="4"/>
      <c r="F213" s="4"/>
    </row>
    <row r="214" spans="1:11" x14ac:dyDescent="0.25">
      <c r="B214" s="4"/>
      <c r="C214" s="4"/>
      <c r="D214" s="4"/>
      <c r="E214" s="4"/>
      <c r="F214" s="4"/>
    </row>
    <row r="215" spans="1:11" ht="13.8" thickBot="1" x14ac:dyDescent="0.3">
      <c r="B215" s="4"/>
      <c r="C215" s="4"/>
      <c r="D215" s="4"/>
      <c r="E215" s="4"/>
      <c r="F215" s="4"/>
    </row>
    <row r="216" spans="1:11" ht="13.8" thickBot="1" x14ac:dyDescent="0.3">
      <c r="B216" s="9"/>
      <c r="C216" s="9"/>
      <c r="D216" s="9"/>
      <c r="E216" s="9"/>
      <c r="F216" s="9"/>
    </row>
    <row r="217" spans="1:11" x14ac:dyDescent="0.25">
      <c r="B217" s="235" t="s">
        <v>0</v>
      </c>
      <c r="C217" s="235"/>
      <c r="D217" s="235"/>
      <c r="E217" s="235"/>
      <c r="F217" s="235"/>
    </row>
    <row r="218" spans="1:11" x14ac:dyDescent="0.25">
      <c r="B218" s="235" t="s">
        <v>47</v>
      </c>
      <c r="C218" s="235"/>
      <c r="D218" s="235"/>
      <c r="E218" s="235"/>
      <c r="F218" s="235"/>
    </row>
    <row r="220" spans="1:11" ht="17.399999999999999" x14ac:dyDescent="0.3">
      <c r="B220" s="236" t="s">
        <v>726</v>
      </c>
      <c r="C220" s="236"/>
      <c r="D220" s="236"/>
      <c r="E220" s="236"/>
      <c r="F220" s="236"/>
    </row>
    <row r="221" spans="1:11" ht="17.399999999999999" x14ac:dyDescent="0.3">
      <c r="B221" s="237" t="s">
        <v>41</v>
      </c>
      <c r="C221" s="237"/>
      <c r="D221" s="237"/>
      <c r="E221" s="237"/>
      <c r="F221" s="237"/>
    </row>
    <row r="222" spans="1:11" x14ac:dyDescent="0.25">
      <c r="B222" s="15"/>
      <c r="C222" s="15"/>
      <c r="D222" s="107" t="s">
        <v>3</v>
      </c>
      <c r="E222" s="166" t="s">
        <v>3</v>
      </c>
      <c r="F222" s="166" t="s">
        <v>3</v>
      </c>
    </row>
    <row r="223" spans="1:11" x14ac:dyDescent="0.25">
      <c r="B223" s="16" t="s">
        <v>2</v>
      </c>
      <c r="C223" s="16" t="s">
        <v>725</v>
      </c>
      <c r="D223" s="107" t="s">
        <v>650</v>
      </c>
      <c r="E223" s="166" t="s">
        <v>575</v>
      </c>
      <c r="F223" s="166" t="s">
        <v>523</v>
      </c>
    </row>
    <row r="224" spans="1:11" ht="18.600000000000001" x14ac:dyDescent="0.45">
      <c r="A224" s="202">
        <v>1</v>
      </c>
      <c r="B224" s="61" t="s">
        <v>24</v>
      </c>
      <c r="C224" s="11" t="s">
        <v>17</v>
      </c>
      <c r="D224" s="84">
        <v>100</v>
      </c>
      <c r="E224" s="87">
        <v>100</v>
      </c>
      <c r="F224" s="64">
        <v>96.43</v>
      </c>
      <c r="G224" s="165" t="s">
        <v>492</v>
      </c>
      <c r="H224" s="190">
        <v>0.35</v>
      </c>
      <c r="J224" s="212">
        <v>40</v>
      </c>
      <c r="K224" s="212">
        <v>4500</v>
      </c>
    </row>
    <row r="225" spans="1:11" ht="18.600000000000001" x14ac:dyDescent="0.45">
      <c r="A225" s="202">
        <v>2</v>
      </c>
      <c r="B225" s="61" t="s">
        <v>537</v>
      </c>
      <c r="C225" s="13" t="s">
        <v>17</v>
      </c>
      <c r="D225" s="87">
        <v>100</v>
      </c>
      <c r="E225" s="87">
        <v>100</v>
      </c>
      <c r="F225" s="64">
        <v>100</v>
      </c>
      <c r="H225" s="190">
        <v>0.35</v>
      </c>
      <c r="J225" s="212">
        <v>40</v>
      </c>
      <c r="K225" s="212">
        <v>2583.1999999999998</v>
      </c>
    </row>
    <row r="226" spans="1:11" ht="18.600000000000001" x14ac:dyDescent="0.45">
      <c r="A226" s="202">
        <v>3</v>
      </c>
      <c r="B226" s="61" t="s">
        <v>79</v>
      </c>
      <c r="C226" s="11" t="s">
        <v>17</v>
      </c>
      <c r="D226" s="84">
        <v>100</v>
      </c>
      <c r="E226" s="87">
        <v>100</v>
      </c>
      <c r="F226" s="64">
        <v>96.43</v>
      </c>
      <c r="G226" s="165" t="s">
        <v>492</v>
      </c>
      <c r="H226" s="190">
        <v>0.35</v>
      </c>
      <c r="J226" s="212">
        <v>40</v>
      </c>
      <c r="K226" s="212">
        <v>2522.9</v>
      </c>
    </row>
    <row r="227" spans="1:11" ht="18.600000000000001" x14ac:dyDescent="0.45">
      <c r="A227" s="202">
        <v>4</v>
      </c>
      <c r="B227" s="61" t="s">
        <v>135</v>
      </c>
      <c r="C227" s="13" t="s">
        <v>17</v>
      </c>
      <c r="D227" s="87">
        <v>100</v>
      </c>
      <c r="E227" s="87">
        <v>100</v>
      </c>
      <c r="F227" s="64">
        <v>100</v>
      </c>
      <c r="H227" s="190">
        <v>0.35</v>
      </c>
      <c r="J227" s="212">
        <v>40</v>
      </c>
      <c r="K227" s="212">
        <v>2501.5</v>
      </c>
    </row>
    <row r="228" spans="1:11" ht="18.600000000000001" x14ac:dyDescent="0.45">
      <c r="A228" s="202">
        <v>5</v>
      </c>
      <c r="B228" s="60" t="s">
        <v>116</v>
      </c>
      <c r="C228" s="11" t="s">
        <v>17</v>
      </c>
      <c r="D228" s="87">
        <v>100</v>
      </c>
      <c r="E228" s="87">
        <v>100</v>
      </c>
      <c r="F228" s="64">
        <v>100</v>
      </c>
      <c r="H228" s="190">
        <v>0.35</v>
      </c>
      <c r="J228" s="212">
        <v>40</v>
      </c>
      <c r="K228" s="212">
        <v>2292</v>
      </c>
    </row>
    <row r="229" spans="1:11" ht="18.600000000000001" x14ac:dyDescent="0.45">
      <c r="A229" s="202">
        <v>6</v>
      </c>
      <c r="B229" s="60" t="s">
        <v>91</v>
      </c>
      <c r="C229" s="11" t="s">
        <v>17</v>
      </c>
      <c r="D229" s="87">
        <v>100</v>
      </c>
      <c r="E229" s="87">
        <v>100</v>
      </c>
      <c r="F229" s="64">
        <v>98.86</v>
      </c>
      <c r="H229" s="190">
        <v>0.35</v>
      </c>
      <c r="J229" s="212">
        <v>40</v>
      </c>
      <c r="K229" s="212">
        <v>2280</v>
      </c>
    </row>
    <row r="230" spans="1:11" ht="18.600000000000001" x14ac:dyDescent="0.45">
      <c r="A230" s="202">
        <v>7</v>
      </c>
      <c r="B230" s="62" t="s">
        <v>540</v>
      </c>
      <c r="C230" s="23" t="s">
        <v>17</v>
      </c>
      <c r="D230" s="87">
        <v>100</v>
      </c>
      <c r="E230" s="87">
        <v>98.86</v>
      </c>
      <c r="F230" s="64">
        <v>100</v>
      </c>
      <c r="H230" s="190">
        <v>0.35</v>
      </c>
      <c r="J230" s="212">
        <v>40</v>
      </c>
      <c r="K230" s="212">
        <v>2250</v>
      </c>
    </row>
    <row r="231" spans="1:11" ht="18.600000000000001" x14ac:dyDescent="0.45">
      <c r="A231" s="202">
        <v>8</v>
      </c>
      <c r="B231" s="76" t="s">
        <v>129</v>
      </c>
      <c r="C231" s="18" t="s">
        <v>17</v>
      </c>
      <c r="D231" s="87">
        <v>100</v>
      </c>
      <c r="E231" s="87">
        <v>100</v>
      </c>
      <c r="F231" s="64">
        <v>100</v>
      </c>
      <c r="H231" s="190">
        <v>0.2</v>
      </c>
      <c r="J231" s="212">
        <v>40</v>
      </c>
      <c r="K231" s="212">
        <v>2196</v>
      </c>
    </row>
    <row r="232" spans="1:11" ht="18.600000000000001" x14ac:dyDescent="0.45">
      <c r="A232" s="202">
        <v>9</v>
      </c>
      <c r="B232" s="62" t="s">
        <v>539</v>
      </c>
      <c r="C232" s="23" t="s">
        <v>17</v>
      </c>
      <c r="D232" s="87">
        <v>100</v>
      </c>
      <c r="E232" s="87">
        <v>100</v>
      </c>
      <c r="F232" s="64">
        <v>100</v>
      </c>
      <c r="H232" s="190">
        <v>0.2</v>
      </c>
      <c r="J232" s="212">
        <v>40</v>
      </c>
      <c r="K232" s="212">
        <v>2173.5</v>
      </c>
    </row>
    <row r="233" spans="1:11" ht="18.600000000000001" x14ac:dyDescent="0.45">
      <c r="A233" s="202">
        <v>10</v>
      </c>
      <c r="B233" s="62" t="s">
        <v>216</v>
      </c>
      <c r="C233" s="23" t="s">
        <v>17</v>
      </c>
      <c r="D233" s="87">
        <v>100</v>
      </c>
      <c r="E233" s="87">
        <v>100</v>
      </c>
      <c r="F233" s="64">
        <v>100</v>
      </c>
      <c r="H233" s="190">
        <v>0.2</v>
      </c>
      <c r="J233" s="212">
        <v>40</v>
      </c>
      <c r="K233" s="212">
        <v>2112</v>
      </c>
    </row>
    <row r="234" spans="1:11" ht="18.600000000000001" x14ac:dyDescent="0.45">
      <c r="A234" s="202">
        <v>11</v>
      </c>
      <c r="B234" s="61" t="s">
        <v>697</v>
      </c>
      <c r="C234" s="13" t="s">
        <v>17</v>
      </c>
      <c r="D234" s="87">
        <v>100</v>
      </c>
      <c r="E234" s="87"/>
      <c r="F234" s="64"/>
      <c r="H234" s="190">
        <v>0.2</v>
      </c>
      <c r="J234" s="212">
        <v>40</v>
      </c>
      <c r="K234" s="212">
        <v>1970</v>
      </c>
    </row>
    <row r="235" spans="1:11" ht="18.600000000000001" x14ac:dyDescent="0.45">
      <c r="A235" s="202">
        <v>12</v>
      </c>
      <c r="B235" s="61" t="s">
        <v>118</v>
      </c>
      <c r="C235" s="13" t="s">
        <v>17</v>
      </c>
      <c r="D235" s="87">
        <v>100</v>
      </c>
      <c r="E235" s="87">
        <v>99.43</v>
      </c>
      <c r="F235" s="64">
        <v>97.14</v>
      </c>
      <c r="H235" s="190">
        <v>0.2</v>
      </c>
      <c r="J235" s="212">
        <v>40</v>
      </c>
      <c r="K235" s="212">
        <v>1932</v>
      </c>
    </row>
    <row r="236" spans="1:11" ht="18.600000000000001" x14ac:dyDescent="0.45">
      <c r="A236" s="202">
        <v>13</v>
      </c>
      <c r="B236" s="61" t="s">
        <v>178</v>
      </c>
      <c r="C236" s="13" t="s">
        <v>17</v>
      </c>
      <c r="D236" s="87">
        <v>100</v>
      </c>
      <c r="E236" s="84">
        <v>100</v>
      </c>
      <c r="F236" s="64">
        <v>100</v>
      </c>
      <c r="G236" s="165"/>
      <c r="H236" s="190">
        <v>0.2</v>
      </c>
      <c r="J236" s="212">
        <v>40</v>
      </c>
      <c r="K236" s="212">
        <v>1725</v>
      </c>
    </row>
    <row r="237" spans="1:11" ht="18.600000000000001" x14ac:dyDescent="0.45">
      <c r="A237" s="202">
        <v>14</v>
      </c>
      <c r="B237" s="61" t="s">
        <v>296</v>
      </c>
      <c r="C237" s="13" t="s">
        <v>17</v>
      </c>
      <c r="D237" s="87">
        <v>100</v>
      </c>
      <c r="E237" s="87">
        <v>100</v>
      </c>
      <c r="F237" s="64">
        <v>100</v>
      </c>
      <c r="H237" s="190">
        <v>0.2</v>
      </c>
      <c r="J237" s="212">
        <v>40</v>
      </c>
      <c r="K237" s="212">
        <v>1404</v>
      </c>
    </row>
    <row r="238" spans="1:11" ht="18.600000000000001" x14ac:dyDescent="0.45">
      <c r="A238" s="202">
        <v>15</v>
      </c>
      <c r="B238" s="61" t="s">
        <v>299</v>
      </c>
      <c r="C238" s="13" t="s">
        <v>17</v>
      </c>
      <c r="D238" s="87">
        <v>100</v>
      </c>
      <c r="E238" s="87">
        <v>100</v>
      </c>
      <c r="F238" s="64">
        <v>100</v>
      </c>
      <c r="H238" s="190">
        <v>0.1</v>
      </c>
      <c r="J238" s="212">
        <v>40</v>
      </c>
      <c r="K238" s="212">
        <v>1392</v>
      </c>
    </row>
    <row r="239" spans="1:11" ht="18.600000000000001" x14ac:dyDescent="0.45">
      <c r="A239" s="202">
        <v>16</v>
      </c>
      <c r="B239" s="62" t="s">
        <v>256</v>
      </c>
      <c r="C239" s="23" t="s">
        <v>17</v>
      </c>
      <c r="D239" s="87">
        <v>100</v>
      </c>
      <c r="E239" s="87">
        <v>99.43</v>
      </c>
      <c r="F239" s="64">
        <v>95.14</v>
      </c>
      <c r="H239" s="190">
        <v>0.1</v>
      </c>
      <c r="J239" s="212">
        <v>40</v>
      </c>
      <c r="K239" s="212">
        <v>1350</v>
      </c>
    </row>
    <row r="240" spans="1:11" ht="18.600000000000001" x14ac:dyDescent="0.45">
      <c r="A240" s="202">
        <v>17</v>
      </c>
      <c r="B240" s="61" t="s">
        <v>291</v>
      </c>
      <c r="C240" s="13" t="s">
        <v>17</v>
      </c>
      <c r="D240" s="87">
        <v>100</v>
      </c>
      <c r="E240" s="87">
        <v>100</v>
      </c>
      <c r="F240" s="64">
        <v>100</v>
      </c>
      <c r="H240" s="190">
        <v>0.1</v>
      </c>
      <c r="J240" s="212">
        <v>40</v>
      </c>
      <c r="K240" s="212">
        <v>1296</v>
      </c>
    </row>
    <row r="241" spans="1:13" ht="18.600000000000001" x14ac:dyDescent="0.45">
      <c r="A241" s="202">
        <v>18</v>
      </c>
      <c r="B241" s="61" t="s">
        <v>363</v>
      </c>
      <c r="C241" s="13" t="s">
        <v>17</v>
      </c>
      <c r="D241" s="87">
        <v>100</v>
      </c>
      <c r="E241" s="84">
        <v>100</v>
      </c>
      <c r="F241" s="64">
        <v>100</v>
      </c>
      <c r="G241" s="165"/>
      <c r="H241" s="190">
        <v>0.1</v>
      </c>
      <c r="J241" s="212">
        <v>40</v>
      </c>
      <c r="K241" s="212">
        <v>1261.8</v>
      </c>
    </row>
    <row r="242" spans="1:13" ht="18.600000000000001" x14ac:dyDescent="0.45">
      <c r="A242" s="202">
        <v>19</v>
      </c>
      <c r="B242" s="61" t="s">
        <v>584</v>
      </c>
      <c r="C242" s="13" t="s">
        <v>17</v>
      </c>
      <c r="D242" s="87">
        <v>100</v>
      </c>
      <c r="E242" s="87">
        <v>98.86</v>
      </c>
      <c r="F242" s="64"/>
      <c r="H242" s="190">
        <v>0.1</v>
      </c>
      <c r="J242" s="212">
        <v>40</v>
      </c>
      <c r="K242" s="212">
        <v>1229.4000000000001</v>
      </c>
    </row>
    <row r="243" spans="1:13" ht="18.600000000000001" x14ac:dyDescent="0.45">
      <c r="A243" s="202">
        <v>20</v>
      </c>
      <c r="B243" s="61" t="s">
        <v>346</v>
      </c>
      <c r="C243" s="13" t="s">
        <v>17</v>
      </c>
      <c r="D243" s="84">
        <v>100</v>
      </c>
      <c r="E243" s="87">
        <v>100</v>
      </c>
      <c r="F243" s="64">
        <v>98.29</v>
      </c>
      <c r="G243" s="165" t="s">
        <v>492</v>
      </c>
      <c r="H243" s="190">
        <v>0.1</v>
      </c>
      <c r="J243" s="212">
        <v>40</v>
      </c>
      <c r="K243" s="212">
        <v>1200</v>
      </c>
    </row>
    <row r="244" spans="1:13" ht="18.600000000000001" x14ac:dyDescent="0.45">
      <c r="A244" s="202">
        <v>21</v>
      </c>
      <c r="B244" s="61" t="s">
        <v>415</v>
      </c>
      <c r="C244" s="13" t="s">
        <v>17</v>
      </c>
      <c r="D244" s="87">
        <v>100</v>
      </c>
      <c r="E244" s="87">
        <v>100</v>
      </c>
      <c r="F244" s="64">
        <v>100</v>
      </c>
      <c r="H244" s="190">
        <v>0.1</v>
      </c>
      <c r="J244" s="212">
        <v>40</v>
      </c>
      <c r="K244" s="212">
        <v>1146</v>
      </c>
      <c r="L244" s="212">
        <v>12</v>
      </c>
      <c r="M244" s="219">
        <v>43206</v>
      </c>
    </row>
    <row r="245" spans="1:13" ht="18.600000000000001" x14ac:dyDescent="0.45">
      <c r="A245" s="202">
        <v>22</v>
      </c>
      <c r="B245" s="61" t="s">
        <v>414</v>
      </c>
      <c r="C245" s="13" t="s">
        <v>17</v>
      </c>
      <c r="D245" s="87">
        <v>100</v>
      </c>
      <c r="E245" s="87">
        <v>98.86</v>
      </c>
      <c r="F245" s="64">
        <v>100</v>
      </c>
      <c r="H245" s="190">
        <v>0.1</v>
      </c>
      <c r="J245" s="212">
        <v>40</v>
      </c>
      <c r="K245" s="212">
        <v>1146</v>
      </c>
      <c r="L245" s="212">
        <v>12</v>
      </c>
      <c r="M245" s="212" t="s">
        <v>723</v>
      </c>
    </row>
    <row r="246" spans="1:13" ht="18.600000000000001" x14ac:dyDescent="0.45">
      <c r="A246" s="202">
        <v>23</v>
      </c>
      <c r="B246" s="61" t="s">
        <v>478</v>
      </c>
      <c r="C246" s="13" t="s">
        <v>17</v>
      </c>
      <c r="D246" s="87">
        <v>100</v>
      </c>
      <c r="E246" s="87">
        <v>100</v>
      </c>
      <c r="F246" s="64">
        <v>100</v>
      </c>
      <c r="H246" s="190">
        <v>0.1</v>
      </c>
      <c r="J246" s="212">
        <v>40</v>
      </c>
      <c r="K246" s="212">
        <v>1050</v>
      </c>
    </row>
    <row r="247" spans="1:13" x14ac:dyDescent="0.25">
      <c r="B247" s="61" t="s">
        <v>498</v>
      </c>
      <c r="C247" s="13" t="s">
        <v>17</v>
      </c>
      <c r="D247" s="87">
        <v>100</v>
      </c>
      <c r="E247" s="87">
        <v>100</v>
      </c>
      <c r="F247" s="64">
        <v>100</v>
      </c>
      <c r="J247" s="212">
        <v>40</v>
      </c>
      <c r="K247" s="212">
        <v>900</v>
      </c>
    </row>
    <row r="248" spans="1:13" x14ac:dyDescent="0.25">
      <c r="B248" s="61" t="s">
        <v>544</v>
      </c>
      <c r="C248" s="13" t="s">
        <v>17</v>
      </c>
      <c r="D248" s="87">
        <v>100</v>
      </c>
      <c r="E248" s="87">
        <v>98.86</v>
      </c>
      <c r="F248" s="64">
        <v>97.71</v>
      </c>
      <c r="J248" s="212">
        <v>40</v>
      </c>
      <c r="K248" s="212">
        <v>750</v>
      </c>
      <c r="L248" s="212">
        <v>12</v>
      </c>
    </row>
    <row r="249" spans="1:13" x14ac:dyDescent="0.25">
      <c r="B249" s="61" t="s">
        <v>496</v>
      </c>
      <c r="C249" s="13" t="s">
        <v>17</v>
      </c>
      <c r="D249" s="87">
        <v>100</v>
      </c>
      <c r="E249" s="87">
        <v>98.86</v>
      </c>
      <c r="F249" s="64">
        <v>97.71</v>
      </c>
      <c r="J249" s="212">
        <v>40</v>
      </c>
      <c r="K249" s="212">
        <v>750</v>
      </c>
      <c r="L249" s="212">
        <v>13</v>
      </c>
    </row>
    <row r="250" spans="1:13" x14ac:dyDescent="0.25">
      <c r="B250" s="62" t="s">
        <v>538</v>
      </c>
      <c r="C250" s="23" t="s">
        <v>17</v>
      </c>
      <c r="D250" s="87">
        <v>100</v>
      </c>
      <c r="E250" s="87">
        <v>98.86</v>
      </c>
      <c r="F250" s="64">
        <v>97.71</v>
      </c>
      <c r="J250" s="212">
        <v>40</v>
      </c>
      <c r="K250" s="212">
        <v>750</v>
      </c>
      <c r="L250" s="212">
        <v>14</v>
      </c>
    </row>
    <row r="251" spans="1:13" x14ac:dyDescent="0.25">
      <c r="B251" s="61" t="s">
        <v>493</v>
      </c>
      <c r="C251" s="13" t="s">
        <v>17</v>
      </c>
      <c r="D251" s="87">
        <v>100</v>
      </c>
      <c r="E251" s="87">
        <v>100</v>
      </c>
      <c r="F251" s="64">
        <v>100</v>
      </c>
      <c r="J251" s="212">
        <v>40</v>
      </c>
      <c r="K251" s="212">
        <v>600</v>
      </c>
    </row>
    <row r="252" spans="1:13" x14ac:dyDescent="0.25">
      <c r="B252" s="61" t="s">
        <v>582</v>
      </c>
      <c r="C252" s="13" t="s">
        <v>17</v>
      </c>
      <c r="D252" s="87">
        <v>100</v>
      </c>
      <c r="E252" s="87">
        <v>98.86</v>
      </c>
      <c r="F252" s="64"/>
      <c r="J252" s="212">
        <v>40</v>
      </c>
      <c r="K252" s="212">
        <v>576</v>
      </c>
    </row>
    <row r="253" spans="1:13" x14ac:dyDescent="0.25">
      <c r="B253" s="61" t="s">
        <v>255</v>
      </c>
      <c r="C253" s="11" t="s">
        <v>17</v>
      </c>
      <c r="D253" s="87">
        <v>98.86</v>
      </c>
      <c r="E253" s="87">
        <v>98.29</v>
      </c>
      <c r="F253" s="64">
        <v>100</v>
      </c>
      <c r="J253" s="226">
        <v>40</v>
      </c>
      <c r="K253" s="226">
        <v>2638</v>
      </c>
    </row>
    <row r="254" spans="1:13" x14ac:dyDescent="0.25">
      <c r="B254" s="60" t="s">
        <v>130</v>
      </c>
      <c r="C254" s="11" t="s">
        <v>17</v>
      </c>
      <c r="D254" s="84">
        <v>98.86</v>
      </c>
      <c r="E254" s="87">
        <v>98.86</v>
      </c>
      <c r="F254" s="64">
        <v>98.86</v>
      </c>
      <c r="G254" s="165" t="s">
        <v>492</v>
      </c>
      <c r="J254" s="226">
        <v>40</v>
      </c>
      <c r="K254" s="226">
        <v>2359.8000000000002</v>
      </c>
    </row>
    <row r="255" spans="1:13" x14ac:dyDescent="0.25">
      <c r="B255" s="62" t="s">
        <v>234</v>
      </c>
      <c r="C255" s="13" t="s">
        <v>17</v>
      </c>
      <c r="D255" s="87">
        <v>98.86</v>
      </c>
      <c r="E255" s="87">
        <v>98.86</v>
      </c>
      <c r="F255" s="64">
        <v>97.71</v>
      </c>
      <c r="J255" s="226">
        <v>40</v>
      </c>
      <c r="K255" s="226">
        <v>1638.6</v>
      </c>
    </row>
    <row r="256" spans="1:13" x14ac:dyDescent="0.25">
      <c r="B256" s="61" t="s">
        <v>583</v>
      </c>
      <c r="C256" s="13" t="s">
        <v>17</v>
      </c>
      <c r="D256" s="87">
        <v>98.86</v>
      </c>
      <c r="E256" s="87">
        <v>100</v>
      </c>
      <c r="F256" s="64"/>
      <c r="J256" s="226">
        <v>40</v>
      </c>
      <c r="K256" s="226">
        <v>1134</v>
      </c>
    </row>
    <row r="257" spans="2:11" x14ac:dyDescent="0.25">
      <c r="B257" s="61" t="s">
        <v>542</v>
      </c>
      <c r="C257" s="13" t="s">
        <v>17</v>
      </c>
      <c r="D257" s="87">
        <v>98.86</v>
      </c>
      <c r="E257" s="87">
        <v>100</v>
      </c>
      <c r="F257" s="64">
        <v>98.86</v>
      </c>
      <c r="J257" s="226">
        <v>40</v>
      </c>
      <c r="K257" s="226">
        <v>606</v>
      </c>
    </row>
    <row r="258" spans="2:11" x14ac:dyDescent="0.25">
      <c r="B258" s="61" t="s">
        <v>698</v>
      </c>
      <c r="C258" s="13" t="s">
        <v>17</v>
      </c>
      <c r="D258" s="87">
        <v>98.86</v>
      </c>
      <c r="E258" s="87"/>
      <c r="F258" s="64"/>
      <c r="J258" s="226">
        <v>40</v>
      </c>
      <c r="K258" s="226">
        <v>582</v>
      </c>
    </row>
    <row r="259" spans="2:11" x14ac:dyDescent="0.25">
      <c r="B259" s="61" t="s">
        <v>700</v>
      </c>
      <c r="C259" s="13" t="s">
        <v>17</v>
      </c>
      <c r="D259" s="87">
        <v>98.86</v>
      </c>
      <c r="E259" s="87"/>
      <c r="F259" s="64"/>
      <c r="J259" s="226">
        <v>40</v>
      </c>
      <c r="K259" s="226">
        <v>67.2</v>
      </c>
    </row>
    <row r="260" spans="2:11" x14ac:dyDescent="0.25">
      <c r="B260" s="61" t="s">
        <v>581</v>
      </c>
      <c r="C260" s="13" t="s">
        <v>17</v>
      </c>
      <c r="D260" s="87">
        <v>98.29</v>
      </c>
      <c r="E260" s="87">
        <v>99.43</v>
      </c>
      <c r="F260" s="64"/>
      <c r="I260" s="213">
        <f t="shared" ref="I260:I261" si="8">+(D260+E260)/2</f>
        <v>98.860000000000014</v>
      </c>
    </row>
    <row r="261" spans="2:11" x14ac:dyDescent="0.25">
      <c r="B261" s="61" t="s">
        <v>587</v>
      </c>
      <c r="C261" s="13" t="s">
        <v>17</v>
      </c>
      <c r="D261" s="87">
        <v>98.29</v>
      </c>
      <c r="E261" s="87">
        <v>97.71</v>
      </c>
      <c r="F261" s="64"/>
      <c r="I261" s="213">
        <f t="shared" si="8"/>
        <v>98</v>
      </c>
    </row>
    <row r="262" spans="2:11" x14ac:dyDescent="0.25">
      <c r="B262" s="60" t="s">
        <v>92</v>
      </c>
      <c r="C262" s="11" t="s">
        <v>17</v>
      </c>
      <c r="D262" s="87">
        <v>97.71</v>
      </c>
      <c r="E262" s="87">
        <v>98.86</v>
      </c>
      <c r="F262" s="64">
        <v>100</v>
      </c>
      <c r="I262" s="221">
        <f>+(D262+E262+F262)/3</f>
        <v>98.856666666666669</v>
      </c>
    </row>
    <row r="263" spans="2:11" x14ac:dyDescent="0.25">
      <c r="B263" s="61" t="s">
        <v>292</v>
      </c>
      <c r="C263" s="13" t="s">
        <v>17</v>
      </c>
      <c r="D263" s="87">
        <v>97.71</v>
      </c>
      <c r="E263" s="87">
        <v>97.71</v>
      </c>
      <c r="F263" s="64">
        <v>98.86</v>
      </c>
      <c r="I263" s="221">
        <f>+(D263+E263+F263)/3</f>
        <v>98.09333333333332</v>
      </c>
    </row>
    <row r="264" spans="2:11" x14ac:dyDescent="0.25">
      <c r="B264" s="60" t="s">
        <v>81</v>
      </c>
      <c r="C264" s="11" t="s">
        <v>17</v>
      </c>
      <c r="D264" s="84">
        <v>97.52</v>
      </c>
      <c r="E264" s="84">
        <v>97.52</v>
      </c>
      <c r="F264" s="61">
        <v>97.52</v>
      </c>
      <c r="G264" s="27" t="s">
        <v>147</v>
      </c>
    </row>
    <row r="265" spans="2:11" x14ac:dyDescent="0.25">
      <c r="B265" s="61" t="s">
        <v>410</v>
      </c>
      <c r="C265" s="13" t="s">
        <v>17</v>
      </c>
      <c r="D265" s="87">
        <v>97.14</v>
      </c>
      <c r="E265" s="87">
        <v>97.71</v>
      </c>
      <c r="F265" s="64">
        <v>97.71</v>
      </c>
      <c r="I265" s="227">
        <f>+(D265+E265+F265)/3</f>
        <v>97.52</v>
      </c>
    </row>
    <row r="266" spans="2:11" x14ac:dyDescent="0.25">
      <c r="B266" s="61" t="s">
        <v>536</v>
      </c>
      <c r="C266" s="13" t="s">
        <v>17</v>
      </c>
      <c r="D266" s="87">
        <v>97.14</v>
      </c>
      <c r="E266" s="87">
        <v>97.14</v>
      </c>
      <c r="F266" s="64">
        <v>93.14</v>
      </c>
      <c r="I266" s="227">
        <f>+(D266+E266+F266)/3</f>
        <v>95.806666666666672</v>
      </c>
    </row>
    <row r="267" spans="2:11" x14ac:dyDescent="0.25">
      <c r="B267" s="61" t="s">
        <v>541</v>
      </c>
      <c r="C267" s="13" t="s">
        <v>17</v>
      </c>
      <c r="D267" s="87">
        <v>96.57</v>
      </c>
      <c r="E267" s="87">
        <v>98.86</v>
      </c>
      <c r="F267" s="64">
        <v>96.57</v>
      </c>
      <c r="I267" s="213">
        <f>+(D267+E267)/2</f>
        <v>97.715000000000003</v>
      </c>
    </row>
    <row r="268" spans="2:11" x14ac:dyDescent="0.25">
      <c r="B268" s="61" t="s">
        <v>411</v>
      </c>
      <c r="C268" s="13" t="s">
        <v>17</v>
      </c>
      <c r="D268" s="87">
        <v>96.57</v>
      </c>
      <c r="E268" s="87">
        <v>97.71</v>
      </c>
      <c r="F268" s="64">
        <v>96.57</v>
      </c>
      <c r="I268" s="213">
        <f t="shared" ref="I268:I270" si="9">+(D268+E268)/2</f>
        <v>97.139999999999986</v>
      </c>
    </row>
    <row r="269" spans="2:11" x14ac:dyDescent="0.25">
      <c r="B269" s="61" t="s">
        <v>585</v>
      </c>
      <c r="C269" s="13" t="s">
        <v>17</v>
      </c>
      <c r="D269" s="87">
        <v>96.57</v>
      </c>
      <c r="E269" s="87">
        <v>97.14</v>
      </c>
      <c r="F269" s="64"/>
      <c r="I269" s="213">
        <f t="shared" si="9"/>
        <v>96.85499999999999</v>
      </c>
    </row>
    <row r="270" spans="2:11" x14ac:dyDescent="0.25">
      <c r="B270" s="61" t="s">
        <v>590</v>
      </c>
      <c r="C270" s="13" t="s">
        <v>17</v>
      </c>
      <c r="D270" s="87">
        <v>96.57</v>
      </c>
      <c r="E270" s="87">
        <v>96.57</v>
      </c>
      <c r="F270" s="64"/>
      <c r="I270" s="213">
        <f t="shared" si="9"/>
        <v>96.57</v>
      </c>
    </row>
    <row r="271" spans="2:11" x14ac:dyDescent="0.25">
      <c r="B271" s="61" t="s">
        <v>699</v>
      </c>
      <c r="C271" s="13" t="s">
        <v>17</v>
      </c>
      <c r="D271" s="87">
        <v>96</v>
      </c>
      <c r="E271" s="87"/>
      <c r="F271" s="64"/>
    </row>
    <row r="272" spans="2:11" x14ac:dyDescent="0.25">
      <c r="B272" s="61" t="s">
        <v>476</v>
      </c>
      <c r="C272" s="13" t="s">
        <v>17</v>
      </c>
      <c r="D272" s="84">
        <v>95.43</v>
      </c>
      <c r="E272" s="87">
        <v>95.43</v>
      </c>
      <c r="F272" s="64">
        <v>98.86</v>
      </c>
      <c r="G272" s="165" t="s">
        <v>492</v>
      </c>
      <c r="I272" s="221">
        <f>+(D272+E272+F272)/3</f>
        <v>96.573333333333338</v>
      </c>
    </row>
    <row r="273" spans="2:9" x14ac:dyDescent="0.25">
      <c r="B273" s="61" t="s">
        <v>347</v>
      </c>
      <c r="C273" s="13" t="s">
        <v>17</v>
      </c>
      <c r="D273" s="84">
        <v>95.43</v>
      </c>
      <c r="E273" s="87">
        <v>95.43</v>
      </c>
      <c r="F273" s="64">
        <v>98.29</v>
      </c>
      <c r="G273" s="165" t="s">
        <v>492</v>
      </c>
      <c r="I273" s="221">
        <f>+(D273+E273+F273)/3</f>
        <v>96.38333333333334</v>
      </c>
    </row>
    <row r="274" spans="2:9" x14ac:dyDescent="0.25">
      <c r="B274" s="60" t="s">
        <v>51</v>
      </c>
      <c r="C274" s="11" t="s">
        <v>17</v>
      </c>
      <c r="D274" s="87">
        <v>95.43</v>
      </c>
      <c r="E274" s="87">
        <v>90.57</v>
      </c>
      <c r="F274" s="64">
        <v>80.86</v>
      </c>
      <c r="I274" s="221">
        <f>+(D274+E274+F274)/3</f>
        <v>88.953333333333333</v>
      </c>
    </row>
    <row r="275" spans="2:9" x14ac:dyDescent="0.25">
      <c r="B275" s="61" t="s">
        <v>701</v>
      </c>
      <c r="C275" s="13" t="s">
        <v>17</v>
      </c>
      <c r="D275" s="87">
        <v>95.29</v>
      </c>
      <c r="E275" s="87"/>
      <c r="F275" s="64"/>
    </row>
    <row r="276" spans="2:9" x14ac:dyDescent="0.25">
      <c r="B276" s="61" t="s">
        <v>416</v>
      </c>
      <c r="C276" s="13" t="s">
        <v>17</v>
      </c>
      <c r="D276" s="87">
        <v>94.86</v>
      </c>
      <c r="E276" s="87">
        <v>93.14</v>
      </c>
      <c r="F276" s="64">
        <v>93.14</v>
      </c>
    </row>
    <row r="277" spans="2:9" x14ac:dyDescent="0.25">
      <c r="B277" s="61" t="s">
        <v>212</v>
      </c>
      <c r="C277" s="13" t="s">
        <v>17</v>
      </c>
      <c r="D277" s="87">
        <v>94.29</v>
      </c>
      <c r="E277" s="87">
        <v>95.43</v>
      </c>
      <c r="F277" s="64">
        <v>97.71</v>
      </c>
    </row>
    <row r="278" spans="2:9" x14ac:dyDescent="0.25">
      <c r="B278" s="61" t="s">
        <v>543</v>
      </c>
      <c r="C278" s="13" t="s">
        <v>17</v>
      </c>
      <c r="D278" s="87">
        <v>93.71</v>
      </c>
      <c r="E278" s="87">
        <v>97.71</v>
      </c>
      <c r="F278" s="64">
        <v>97.71</v>
      </c>
      <c r="I278" s="227">
        <f>+(D278+E278+F278)/3</f>
        <v>96.376666666666665</v>
      </c>
    </row>
    <row r="279" spans="2:9" x14ac:dyDescent="0.25">
      <c r="B279" s="61" t="s">
        <v>696</v>
      </c>
      <c r="C279" s="13" t="s">
        <v>17</v>
      </c>
      <c r="D279" s="87">
        <v>93.71</v>
      </c>
      <c r="E279" s="87">
        <v>95.43</v>
      </c>
      <c r="F279" s="64">
        <v>96</v>
      </c>
      <c r="I279" s="227">
        <f>+(D279+E279+F279)/3</f>
        <v>95.046666666666667</v>
      </c>
    </row>
    <row r="280" spans="2:9" x14ac:dyDescent="0.25">
      <c r="B280" s="61" t="s">
        <v>535</v>
      </c>
      <c r="C280" s="13" t="s">
        <v>17</v>
      </c>
      <c r="D280" s="84">
        <v>93.14</v>
      </c>
      <c r="E280" s="87">
        <v>93.14</v>
      </c>
      <c r="F280" s="64">
        <v>98.86</v>
      </c>
      <c r="G280" s="165" t="s">
        <v>492</v>
      </c>
    </row>
    <row r="281" spans="2:9" x14ac:dyDescent="0.25">
      <c r="B281" s="61" t="s">
        <v>149</v>
      </c>
      <c r="C281" s="13" t="s">
        <v>17</v>
      </c>
      <c r="D281" s="87">
        <v>92.57</v>
      </c>
      <c r="E281" s="87">
        <v>95.43</v>
      </c>
      <c r="F281" s="64"/>
    </row>
    <row r="282" spans="2:9" x14ac:dyDescent="0.25">
      <c r="B282" s="61" t="s">
        <v>632</v>
      </c>
      <c r="C282" s="13" t="s">
        <v>17</v>
      </c>
      <c r="D282" s="87">
        <v>91.43</v>
      </c>
      <c r="E282" s="87">
        <v>97.71</v>
      </c>
      <c r="F282" s="64"/>
    </row>
    <row r="283" spans="2:9" x14ac:dyDescent="0.25">
      <c r="B283" s="61" t="s">
        <v>412</v>
      </c>
      <c r="C283" s="13" t="s">
        <v>17</v>
      </c>
      <c r="D283" s="87">
        <v>89.14</v>
      </c>
      <c r="E283" s="87">
        <v>92.57</v>
      </c>
      <c r="F283" s="64">
        <v>93.14</v>
      </c>
    </row>
    <row r="284" spans="2:9" x14ac:dyDescent="0.25">
      <c r="B284" s="60" t="s">
        <v>127</v>
      </c>
      <c r="C284" s="11" t="s">
        <v>17</v>
      </c>
      <c r="D284" s="84">
        <v>88</v>
      </c>
      <c r="E284" s="84">
        <v>88</v>
      </c>
      <c r="F284" s="64">
        <v>88</v>
      </c>
      <c r="G284" s="165" t="s">
        <v>492</v>
      </c>
    </row>
    <row r="285" spans="2:9" x14ac:dyDescent="0.25">
      <c r="B285" s="61" t="s">
        <v>477</v>
      </c>
      <c r="C285" s="13" t="s">
        <v>17</v>
      </c>
      <c r="D285" s="87">
        <v>87.43</v>
      </c>
      <c r="E285" s="87">
        <v>97.71</v>
      </c>
      <c r="F285" s="64">
        <v>87.43</v>
      </c>
    </row>
    <row r="286" spans="2:9" x14ac:dyDescent="0.25">
      <c r="B286" s="61" t="s">
        <v>431</v>
      </c>
      <c r="C286" s="13" t="s">
        <v>17</v>
      </c>
      <c r="D286" s="87">
        <v>86.14</v>
      </c>
      <c r="E286" s="87">
        <v>99.43</v>
      </c>
      <c r="F286" s="64">
        <v>100</v>
      </c>
    </row>
    <row r="287" spans="2:9" x14ac:dyDescent="0.25">
      <c r="B287" s="61" t="s">
        <v>408</v>
      </c>
      <c r="C287" s="13" t="s">
        <v>17</v>
      </c>
      <c r="D287" s="87">
        <v>85.29</v>
      </c>
      <c r="E287" s="87">
        <v>97.71</v>
      </c>
      <c r="F287" s="64">
        <v>96.57</v>
      </c>
    </row>
    <row r="288" spans="2:9" x14ac:dyDescent="0.25">
      <c r="B288" s="61" t="s">
        <v>589</v>
      </c>
      <c r="C288" s="13" t="s">
        <v>17</v>
      </c>
      <c r="D288" s="87">
        <v>76.569999999999993</v>
      </c>
      <c r="E288" s="87">
        <v>96.57</v>
      </c>
      <c r="F288" s="64"/>
    </row>
    <row r="289" spans="1:11" x14ac:dyDescent="0.25">
      <c r="B289" s="16"/>
      <c r="C289" s="16"/>
      <c r="D289" s="107"/>
      <c r="E289" s="107"/>
      <c r="F289" s="107"/>
    </row>
    <row r="290" spans="1:11" x14ac:dyDescent="0.25">
      <c r="B290" s="90" t="s">
        <v>660</v>
      </c>
    </row>
    <row r="291" spans="1:11" x14ac:dyDescent="0.25">
      <c r="B291" s="90" t="s">
        <v>254</v>
      </c>
      <c r="C291" s="5"/>
      <c r="D291" s="5"/>
      <c r="E291" s="5"/>
      <c r="F291" s="5"/>
    </row>
    <row r="294" spans="1:11" ht="18.600000000000001" x14ac:dyDescent="0.45">
      <c r="A294" s="202">
        <v>1</v>
      </c>
      <c r="B294" s="61" t="s">
        <v>257</v>
      </c>
      <c r="C294" s="13" t="s">
        <v>16</v>
      </c>
      <c r="D294" s="87">
        <v>100</v>
      </c>
      <c r="E294" s="64">
        <v>100</v>
      </c>
      <c r="F294" s="64">
        <v>100</v>
      </c>
      <c r="H294" s="190">
        <v>0.35</v>
      </c>
      <c r="J294" s="226">
        <v>40</v>
      </c>
      <c r="K294" s="226">
        <v>3445.5</v>
      </c>
    </row>
    <row r="295" spans="1:11" ht="18.600000000000001" x14ac:dyDescent="0.45">
      <c r="A295" s="202">
        <v>2</v>
      </c>
      <c r="B295" s="61" t="s">
        <v>220</v>
      </c>
      <c r="C295" s="23" t="s">
        <v>16</v>
      </c>
      <c r="D295" s="87">
        <v>100</v>
      </c>
      <c r="E295" s="224">
        <v>97.71</v>
      </c>
      <c r="F295" s="64">
        <v>97.71</v>
      </c>
      <c r="G295" s="27"/>
      <c r="H295" s="190">
        <v>0.35</v>
      </c>
      <c r="J295" s="226">
        <v>40</v>
      </c>
      <c r="K295" s="226">
        <v>1650</v>
      </c>
    </row>
    <row r="296" spans="1:11" ht="18.600000000000001" x14ac:dyDescent="0.45">
      <c r="A296" s="202">
        <v>3</v>
      </c>
      <c r="B296" s="61" t="s">
        <v>460</v>
      </c>
      <c r="C296" s="13" t="s">
        <v>16</v>
      </c>
      <c r="D296" s="84">
        <v>100</v>
      </c>
      <c r="E296" s="64">
        <v>100</v>
      </c>
      <c r="F296" s="64">
        <v>100</v>
      </c>
      <c r="G296" s="165" t="s">
        <v>492</v>
      </c>
      <c r="H296" s="190">
        <v>0.2</v>
      </c>
      <c r="J296" s="226">
        <v>40</v>
      </c>
      <c r="K296" s="226">
        <v>1442.9</v>
      </c>
    </row>
    <row r="297" spans="1:11" ht="18.600000000000001" x14ac:dyDescent="0.45">
      <c r="A297" s="202">
        <v>4</v>
      </c>
      <c r="B297" s="61" t="s">
        <v>383</v>
      </c>
      <c r="C297" s="13" t="s">
        <v>16</v>
      </c>
      <c r="D297" s="87">
        <v>100</v>
      </c>
      <c r="E297" s="64">
        <v>100</v>
      </c>
      <c r="F297" s="64">
        <v>100</v>
      </c>
      <c r="H297" s="190">
        <v>0.2</v>
      </c>
      <c r="J297" s="226">
        <v>40</v>
      </c>
      <c r="K297" s="226">
        <v>1416</v>
      </c>
    </row>
    <row r="298" spans="1:11" ht="18.600000000000001" x14ac:dyDescent="0.45">
      <c r="A298" s="202">
        <v>5</v>
      </c>
      <c r="B298" s="61" t="s">
        <v>405</v>
      </c>
      <c r="C298" s="13" t="s">
        <v>16</v>
      </c>
      <c r="D298" s="87">
        <v>100</v>
      </c>
      <c r="E298" s="64">
        <v>100</v>
      </c>
      <c r="F298" s="64">
        <v>100</v>
      </c>
      <c r="H298" s="190">
        <v>0.1</v>
      </c>
      <c r="J298" s="226">
        <v>40</v>
      </c>
      <c r="K298" s="226">
        <v>1368</v>
      </c>
    </row>
    <row r="299" spans="1:11" ht="18.600000000000001" x14ac:dyDescent="0.45">
      <c r="A299" s="202">
        <v>6</v>
      </c>
      <c r="B299" s="61" t="s">
        <v>490</v>
      </c>
      <c r="C299" s="13" t="s">
        <v>16</v>
      </c>
      <c r="D299" s="87">
        <v>100</v>
      </c>
      <c r="E299" s="64">
        <v>100</v>
      </c>
      <c r="F299" s="64">
        <v>100</v>
      </c>
      <c r="H299" s="190">
        <v>0.1</v>
      </c>
      <c r="J299" s="226">
        <v>40</v>
      </c>
      <c r="K299" s="226">
        <v>750</v>
      </c>
    </row>
    <row r="300" spans="1:11" ht="18.600000000000001" x14ac:dyDescent="0.45">
      <c r="A300" s="202">
        <v>7</v>
      </c>
      <c r="B300" s="61" t="s">
        <v>671</v>
      </c>
      <c r="C300" s="13" t="s">
        <v>16</v>
      </c>
      <c r="D300" s="87">
        <v>100</v>
      </c>
      <c r="E300" s="64"/>
      <c r="F300" s="64"/>
      <c r="H300" s="190">
        <v>0.1</v>
      </c>
      <c r="J300" s="226">
        <v>40</v>
      </c>
      <c r="K300" s="226">
        <v>708</v>
      </c>
    </row>
    <row r="301" spans="1:11" ht="18.600000000000001" x14ac:dyDescent="0.45">
      <c r="A301" s="202">
        <v>8</v>
      </c>
      <c r="B301" s="61" t="s">
        <v>649</v>
      </c>
      <c r="C301" s="13" t="s">
        <v>16</v>
      </c>
      <c r="D301" s="87">
        <v>100</v>
      </c>
      <c r="E301" s="64">
        <v>99.43</v>
      </c>
      <c r="F301" s="64"/>
      <c r="H301" s="190">
        <v>0.1</v>
      </c>
      <c r="J301" s="226">
        <v>40</v>
      </c>
      <c r="K301" s="226">
        <v>565</v>
      </c>
    </row>
    <row r="302" spans="1:11" ht="15.6" x14ac:dyDescent="0.3">
      <c r="A302" s="34"/>
      <c r="B302" s="61" t="s">
        <v>593</v>
      </c>
      <c r="C302" s="13" t="s">
        <v>16</v>
      </c>
      <c r="D302" s="87">
        <v>100</v>
      </c>
      <c r="E302" s="64">
        <v>100</v>
      </c>
      <c r="F302" s="64"/>
      <c r="J302" s="226">
        <v>40</v>
      </c>
      <c r="K302" s="226">
        <v>450</v>
      </c>
    </row>
    <row r="303" spans="1:11" ht="15.6" x14ac:dyDescent="0.3">
      <c r="A303" s="34"/>
      <c r="B303" s="61" t="s">
        <v>670</v>
      </c>
      <c r="C303" s="13" t="s">
        <v>16</v>
      </c>
      <c r="D303" s="87">
        <v>100</v>
      </c>
      <c r="E303" s="64">
        <v>100</v>
      </c>
      <c r="F303" s="64"/>
      <c r="J303" s="226">
        <v>40</v>
      </c>
      <c r="K303" s="226">
        <v>231</v>
      </c>
    </row>
    <row r="304" spans="1:11" ht="15.6" x14ac:dyDescent="0.3">
      <c r="A304" s="34"/>
      <c r="B304" s="61" t="s">
        <v>647</v>
      </c>
      <c r="C304" s="13" t="s">
        <v>16</v>
      </c>
      <c r="D304" s="84">
        <v>99.14</v>
      </c>
      <c r="E304" s="64">
        <v>99.14</v>
      </c>
      <c r="F304" s="64">
        <v>97.71</v>
      </c>
      <c r="G304" s="165" t="s">
        <v>492</v>
      </c>
    </row>
    <row r="305" spans="1:11" ht="15.6" x14ac:dyDescent="0.3">
      <c r="A305" s="34"/>
      <c r="B305" s="61" t="s">
        <v>406</v>
      </c>
      <c r="C305" s="13" t="s">
        <v>16</v>
      </c>
      <c r="D305" s="87">
        <v>98.86</v>
      </c>
      <c r="E305" s="64">
        <v>95.43</v>
      </c>
      <c r="F305" s="64">
        <v>96.57</v>
      </c>
      <c r="J305" s="214">
        <v>40</v>
      </c>
      <c r="K305" s="214">
        <v>1146</v>
      </c>
    </row>
    <row r="306" spans="1:11" ht="15.6" x14ac:dyDescent="0.3">
      <c r="A306" s="34"/>
      <c r="B306" s="61" t="s">
        <v>534</v>
      </c>
      <c r="C306" s="13" t="s">
        <v>16</v>
      </c>
      <c r="D306" s="87">
        <v>98.86</v>
      </c>
      <c r="E306" s="64">
        <v>95.43</v>
      </c>
      <c r="F306" s="64">
        <v>93.14</v>
      </c>
      <c r="J306" s="214">
        <v>40</v>
      </c>
      <c r="K306" s="214">
        <v>750</v>
      </c>
    </row>
    <row r="307" spans="1:11" ht="15.6" x14ac:dyDescent="0.3">
      <c r="A307" s="34"/>
      <c r="B307" s="61" t="s">
        <v>673</v>
      </c>
      <c r="C307" s="13" t="s">
        <v>16</v>
      </c>
      <c r="D307" s="87">
        <v>98.86</v>
      </c>
      <c r="E307" s="64"/>
      <c r="F307" s="64"/>
      <c r="J307" s="214">
        <v>40</v>
      </c>
      <c r="K307" s="214">
        <v>498</v>
      </c>
    </row>
    <row r="308" spans="1:11" ht="15.6" x14ac:dyDescent="0.3">
      <c r="A308" s="34"/>
      <c r="B308" s="61" t="s">
        <v>594</v>
      </c>
      <c r="C308" s="13" t="s">
        <v>16</v>
      </c>
      <c r="D308" s="87">
        <v>98.86</v>
      </c>
      <c r="E308" s="64">
        <v>98.86</v>
      </c>
      <c r="F308" s="64"/>
      <c r="J308" s="214">
        <v>40</v>
      </c>
      <c r="K308" s="214">
        <v>450</v>
      </c>
    </row>
    <row r="309" spans="1:11" ht="15.6" x14ac:dyDescent="0.3">
      <c r="A309" s="34"/>
      <c r="B309" s="61" t="s">
        <v>595</v>
      </c>
      <c r="C309" s="13" t="s">
        <v>16</v>
      </c>
      <c r="D309" s="87">
        <v>98.29</v>
      </c>
      <c r="E309" s="64">
        <v>98.86</v>
      </c>
      <c r="F309" s="64"/>
    </row>
    <row r="310" spans="1:11" ht="15.6" x14ac:dyDescent="0.3">
      <c r="A310" s="34"/>
      <c r="B310" s="61" t="s">
        <v>463</v>
      </c>
      <c r="C310" s="13" t="s">
        <v>16</v>
      </c>
      <c r="D310" s="87">
        <v>97.71</v>
      </c>
      <c r="E310" s="64">
        <v>98.86</v>
      </c>
      <c r="F310" s="64">
        <v>95.43</v>
      </c>
      <c r="J310" s="226">
        <v>40</v>
      </c>
      <c r="K310" s="226">
        <v>900</v>
      </c>
    </row>
    <row r="311" spans="1:11" ht="15.6" x14ac:dyDescent="0.3">
      <c r="A311" s="34"/>
      <c r="B311" s="61" t="s">
        <v>591</v>
      </c>
      <c r="C311" s="13" t="s">
        <v>16</v>
      </c>
      <c r="D311" s="87">
        <v>97.71</v>
      </c>
      <c r="E311" s="64">
        <v>100</v>
      </c>
      <c r="F311" s="64"/>
      <c r="J311" s="226">
        <v>40</v>
      </c>
      <c r="K311" s="226">
        <v>507.6</v>
      </c>
    </row>
    <row r="312" spans="1:11" x14ac:dyDescent="0.25">
      <c r="B312" s="61" t="s">
        <v>596</v>
      </c>
      <c r="C312" s="13" t="s">
        <v>16</v>
      </c>
      <c r="D312" s="87">
        <v>96.43</v>
      </c>
      <c r="E312" s="64">
        <v>94.71</v>
      </c>
      <c r="F312" s="64"/>
    </row>
    <row r="313" spans="1:11" x14ac:dyDescent="0.25">
      <c r="B313" s="61" t="s">
        <v>672</v>
      </c>
      <c r="C313" s="13" t="s">
        <v>16</v>
      </c>
      <c r="D313" s="87">
        <v>95.29</v>
      </c>
      <c r="E313" s="64"/>
      <c r="F313" s="64"/>
    </row>
    <row r="314" spans="1:11" x14ac:dyDescent="0.25">
      <c r="B314" s="61" t="s">
        <v>669</v>
      </c>
      <c r="C314" s="13" t="s">
        <v>16</v>
      </c>
      <c r="D314" s="87">
        <v>94.29</v>
      </c>
      <c r="E314" s="64">
        <v>96</v>
      </c>
      <c r="F314" s="64">
        <v>91.29</v>
      </c>
      <c r="J314" s="212">
        <v>40</v>
      </c>
    </row>
    <row r="315" spans="1:11" x14ac:dyDescent="0.25">
      <c r="B315" s="61" t="s">
        <v>175</v>
      </c>
      <c r="C315" s="13" t="s">
        <v>16</v>
      </c>
      <c r="D315" s="87">
        <v>94.29</v>
      </c>
      <c r="E315" s="64">
        <v>94.86</v>
      </c>
      <c r="F315" s="64">
        <v>94.29</v>
      </c>
      <c r="J315" s="212">
        <v>36.57</v>
      </c>
    </row>
    <row r="316" spans="1:11" x14ac:dyDescent="0.25">
      <c r="B316" s="1"/>
      <c r="C316" s="1"/>
      <c r="D316" s="1"/>
      <c r="E316" s="1"/>
      <c r="F316" s="1"/>
    </row>
    <row r="317" spans="1:11" x14ac:dyDescent="0.25">
      <c r="B317" s="90" t="s">
        <v>660</v>
      </c>
      <c r="C317" s="4"/>
      <c r="D317" s="4"/>
      <c r="E317" s="4"/>
      <c r="F317" s="4"/>
    </row>
    <row r="318" spans="1:11" x14ac:dyDescent="0.25">
      <c r="B318" s="90"/>
      <c r="C318" s="4"/>
      <c r="D318" s="4"/>
      <c r="E318" s="4"/>
      <c r="F318" s="4"/>
    </row>
    <row r="320" spans="1:11" ht="18.600000000000001" x14ac:dyDescent="0.45">
      <c r="A320" s="202">
        <v>1</v>
      </c>
      <c r="B320" s="60" t="s">
        <v>113</v>
      </c>
      <c r="C320" s="11" t="s">
        <v>20</v>
      </c>
      <c r="D320" s="87">
        <v>100</v>
      </c>
      <c r="E320" s="64">
        <v>100</v>
      </c>
      <c r="F320" s="61">
        <v>100</v>
      </c>
      <c r="H320" s="190">
        <v>0.35</v>
      </c>
      <c r="J320" s="212">
        <v>40</v>
      </c>
      <c r="K320" s="212">
        <v>2442</v>
      </c>
    </row>
    <row r="321" spans="1:13" ht="18.600000000000001" x14ac:dyDescent="0.45">
      <c r="A321" s="202">
        <v>2</v>
      </c>
      <c r="B321" s="60" t="s">
        <v>102</v>
      </c>
      <c r="C321" s="13" t="s">
        <v>20</v>
      </c>
      <c r="D321" s="87">
        <v>100</v>
      </c>
      <c r="E321" s="64">
        <v>100</v>
      </c>
      <c r="F321" s="61">
        <v>100</v>
      </c>
      <c r="H321" s="190">
        <v>0.35</v>
      </c>
      <c r="J321" s="212">
        <v>40</v>
      </c>
      <c r="K321" s="212">
        <v>2313</v>
      </c>
    </row>
    <row r="322" spans="1:13" ht="18.600000000000001" x14ac:dyDescent="0.45">
      <c r="A322" s="202">
        <v>3</v>
      </c>
      <c r="B322" s="60" t="s">
        <v>103</v>
      </c>
      <c r="C322" s="11" t="s">
        <v>20</v>
      </c>
      <c r="D322" s="87">
        <v>100</v>
      </c>
      <c r="E322" s="64">
        <v>100</v>
      </c>
      <c r="F322" s="61">
        <v>100</v>
      </c>
      <c r="H322" s="190">
        <v>0.35</v>
      </c>
      <c r="J322" s="212">
        <v>40</v>
      </c>
      <c r="K322" s="212">
        <v>1985.6</v>
      </c>
    </row>
    <row r="323" spans="1:13" ht="18.600000000000001" x14ac:dyDescent="0.45">
      <c r="A323" s="202">
        <v>4</v>
      </c>
      <c r="B323" s="61" t="s">
        <v>141</v>
      </c>
      <c r="C323" s="13" t="s">
        <v>20</v>
      </c>
      <c r="D323" s="87">
        <v>100</v>
      </c>
      <c r="E323" s="64">
        <v>100</v>
      </c>
      <c r="F323" s="61">
        <v>100</v>
      </c>
      <c r="H323" s="190">
        <v>0.2</v>
      </c>
      <c r="J323" s="212">
        <v>40</v>
      </c>
      <c r="K323" s="212">
        <v>1596</v>
      </c>
    </row>
    <row r="324" spans="1:13" ht="18.600000000000001" x14ac:dyDescent="0.45">
      <c r="A324" s="202">
        <v>5</v>
      </c>
      <c r="B324" s="61" t="s">
        <v>173</v>
      </c>
      <c r="C324" s="13" t="s">
        <v>20</v>
      </c>
      <c r="D324" s="87">
        <v>100</v>
      </c>
      <c r="E324" s="64">
        <v>100</v>
      </c>
      <c r="F324" s="61">
        <v>98.86</v>
      </c>
      <c r="H324" s="190">
        <v>0.2</v>
      </c>
      <c r="J324" s="212">
        <v>40</v>
      </c>
      <c r="K324" s="212">
        <v>1572</v>
      </c>
    </row>
    <row r="325" spans="1:13" ht="18.600000000000001" x14ac:dyDescent="0.45">
      <c r="A325" s="202">
        <v>6</v>
      </c>
      <c r="B325" s="61" t="s">
        <v>170</v>
      </c>
      <c r="C325" s="13" t="s">
        <v>20</v>
      </c>
      <c r="D325" s="87">
        <v>100</v>
      </c>
      <c r="E325" s="64">
        <v>100</v>
      </c>
      <c r="F325" s="61">
        <v>98.29</v>
      </c>
      <c r="H325" s="190">
        <v>0.2</v>
      </c>
      <c r="J325" s="212">
        <v>40</v>
      </c>
      <c r="K325" s="212">
        <v>1422</v>
      </c>
    </row>
    <row r="326" spans="1:13" ht="18.600000000000001" x14ac:dyDescent="0.45">
      <c r="A326" s="202">
        <v>7</v>
      </c>
      <c r="B326" s="61" t="s">
        <v>207</v>
      </c>
      <c r="C326" s="13" t="s">
        <v>20</v>
      </c>
      <c r="D326" s="87">
        <v>100</v>
      </c>
      <c r="E326" s="64">
        <v>100</v>
      </c>
      <c r="F326" s="61">
        <v>100</v>
      </c>
      <c r="H326" s="190">
        <v>0.1</v>
      </c>
      <c r="J326" s="212">
        <v>40</v>
      </c>
      <c r="K326" s="212">
        <v>1250.4000000000001</v>
      </c>
    </row>
    <row r="327" spans="1:13" ht="18.600000000000001" x14ac:dyDescent="0.45">
      <c r="A327" s="202">
        <v>8</v>
      </c>
      <c r="B327" s="61" t="s">
        <v>341</v>
      </c>
      <c r="C327" s="13" t="s">
        <v>20</v>
      </c>
      <c r="D327" s="87">
        <v>100</v>
      </c>
      <c r="E327" s="64">
        <v>100</v>
      </c>
      <c r="F327" s="61">
        <v>99.43</v>
      </c>
      <c r="H327" s="190">
        <v>0.1</v>
      </c>
      <c r="J327" s="212">
        <v>40</v>
      </c>
      <c r="K327" s="212">
        <v>960</v>
      </c>
      <c r="L327" s="212">
        <v>12</v>
      </c>
      <c r="M327" s="219">
        <v>42856</v>
      </c>
    </row>
    <row r="328" spans="1:13" x14ac:dyDescent="0.25">
      <c r="B328" s="63" t="s">
        <v>342</v>
      </c>
      <c r="C328" s="13" t="s">
        <v>20</v>
      </c>
      <c r="D328" s="87">
        <v>100</v>
      </c>
      <c r="E328" s="64">
        <v>98.86</v>
      </c>
      <c r="F328" s="61">
        <v>100</v>
      </c>
      <c r="J328" s="212">
        <v>40</v>
      </c>
      <c r="K328" s="212">
        <v>960</v>
      </c>
      <c r="L328" s="212">
        <v>12</v>
      </c>
      <c r="M328" s="219">
        <v>43009</v>
      </c>
    </row>
    <row r="329" spans="1:13" x14ac:dyDescent="0.25">
      <c r="B329" s="61" t="s">
        <v>400</v>
      </c>
      <c r="C329" s="10" t="s">
        <v>20</v>
      </c>
      <c r="D329" s="87">
        <v>100</v>
      </c>
      <c r="E329" s="64">
        <v>100</v>
      </c>
      <c r="F329" s="61">
        <v>100</v>
      </c>
      <c r="J329" s="212">
        <v>40</v>
      </c>
      <c r="K329" s="212">
        <v>936</v>
      </c>
    </row>
    <row r="330" spans="1:13" x14ac:dyDescent="0.25">
      <c r="B330" s="61" t="s">
        <v>454</v>
      </c>
      <c r="C330" s="11" t="s">
        <v>20</v>
      </c>
      <c r="D330" s="87">
        <v>100</v>
      </c>
      <c r="E330" s="64">
        <v>100</v>
      </c>
      <c r="F330" s="61">
        <v>98.86</v>
      </c>
      <c r="J330" s="212">
        <v>40</v>
      </c>
      <c r="K330" s="212">
        <v>720</v>
      </c>
    </row>
    <row r="331" spans="1:13" x14ac:dyDescent="0.25">
      <c r="B331" s="61" t="s">
        <v>528</v>
      </c>
      <c r="C331" s="13" t="s">
        <v>20</v>
      </c>
      <c r="D331" s="87">
        <v>100</v>
      </c>
      <c r="E331" s="64">
        <v>100</v>
      </c>
      <c r="F331" s="61">
        <v>98.86</v>
      </c>
      <c r="J331" s="212">
        <v>40</v>
      </c>
      <c r="K331" s="212">
        <v>480</v>
      </c>
    </row>
    <row r="332" spans="1:13" x14ac:dyDescent="0.25">
      <c r="B332" s="61" t="s">
        <v>656</v>
      </c>
      <c r="C332" s="13" t="s">
        <v>20</v>
      </c>
      <c r="D332" s="87">
        <v>100</v>
      </c>
      <c r="E332" s="64"/>
      <c r="F332" s="61"/>
      <c r="H332" s="42" t="s">
        <v>323</v>
      </c>
      <c r="J332" s="212">
        <v>40</v>
      </c>
      <c r="K332" s="212">
        <v>360</v>
      </c>
    </row>
    <row r="333" spans="1:13" x14ac:dyDescent="0.25">
      <c r="B333" s="63" t="s">
        <v>96</v>
      </c>
      <c r="C333" s="11" t="s">
        <v>20</v>
      </c>
      <c r="D333" s="84">
        <v>98.86</v>
      </c>
      <c r="E333" s="64">
        <v>98.86</v>
      </c>
      <c r="F333" s="61">
        <v>94.29</v>
      </c>
      <c r="G333" s="165" t="s">
        <v>492</v>
      </c>
      <c r="J333" s="226">
        <v>40</v>
      </c>
      <c r="K333" s="226">
        <v>2151.6</v>
      </c>
    </row>
    <row r="334" spans="1:13" x14ac:dyDescent="0.25">
      <c r="B334" s="61" t="s">
        <v>283</v>
      </c>
      <c r="C334" s="13" t="s">
        <v>20</v>
      </c>
      <c r="D334" s="87">
        <v>98.86</v>
      </c>
      <c r="E334" s="64">
        <v>100</v>
      </c>
      <c r="F334" s="61">
        <v>100</v>
      </c>
      <c r="J334" s="226">
        <v>40</v>
      </c>
      <c r="K334" s="226">
        <v>1056</v>
      </c>
    </row>
    <row r="335" spans="1:13" x14ac:dyDescent="0.25">
      <c r="B335" s="61" t="s">
        <v>577</v>
      </c>
      <c r="C335" s="13" t="s">
        <v>20</v>
      </c>
      <c r="D335" s="87">
        <v>98.86</v>
      </c>
      <c r="E335" s="64">
        <v>100</v>
      </c>
      <c r="F335" s="61"/>
      <c r="J335" s="226">
        <v>40</v>
      </c>
      <c r="K335" s="226">
        <v>360</v>
      </c>
      <c r="L335" s="226">
        <v>14</v>
      </c>
    </row>
    <row r="336" spans="1:13" x14ac:dyDescent="0.25">
      <c r="B336" s="61" t="s">
        <v>655</v>
      </c>
      <c r="C336" s="13" t="s">
        <v>20</v>
      </c>
      <c r="D336" s="87">
        <v>98.86</v>
      </c>
      <c r="E336" s="64"/>
      <c r="F336" s="61"/>
      <c r="J336" s="226">
        <v>40</v>
      </c>
      <c r="K336" s="226">
        <v>360</v>
      </c>
      <c r="L336" s="226">
        <v>15</v>
      </c>
    </row>
    <row r="337" spans="1:11" x14ac:dyDescent="0.25">
      <c r="B337" s="61" t="s">
        <v>659</v>
      </c>
      <c r="C337" s="13" t="s">
        <v>20</v>
      </c>
      <c r="D337" s="87">
        <v>98</v>
      </c>
      <c r="E337" s="64"/>
      <c r="F337" s="61"/>
    </row>
    <row r="338" spans="1:11" x14ac:dyDescent="0.25">
      <c r="B338" s="61" t="s">
        <v>576</v>
      </c>
      <c r="C338" s="13" t="s">
        <v>20</v>
      </c>
      <c r="D338" s="87">
        <v>97.71</v>
      </c>
      <c r="E338" s="64">
        <v>98.86</v>
      </c>
      <c r="F338" s="61"/>
      <c r="J338" s="212">
        <v>40</v>
      </c>
    </row>
    <row r="339" spans="1:11" x14ac:dyDescent="0.25">
      <c r="B339" s="61" t="s">
        <v>239</v>
      </c>
      <c r="C339" s="13" t="s">
        <v>20</v>
      </c>
      <c r="D339" s="87">
        <v>97.71</v>
      </c>
      <c r="E339" s="64">
        <v>98</v>
      </c>
      <c r="F339" s="61">
        <v>94.86</v>
      </c>
      <c r="J339" s="212">
        <v>37.71</v>
      </c>
    </row>
    <row r="340" spans="1:11" x14ac:dyDescent="0.25">
      <c r="B340" s="61" t="s">
        <v>455</v>
      </c>
      <c r="C340" s="11" t="s">
        <v>20</v>
      </c>
      <c r="D340" s="87">
        <v>96</v>
      </c>
      <c r="E340" s="64">
        <v>95.14</v>
      </c>
      <c r="F340" s="61">
        <v>97.71</v>
      </c>
    </row>
    <row r="341" spans="1:11" x14ac:dyDescent="0.25">
      <c r="B341" s="61" t="s">
        <v>206</v>
      </c>
      <c r="C341" s="13" t="s">
        <v>20</v>
      </c>
      <c r="D341" s="87">
        <v>94.29</v>
      </c>
      <c r="E341" s="64">
        <v>94.29</v>
      </c>
      <c r="F341" s="61">
        <v>93.71</v>
      </c>
      <c r="J341" s="214">
        <v>40</v>
      </c>
    </row>
    <row r="342" spans="1:11" x14ac:dyDescent="0.25">
      <c r="B342" s="61" t="s">
        <v>657</v>
      </c>
      <c r="C342" s="13" t="s">
        <v>20</v>
      </c>
      <c r="D342" s="87">
        <v>94.29</v>
      </c>
      <c r="E342" s="64"/>
      <c r="F342" s="61"/>
      <c r="J342" s="214">
        <v>36.57</v>
      </c>
    </row>
    <row r="343" spans="1:11" x14ac:dyDescent="0.25">
      <c r="B343" s="61" t="s">
        <v>658</v>
      </c>
      <c r="C343" s="13" t="s">
        <v>20</v>
      </c>
      <c r="D343" s="87">
        <v>92.29</v>
      </c>
      <c r="E343" s="64"/>
      <c r="F343" s="61"/>
    </row>
    <row r="344" spans="1:11" x14ac:dyDescent="0.25">
      <c r="B344" s="13"/>
      <c r="C344" s="13"/>
      <c r="D344" s="13"/>
      <c r="E344" s="13"/>
      <c r="F344" s="13"/>
    </row>
    <row r="345" spans="1:11" x14ac:dyDescent="0.25">
      <c r="B345" s="90" t="s">
        <v>660</v>
      </c>
    </row>
    <row r="351" spans="1:11" ht="18.600000000000001" x14ac:dyDescent="0.45">
      <c r="A351" s="202">
        <v>1</v>
      </c>
      <c r="B351" s="60" t="s">
        <v>9</v>
      </c>
      <c r="C351" s="11" t="s">
        <v>21</v>
      </c>
      <c r="D351" s="87">
        <v>100</v>
      </c>
      <c r="E351" s="64">
        <v>99.57</v>
      </c>
      <c r="F351" s="83">
        <v>100</v>
      </c>
      <c r="H351" s="190">
        <v>0.35</v>
      </c>
      <c r="J351" s="214">
        <v>40</v>
      </c>
      <c r="K351" s="214">
        <v>2394.3000000000002</v>
      </c>
    </row>
    <row r="352" spans="1:11" ht="18.600000000000001" x14ac:dyDescent="0.45">
      <c r="A352" s="202">
        <v>2</v>
      </c>
      <c r="B352" s="60" t="s">
        <v>73</v>
      </c>
      <c r="C352" s="11" t="s">
        <v>21</v>
      </c>
      <c r="D352" s="87">
        <v>100</v>
      </c>
      <c r="E352" s="64">
        <v>100</v>
      </c>
      <c r="F352" s="83">
        <v>100</v>
      </c>
      <c r="H352" s="190">
        <v>0.35</v>
      </c>
      <c r="J352" s="214">
        <v>40</v>
      </c>
      <c r="K352" s="214">
        <v>2076</v>
      </c>
    </row>
    <row r="353" spans="1:11" ht="18.600000000000001" x14ac:dyDescent="0.45">
      <c r="A353" s="202">
        <v>3</v>
      </c>
      <c r="B353" s="59" t="s">
        <v>399</v>
      </c>
      <c r="C353" s="12" t="s">
        <v>21</v>
      </c>
      <c r="D353" s="87">
        <v>100</v>
      </c>
      <c r="E353" s="64">
        <v>100</v>
      </c>
      <c r="F353" s="83">
        <v>100</v>
      </c>
      <c r="H353" s="190">
        <v>0.2</v>
      </c>
      <c r="J353" s="214">
        <v>40</v>
      </c>
      <c r="K353" s="214">
        <v>720</v>
      </c>
    </row>
    <row r="354" spans="1:11" ht="18.600000000000001" x14ac:dyDescent="0.45">
      <c r="A354" s="202">
        <v>4</v>
      </c>
      <c r="B354" s="61" t="s">
        <v>482</v>
      </c>
      <c r="C354" s="13" t="s">
        <v>21</v>
      </c>
      <c r="D354" s="87">
        <v>100</v>
      </c>
      <c r="E354" s="64">
        <v>99.43</v>
      </c>
      <c r="F354" s="83">
        <v>95.71</v>
      </c>
      <c r="H354" s="190">
        <v>0.2</v>
      </c>
      <c r="J354" s="214">
        <v>40</v>
      </c>
      <c r="K354" s="214">
        <v>642.6</v>
      </c>
    </row>
    <row r="355" spans="1:11" ht="18.600000000000001" x14ac:dyDescent="0.45">
      <c r="A355" s="202">
        <v>5</v>
      </c>
      <c r="B355" s="61" t="s">
        <v>524</v>
      </c>
      <c r="C355" s="13" t="s">
        <v>21</v>
      </c>
      <c r="D355" s="87">
        <v>100</v>
      </c>
      <c r="E355" s="64">
        <v>99.57</v>
      </c>
      <c r="F355" s="83">
        <v>100</v>
      </c>
      <c r="H355" s="190">
        <v>0.1</v>
      </c>
      <c r="J355" s="214">
        <v>40</v>
      </c>
      <c r="K355" s="214">
        <v>480</v>
      </c>
    </row>
    <row r="356" spans="1:11" ht="15.6" x14ac:dyDescent="0.3">
      <c r="A356" s="34"/>
      <c r="B356" s="59" t="s">
        <v>280</v>
      </c>
      <c r="C356" s="12" t="s">
        <v>21</v>
      </c>
      <c r="D356" s="87">
        <v>100</v>
      </c>
      <c r="E356" s="64">
        <v>98</v>
      </c>
      <c r="F356" s="83">
        <v>100</v>
      </c>
      <c r="J356" s="214">
        <v>40</v>
      </c>
      <c r="K356" s="214">
        <v>270</v>
      </c>
    </row>
    <row r="357" spans="1:11" ht="15.6" x14ac:dyDescent="0.3">
      <c r="A357" s="34"/>
      <c r="B357" s="61" t="s">
        <v>653</v>
      </c>
      <c r="C357" s="13" t="s">
        <v>21</v>
      </c>
      <c r="D357" s="87">
        <v>100</v>
      </c>
      <c r="E357" s="64"/>
      <c r="F357" s="83"/>
      <c r="J357" s="214">
        <v>40</v>
      </c>
      <c r="K357" s="214">
        <v>240</v>
      </c>
    </row>
    <row r="358" spans="1:11" x14ac:dyDescent="0.25">
      <c r="B358" s="61" t="s">
        <v>651</v>
      </c>
      <c r="C358" s="13" t="s">
        <v>21</v>
      </c>
      <c r="D358" s="87">
        <v>100</v>
      </c>
      <c r="E358" s="64"/>
      <c r="F358" s="83"/>
      <c r="J358" s="214">
        <v>40</v>
      </c>
      <c r="K358" s="214">
        <v>183</v>
      </c>
    </row>
    <row r="359" spans="1:11" x14ac:dyDescent="0.25">
      <c r="B359" s="61" t="s">
        <v>525</v>
      </c>
      <c r="C359" s="13" t="s">
        <v>21</v>
      </c>
      <c r="D359" s="87">
        <v>98.86</v>
      </c>
      <c r="E359" s="64">
        <v>97.71</v>
      </c>
      <c r="F359" s="83">
        <v>93.57</v>
      </c>
      <c r="J359" s="212">
        <v>40</v>
      </c>
      <c r="K359" s="212">
        <v>240</v>
      </c>
    </row>
    <row r="360" spans="1:11" x14ac:dyDescent="0.25">
      <c r="B360" s="61" t="s">
        <v>652</v>
      </c>
      <c r="C360" s="13" t="s">
        <v>21</v>
      </c>
      <c r="D360" s="87">
        <v>98.86</v>
      </c>
      <c r="E360" s="64"/>
      <c r="F360" s="83"/>
      <c r="J360" s="212">
        <v>40</v>
      </c>
      <c r="K360" s="212">
        <v>54</v>
      </c>
    </row>
    <row r="361" spans="1:11" x14ac:dyDescent="0.25">
      <c r="B361" s="61" t="s">
        <v>282</v>
      </c>
      <c r="C361" s="13" t="s">
        <v>21</v>
      </c>
      <c r="D361" s="87">
        <v>94.29</v>
      </c>
      <c r="E361" s="64">
        <v>93.14</v>
      </c>
      <c r="F361" s="83">
        <v>98.29</v>
      </c>
    </row>
    <row r="362" spans="1:11" x14ac:dyDescent="0.25">
      <c r="B362" s="61" t="s">
        <v>654</v>
      </c>
      <c r="C362" s="13" t="s">
        <v>21</v>
      </c>
      <c r="D362" s="87">
        <v>87.43</v>
      </c>
      <c r="E362" s="64"/>
      <c r="F362" s="83"/>
    </row>
    <row r="363" spans="1:11" x14ac:dyDescent="0.25">
      <c r="B363" s="60" t="s">
        <v>115</v>
      </c>
      <c r="C363" s="11" t="s">
        <v>21</v>
      </c>
      <c r="D363" s="87">
        <v>67</v>
      </c>
      <c r="E363" s="64">
        <v>59.71</v>
      </c>
      <c r="F363" s="83">
        <v>74</v>
      </c>
    </row>
    <row r="364" spans="1:11" x14ac:dyDescent="0.25">
      <c r="B364" s="61" t="s">
        <v>481</v>
      </c>
      <c r="C364" s="13" t="s">
        <v>21</v>
      </c>
      <c r="D364" s="87">
        <v>61.61</v>
      </c>
      <c r="E364" s="64">
        <v>71.290000000000006</v>
      </c>
      <c r="F364" s="83">
        <v>86.86</v>
      </c>
    </row>
    <row r="365" spans="1:11" x14ac:dyDescent="0.25">
      <c r="B365" s="1"/>
      <c r="C365" s="1"/>
      <c r="D365" s="3"/>
      <c r="E365" s="3"/>
      <c r="F365" s="1"/>
    </row>
    <row r="366" spans="1:11" x14ac:dyDescent="0.25">
      <c r="D366" s="5"/>
      <c r="E366" s="5"/>
    </row>
    <row r="370" spans="1:11" ht="18.600000000000001" x14ac:dyDescent="0.45">
      <c r="A370" s="202">
        <v>1</v>
      </c>
      <c r="B370" s="61" t="s">
        <v>65</v>
      </c>
      <c r="C370" s="13" t="s">
        <v>18</v>
      </c>
      <c r="D370" s="87">
        <v>100</v>
      </c>
      <c r="E370" s="64">
        <v>100</v>
      </c>
      <c r="F370" s="64">
        <v>100</v>
      </c>
      <c r="H370" s="190">
        <v>0.35</v>
      </c>
      <c r="J370" s="212">
        <v>40</v>
      </c>
      <c r="K370" s="212">
        <v>3181.2</v>
      </c>
    </row>
    <row r="371" spans="1:11" ht="18.600000000000001" x14ac:dyDescent="0.45">
      <c r="A371" s="202">
        <v>2</v>
      </c>
      <c r="B371" s="61" t="s">
        <v>12</v>
      </c>
      <c r="C371" s="13" t="s">
        <v>18</v>
      </c>
      <c r="D371" s="87">
        <v>100</v>
      </c>
      <c r="E371" s="64">
        <v>97.95</v>
      </c>
      <c r="F371" s="64">
        <v>95.57</v>
      </c>
      <c r="H371" s="190">
        <v>0.35</v>
      </c>
      <c r="J371" s="212">
        <v>40</v>
      </c>
      <c r="K371" s="212">
        <v>2841.5</v>
      </c>
    </row>
    <row r="372" spans="1:11" ht="18.600000000000001" x14ac:dyDescent="0.45">
      <c r="A372" s="202">
        <v>3</v>
      </c>
      <c r="B372" s="61" t="s">
        <v>66</v>
      </c>
      <c r="C372" s="13" t="s">
        <v>18</v>
      </c>
      <c r="D372" s="87">
        <v>100</v>
      </c>
      <c r="E372" s="64">
        <v>100</v>
      </c>
      <c r="F372" s="64">
        <v>100</v>
      </c>
      <c r="H372" s="190">
        <v>0.35</v>
      </c>
      <c r="J372" s="212">
        <v>40</v>
      </c>
      <c r="K372" s="212">
        <v>2646</v>
      </c>
    </row>
    <row r="373" spans="1:11" ht="18.600000000000001" x14ac:dyDescent="0.45">
      <c r="A373" s="202">
        <v>4</v>
      </c>
      <c r="B373" s="60" t="s">
        <v>39</v>
      </c>
      <c r="C373" s="11" t="s">
        <v>19</v>
      </c>
      <c r="D373" s="87">
        <v>100</v>
      </c>
      <c r="E373" s="64">
        <v>100</v>
      </c>
      <c r="F373" s="64">
        <v>100</v>
      </c>
      <c r="H373" s="190">
        <v>0.35</v>
      </c>
      <c r="J373" s="212">
        <v>40</v>
      </c>
      <c r="K373" s="212">
        <v>2544</v>
      </c>
    </row>
    <row r="374" spans="1:11" ht="18.600000000000001" x14ac:dyDescent="0.45">
      <c r="A374" s="202">
        <v>5</v>
      </c>
      <c r="B374" s="61" t="s">
        <v>144</v>
      </c>
      <c r="C374" s="13" t="s">
        <v>18</v>
      </c>
      <c r="D374" s="87">
        <v>100</v>
      </c>
      <c r="E374" s="64">
        <v>100</v>
      </c>
      <c r="F374" s="64">
        <v>100</v>
      </c>
      <c r="H374" s="190">
        <v>0.35</v>
      </c>
      <c r="J374" s="212">
        <v>40</v>
      </c>
      <c r="K374" s="212">
        <v>2186.9</v>
      </c>
    </row>
    <row r="375" spans="1:11" ht="18.600000000000001" x14ac:dyDescent="0.45">
      <c r="A375" s="202">
        <v>6</v>
      </c>
      <c r="B375" s="61" t="s">
        <v>124</v>
      </c>
      <c r="C375" s="13" t="s">
        <v>18</v>
      </c>
      <c r="D375" s="87">
        <v>100</v>
      </c>
      <c r="E375" s="64">
        <v>100</v>
      </c>
      <c r="F375" s="64">
        <v>100</v>
      </c>
      <c r="H375" s="190">
        <v>0.2</v>
      </c>
      <c r="J375" s="212">
        <v>40</v>
      </c>
      <c r="K375" s="212">
        <v>2095</v>
      </c>
    </row>
    <row r="376" spans="1:11" ht="18.600000000000001" x14ac:dyDescent="0.45">
      <c r="A376" s="202">
        <v>7</v>
      </c>
      <c r="B376" s="61" t="s">
        <v>122</v>
      </c>
      <c r="C376" s="13" t="s">
        <v>18</v>
      </c>
      <c r="D376" s="87">
        <v>100</v>
      </c>
      <c r="E376" s="64">
        <v>100</v>
      </c>
      <c r="F376" s="64">
        <v>100</v>
      </c>
      <c r="H376" s="190">
        <v>0.2</v>
      </c>
      <c r="J376" s="212">
        <v>40</v>
      </c>
      <c r="K376" s="212">
        <v>1968</v>
      </c>
    </row>
    <row r="377" spans="1:11" ht="18.600000000000001" x14ac:dyDescent="0.45">
      <c r="A377" s="202">
        <v>8</v>
      </c>
      <c r="B377" s="61" t="s">
        <v>123</v>
      </c>
      <c r="C377" s="13" t="s">
        <v>18</v>
      </c>
      <c r="D377" s="87">
        <v>100</v>
      </c>
      <c r="E377" s="64">
        <v>100</v>
      </c>
      <c r="F377" s="64">
        <v>98.86</v>
      </c>
      <c r="H377" s="190">
        <v>0.2</v>
      </c>
      <c r="J377" s="212">
        <v>40</v>
      </c>
      <c r="K377" s="212">
        <v>1920</v>
      </c>
    </row>
    <row r="378" spans="1:11" ht="18.600000000000001" x14ac:dyDescent="0.45">
      <c r="A378" s="202">
        <v>9</v>
      </c>
      <c r="B378" s="61" t="s">
        <v>188</v>
      </c>
      <c r="C378" s="13" t="s">
        <v>18</v>
      </c>
      <c r="D378" s="87">
        <v>100</v>
      </c>
      <c r="E378" s="64">
        <v>100</v>
      </c>
      <c r="F378" s="64">
        <v>100</v>
      </c>
      <c r="H378" s="190">
        <v>0.2</v>
      </c>
      <c r="J378" s="212">
        <v>40</v>
      </c>
      <c r="K378" s="212">
        <v>1470</v>
      </c>
    </row>
    <row r="379" spans="1:11" ht="18.600000000000001" x14ac:dyDescent="0.45">
      <c r="A379" s="202">
        <v>10</v>
      </c>
      <c r="B379" s="61" t="s">
        <v>664</v>
      </c>
      <c r="C379" s="13" t="s">
        <v>18</v>
      </c>
      <c r="D379" s="87">
        <v>100</v>
      </c>
      <c r="E379" s="224">
        <v>100</v>
      </c>
      <c r="F379" s="64">
        <v>100</v>
      </c>
      <c r="H379" s="190">
        <v>0.2</v>
      </c>
      <c r="J379" s="212">
        <v>40</v>
      </c>
      <c r="K379" s="212">
        <v>1417.2</v>
      </c>
    </row>
    <row r="380" spans="1:11" ht="18.600000000000001" x14ac:dyDescent="0.45">
      <c r="A380" s="202">
        <v>11</v>
      </c>
      <c r="B380" s="61" t="s">
        <v>214</v>
      </c>
      <c r="C380" s="13" t="s">
        <v>18</v>
      </c>
      <c r="D380" s="87">
        <v>100</v>
      </c>
      <c r="E380" s="64">
        <v>100</v>
      </c>
      <c r="F380" s="64">
        <v>100</v>
      </c>
      <c r="H380" s="190">
        <v>0.1</v>
      </c>
      <c r="J380" s="212">
        <v>40</v>
      </c>
      <c r="K380" s="212">
        <v>1296</v>
      </c>
    </row>
    <row r="381" spans="1:11" ht="18.600000000000001" x14ac:dyDescent="0.45">
      <c r="A381" s="202">
        <v>12</v>
      </c>
      <c r="B381" s="61" t="s">
        <v>186</v>
      </c>
      <c r="C381" s="13" t="s">
        <v>18</v>
      </c>
      <c r="D381" s="87">
        <v>100</v>
      </c>
      <c r="E381" s="64">
        <v>100</v>
      </c>
      <c r="F381" s="64">
        <v>100</v>
      </c>
      <c r="H381" s="190">
        <v>0.1</v>
      </c>
      <c r="J381" s="212">
        <v>40</v>
      </c>
      <c r="K381" s="212">
        <v>1290</v>
      </c>
    </row>
    <row r="382" spans="1:11" ht="18.600000000000001" x14ac:dyDescent="0.45">
      <c r="A382" s="202">
        <v>13</v>
      </c>
      <c r="B382" s="61" t="s">
        <v>452</v>
      </c>
      <c r="C382" s="13" t="s">
        <v>18</v>
      </c>
      <c r="D382" s="87">
        <v>100</v>
      </c>
      <c r="E382" s="64">
        <v>100</v>
      </c>
      <c r="F382" s="64">
        <v>100</v>
      </c>
      <c r="H382" s="190">
        <v>0.1</v>
      </c>
      <c r="J382" s="212">
        <v>40</v>
      </c>
      <c r="K382" s="212">
        <v>774.6</v>
      </c>
    </row>
    <row r="383" spans="1:11" ht="18.600000000000001" x14ac:dyDescent="0.45">
      <c r="A383" s="202">
        <v>14</v>
      </c>
      <c r="B383" s="61" t="s">
        <v>474</v>
      </c>
      <c r="C383" s="13" t="s">
        <v>18</v>
      </c>
      <c r="D383" s="87">
        <v>100</v>
      </c>
      <c r="E383" s="64">
        <v>100</v>
      </c>
      <c r="F383" s="64">
        <v>98.86</v>
      </c>
      <c r="H383" s="190">
        <v>0.1</v>
      </c>
      <c r="J383" s="212">
        <v>40</v>
      </c>
      <c r="K383" s="212">
        <v>720</v>
      </c>
    </row>
    <row r="384" spans="1:11" ht="18.600000000000001" x14ac:dyDescent="0.45">
      <c r="A384" s="202">
        <v>15</v>
      </c>
      <c r="B384" s="63" t="s">
        <v>485</v>
      </c>
      <c r="C384" s="13" t="s">
        <v>18</v>
      </c>
      <c r="D384" s="87">
        <v>100</v>
      </c>
      <c r="E384" s="64">
        <v>100</v>
      </c>
      <c r="F384" s="64">
        <v>100</v>
      </c>
      <c r="H384" s="190">
        <v>0.1</v>
      </c>
      <c r="J384" s="212">
        <v>40</v>
      </c>
      <c r="K384" s="212">
        <v>600</v>
      </c>
    </row>
    <row r="385" spans="1:11" ht="18.600000000000001" x14ac:dyDescent="0.45">
      <c r="A385" s="202">
        <v>16</v>
      </c>
      <c r="B385" s="61" t="s">
        <v>665</v>
      </c>
      <c r="C385" s="13" t="s">
        <v>18</v>
      </c>
      <c r="D385" s="87">
        <v>100</v>
      </c>
      <c r="E385" s="64"/>
      <c r="F385" s="64"/>
      <c r="H385" s="190">
        <v>0.1</v>
      </c>
      <c r="J385" s="212">
        <v>40</v>
      </c>
      <c r="K385" s="212">
        <v>0</v>
      </c>
    </row>
    <row r="386" spans="1:11" ht="18.600000000000001" x14ac:dyDescent="0.45">
      <c r="A386" s="34"/>
      <c r="B386" s="61" t="s">
        <v>137</v>
      </c>
      <c r="C386" s="13" t="s">
        <v>18</v>
      </c>
      <c r="D386" s="84">
        <v>99.43</v>
      </c>
      <c r="E386" s="224">
        <v>99.43</v>
      </c>
      <c r="F386" s="64">
        <v>99.43</v>
      </c>
      <c r="G386" s="165" t="s">
        <v>499</v>
      </c>
      <c r="H386" s="190"/>
    </row>
    <row r="387" spans="1:11" ht="15.6" x14ac:dyDescent="0.3">
      <c r="A387" s="34"/>
      <c r="B387" s="61" t="s">
        <v>7</v>
      </c>
      <c r="C387" s="13" t="s">
        <v>18</v>
      </c>
      <c r="D387" s="87">
        <v>98.86</v>
      </c>
      <c r="E387" s="64">
        <v>100</v>
      </c>
      <c r="F387" s="64">
        <v>100</v>
      </c>
      <c r="J387" s="226">
        <v>40</v>
      </c>
      <c r="K387" s="226">
        <v>3319</v>
      </c>
    </row>
    <row r="388" spans="1:11" ht="15.6" x14ac:dyDescent="0.3">
      <c r="A388" s="34"/>
      <c r="B388" s="61" t="s">
        <v>62</v>
      </c>
      <c r="C388" s="13" t="s">
        <v>18</v>
      </c>
      <c r="D388" s="87">
        <v>98.86</v>
      </c>
      <c r="E388" s="64">
        <v>100</v>
      </c>
      <c r="F388" s="64">
        <v>100</v>
      </c>
      <c r="J388" s="226">
        <v>40</v>
      </c>
      <c r="K388" s="226">
        <v>3274.8</v>
      </c>
    </row>
    <row r="389" spans="1:11" ht="15.6" x14ac:dyDescent="0.3">
      <c r="A389" s="34"/>
      <c r="B389" s="61" t="s">
        <v>401</v>
      </c>
      <c r="C389" s="13" t="s">
        <v>18</v>
      </c>
      <c r="D389" s="87">
        <v>98.86</v>
      </c>
      <c r="E389" s="64"/>
      <c r="F389" s="83"/>
      <c r="J389" s="226">
        <v>40</v>
      </c>
      <c r="K389" s="226">
        <v>936</v>
      </c>
    </row>
    <row r="390" spans="1:11" ht="15.6" x14ac:dyDescent="0.3">
      <c r="A390" s="34"/>
      <c r="B390" s="61" t="s">
        <v>663</v>
      </c>
      <c r="C390" s="13" t="s">
        <v>18</v>
      </c>
      <c r="D390" s="87">
        <v>98.86</v>
      </c>
      <c r="E390" s="64"/>
      <c r="F390" s="64"/>
      <c r="J390" s="226">
        <v>40</v>
      </c>
      <c r="K390" s="226">
        <v>557.4</v>
      </c>
    </row>
    <row r="391" spans="1:11" ht="15.6" x14ac:dyDescent="0.3">
      <c r="A391" s="34"/>
      <c r="B391" s="61" t="s">
        <v>288</v>
      </c>
      <c r="C391" s="13" t="s">
        <v>18</v>
      </c>
      <c r="D391" s="87">
        <v>98.86</v>
      </c>
      <c r="E391" s="64">
        <v>82.43</v>
      </c>
      <c r="F391" s="64">
        <v>86.71</v>
      </c>
      <c r="J391" s="226">
        <v>38.86</v>
      </c>
    </row>
    <row r="392" spans="1:11" ht="15.6" x14ac:dyDescent="0.3">
      <c r="A392" s="34"/>
      <c r="B392" s="61" t="s">
        <v>661</v>
      </c>
      <c r="C392" s="13" t="s">
        <v>18</v>
      </c>
      <c r="D392" s="87">
        <v>98.29</v>
      </c>
      <c r="E392" s="64">
        <v>100</v>
      </c>
      <c r="F392" s="64"/>
      <c r="I392" s="221">
        <f>(+D392+E392)/2</f>
        <v>99.14500000000001</v>
      </c>
    </row>
    <row r="393" spans="1:11" ht="15.6" x14ac:dyDescent="0.3">
      <c r="A393" s="34"/>
      <c r="B393" s="61" t="s">
        <v>249</v>
      </c>
      <c r="C393" s="13" t="s">
        <v>18</v>
      </c>
      <c r="D393" s="87">
        <v>98.29</v>
      </c>
      <c r="E393" s="64">
        <v>94.86</v>
      </c>
      <c r="F393" s="64">
        <v>97.86</v>
      </c>
      <c r="I393" s="221">
        <f>(+D393+E393)/2</f>
        <v>96.575000000000003</v>
      </c>
    </row>
    <row r="394" spans="1:11" x14ac:dyDescent="0.25">
      <c r="B394" s="61" t="s">
        <v>578</v>
      </c>
      <c r="C394" s="13" t="s">
        <v>18</v>
      </c>
      <c r="D394" s="87">
        <v>98</v>
      </c>
      <c r="E394" s="64">
        <v>98.86</v>
      </c>
      <c r="F394" s="64"/>
    </row>
    <row r="395" spans="1:11" x14ac:dyDescent="0.25">
      <c r="B395" s="61" t="s">
        <v>174</v>
      </c>
      <c r="C395" s="13" t="s">
        <v>18</v>
      </c>
      <c r="D395" s="87">
        <v>97.71</v>
      </c>
      <c r="E395" s="64">
        <v>91.36</v>
      </c>
      <c r="F395" s="64">
        <v>92.57</v>
      </c>
      <c r="J395" s="212">
        <v>40</v>
      </c>
      <c r="K395" s="212">
        <v>1446</v>
      </c>
    </row>
    <row r="396" spans="1:11" x14ac:dyDescent="0.25">
      <c r="B396" s="61" t="s">
        <v>169</v>
      </c>
      <c r="C396" s="13" t="s">
        <v>18</v>
      </c>
      <c r="D396" s="87">
        <v>97.71</v>
      </c>
      <c r="E396" s="64">
        <v>98.86</v>
      </c>
      <c r="F396" s="64">
        <v>96.57</v>
      </c>
      <c r="J396" s="212">
        <v>40</v>
      </c>
      <c r="K396" s="212">
        <v>1359.6</v>
      </c>
    </row>
    <row r="397" spans="1:11" x14ac:dyDescent="0.25">
      <c r="B397" s="61" t="s">
        <v>252</v>
      </c>
      <c r="C397" s="13" t="s">
        <v>18</v>
      </c>
      <c r="D397" s="87">
        <v>97.71</v>
      </c>
      <c r="E397" s="224">
        <v>98.86</v>
      </c>
      <c r="F397" s="64">
        <v>98.86</v>
      </c>
      <c r="J397" s="212">
        <v>40</v>
      </c>
      <c r="K397" s="212">
        <v>1242</v>
      </c>
    </row>
    <row r="398" spans="1:11" x14ac:dyDescent="0.25">
      <c r="B398" s="61" t="s">
        <v>531</v>
      </c>
      <c r="C398" s="13" t="s">
        <v>18</v>
      </c>
      <c r="D398" s="87">
        <v>97.71</v>
      </c>
      <c r="E398" s="64">
        <v>97.71</v>
      </c>
      <c r="F398" s="64">
        <v>97.71</v>
      </c>
      <c r="J398" s="212">
        <v>40</v>
      </c>
      <c r="K398" s="212">
        <v>480</v>
      </c>
    </row>
    <row r="399" spans="1:11" x14ac:dyDescent="0.25">
      <c r="B399" s="61" t="s">
        <v>667</v>
      </c>
      <c r="C399" s="13" t="s">
        <v>18</v>
      </c>
      <c r="D399" s="87">
        <v>97.71</v>
      </c>
      <c r="E399" s="64"/>
      <c r="F399" s="64"/>
      <c r="J399" s="212">
        <v>40</v>
      </c>
      <c r="K399" s="212">
        <v>0</v>
      </c>
    </row>
    <row r="400" spans="1:11" x14ac:dyDescent="0.25">
      <c r="B400" s="61" t="s">
        <v>666</v>
      </c>
      <c r="C400" s="13" t="s">
        <v>18</v>
      </c>
      <c r="D400" s="87">
        <v>96.86</v>
      </c>
      <c r="E400" s="64"/>
      <c r="F400" s="64"/>
    </row>
    <row r="401" spans="2:11" x14ac:dyDescent="0.25">
      <c r="B401" s="61" t="s">
        <v>668</v>
      </c>
      <c r="C401" s="13" t="s">
        <v>18</v>
      </c>
      <c r="D401" s="87">
        <v>96.57</v>
      </c>
      <c r="E401" s="64"/>
      <c r="F401" s="64"/>
    </row>
    <row r="402" spans="2:11" x14ac:dyDescent="0.25">
      <c r="B402" s="61" t="s">
        <v>38</v>
      </c>
      <c r="C402" s="13" t="s">
        <v>18</v>
      </c>
      <c r="D402" s="87">
        <v>95.43</v>
      </c>
      <c r="E402" s="64">
        <v>96.57</v>
      </c>
      <c r="F402" s="64">
        <v>100</v>
      </c>
      <c r="I402" s="221">
        <f t="shared" ref="I402:I405" si="10">(+D402+E402+F402)/3</f>
        <v>97.333333333333329</v>
      </c>
    </row>
    <row r="403" spans="2:11" x14ac:dyDescent="0.25">
      <c r="B403" s="61" t="s">
        <v>251</v>
      </c>
      <c r="C403" s="13" t="s">
        <v>18</v>
      </c>
      <c r="D403" s="84">
        <v>95.43</v>
      </c>
      <c r="E403" s="224">
        <v>95.43</v>
      </c>
      <c r="F403" s="64">
        <v>95.43</v>
      </c>
      <c r="G403" s="165" t="s">
        <v>499</v>
      </c>
      <c r="I403" s="221">
        <f t="shared" si="10"/>
        <v>95.43</v>
      </c>
    </row>
    <row r="404" spans="2:11" x14ac:dyDescent="0.25">
      <c r="B404" s="61" t="s">
        <v>529</v>
      </c>
      <c r="C404" s="13" t="s">
        <v>18</v>
      </c>
      <c r="D404" s="87">
        <v>95.43</v>
      </c>
      <c r="E404" s="64">
        <v>95.43</v>
      </c>
      <c r="F404" s="64">
        <v>93.86</v>
      </c>
      <c r="I404" s="221">
        <f t="shared" si="10"/>
        <v>94.90666666666668</v>
      </c>
    </row>
    <row r="405" spans="2:11" x14ac:dyDescent="0.25">
      <c r="B405" s="61" t="s">
        <v>403</v>
      </c>
      <c r="C405" s="13" t="s">
        <v>18</v>
      </c>
      <c r="D405" s="87">
        <v>95.43</v>
      </c>
      <c r="E405" s="64">
        <v>95.43</v>
      </c>
      <c r="F405" s="64">
        <v>92.57</v>
      </c>
      <c r="I405" s="221">
        <f t="shared" si="10"/>
        <v>94.476666666666674</v>
      </c>
    </row>
    <row r="406" spans="2:11" x14ac:dyDescent="0.25">
      <c r="B406" s="61" t="s">
        <v>662</v>
      </c>
      <c r="C406" s="13" t="s">
        <v>18</v>
      </c>
      <c r="D406" s="87">
        <v>94.57</v>
      </c>
      <c r="E406" s="64"/>
      <c r="F406" s="64"/>
    </row>
    <row r="407" spans="2:11" x14ac:dyDescent="0.25">
      <c r="B407" s="61" t="s">
        <v>458</v>
      </c>
      <c r="C407" s="13" t="s">
        <v>18</v>
      </c>
      <c r="D407" s="87">
        <v>94.29</v>
      </c>
      <c r="E407" s="64">
        <v>96.57</v>
      </c>
      <c r="F407" s="64">
        <v>96.57</v>
      </c>
    </row>
    <row r="408" spans="2:11" x14ac:dyDescent="0.25">
      <c r="B408" s="61" t="s">
        <v>250</v>
      </c>
      <c r="C408" s="13" t="s">
        <v>18</v>
      </c>
      <c r="D408" s="84">
        <v>93.71</v>
      </c>
      <c r="E408" s="64">
        <v>93.71</v>
      </c>
      <c r="F408" s="64">
        <v>97.71</v>
      </c>
      <c r="G408" s="165" t="s">
        <v>492</v>
      </c>
    </row>
    <row r="409" spans="2:11" x14ac:dyDescent="0.25">
      <c r="B409" s="61" t="s">
        <v>53</v>
      </c>
      <c r="C409" s="13" t="s">
        <v>18</v>
      </c>
      <c r="D409" s="87">
        <v>93.14</v>
      </c>
      <c r="E409" s="64">
        <v>96.86</v>
      </c>
      <c r="F409" s="64">
        <v>95.43</v>
      </c>
      <c r="I409" s="221">
        <f>(+D409+E409+F409)/3</f>
        <v>95.143333333333331</v>
      </c>
      <c r="J409" s="214">
        <v>40</v>
      </c>
      <c r="K409" s="214">
        <v>2318.4</v>
      </c>
    </row>
    <row r="410" spans="2:11" x14ac:dyDescent="0.25">
      <c r="B410" s="61" t="s">
        <v>211</v>
      </c>
      <c r="C410" s="13" t="s">
        <v>18</v>
      </c>
      <c r="D410" s="87">
        <v>93.14</v>
      </c>
      <c r="E410" s="64">
        <v>94.57</v>
      </c>
      <c r="F410" s="64">
        <v>97.71</v>
      </c>
      <c r="I410" s="221">
        <f t="shared" ref="I410:I412" si="11">(+D410+E410+F410)/3</f>
        <v>95.139999999999986</v>
      </c>
      <c r="J410" s="214">
        <v>40</v>
      </c>
      <c r="K410" s="214">
        <v>1176</v>
      </c>
    </row>
    <row r="411" spans="2:11" x14ac:dyDescent="0.25">
      <c r="B411" s="63" t="s">
        <v>205</v>
      </c>
      <c r="C411" s="13" t="s">
        <v>18</v>
      </c>
      <c r="D411" s="87">
        <v>93.14</v>
      </c>
      <c r="E411" s="64">
        <v>93.14</v>
      </c>
      <c r="F411" s="64">
        <v>92.29</v>
      </c>
      <c r="I411" s="221">
        <f t="shared" si="11"/>
        <v>92.856666666666669</v>
      </c>
    </row>
    <row r="412" spans="2:11" x14ac:dyDescent="0.25">
      <c r="B412" s="61" t="s">
        <v>580</v>
      </c>
      <c r="C412" s="13" t="s">
        <v>182</v>
      </c>
      <c r="D412" s="87">
        <v>93.14</v>
      </c>
      <c r="E412" s="64">
        <v>93.14</v>
      </c>
      <c r="F412" s="64">
        <v>86.29</v>
      </c>
      <c r="I412" s="221">
        <f t="shared" si="11"/>
        <v>90.856666666666669</v>
      </c>
    </row>
    <row r="413" spans="2:11" x14ac:dyDescent="0.25">
      <c r="B413" s="61" t="s">
        <v>171</v>
      </c>
      <c r="C413" s="13" t="s">
        <v>18</v>
      </c>
      <c r="D413" s="87">
        <v>90.79</v>
      </c>
      <c r="E413" s="64">
        <v>76.14</v>
      </c>
      <c r="F413" s="64">
        <v>86</v>
      </c>
    </row>
    <row r="414" spans="2:11" x14ac:dyDescent="0.25">
      <c r="B414" s="61" t="s">
        <v>26</v>
      </c>
      <c r="C414" s="13" t="s">
        <v>18</v>
      </c>
      <c r="D414" s="84">
        <v>88.43</v>
      </c>
      <c r="E414" s="224">
        <v>88.43</v>
      </c>
      <c r="F414" s="64">
        <v>88.43</v>
      </c>
      <c r="G414" s="165" t="s">
        <v>492</v>
      </c>
    </row>
    <row r="415" spans="2:11" x14ac:dyDescent="0.25">
      <c r="B415" s="61" t="s">
        <v>253</v>
      </c>
      <c r="C415" s="13" t="s">
        <v>18</v>
      </c>
      <c r="D415" s="87">
        <v>65.290000000000006</v>
      </c>
      <c r="E415" s="64">
        <v>85</v>
      </c>
      <c r="F415" s="64">
        <v>90.29</v>
      </c>
    </row>
    <row r="416" spans="2:11" x14ac:dyDescent="0.25">
      <c r="B416" s="1"/>
      <c r="C416" s="1"/>
      <c r="D416" s="1"/>
      <c r="E416" s="1"/>
      <c r="F416" s="1"/>
    </row>
    <row r="417" spans="1:11" x14ac:dyDescent="0.25">
      <c r="B417" s="90" t="s">
        <v>660</v>
      </c>
    </row>
    <row r="418" spans="1:11" x14ac:dyDescent="0.25">
      <c r="B418" s="90" t="s">
        <v>254</v>
      </c>
    </row>
    <row r="423" spans="1:11" x14ac:dyDescent="0.25">
      <c r="B423" s="235" t="s">
        <v>0</v>
      </c>
      <c r="C423" s="235"/>
      <c r="D423" s="235"/>
      <c r="E423" s="235"/>
      <c r="F423" s="235"/>
    </row>
    <row r="424" spans="1:11" x14ac:dyDescent="0.25">
      <c r="B424" s="235" t="s">
        <v>47</v>
      </c>
      <c r="C424" s="235"/>
      <c r="D424" s="235"/>
      <c r="E424" s="235"/>
      <c r="F424" s="235"/>
    </row>
    <row r="426" spans="1:11" ht="17.399999999999999" x14ac:dyDescent="0.3">
      <c r="B426" s="236" t="s">
        <v>726</v>
      </c>
      <c r="C426" s="236"/>
      <c r="D426" s="236"/>
      <c r="E426" s="236"/>
      <c r="F426" s="236"/>
    </row>
    <row r="427" spans="1:11" ht="17.399999999999999" x14ac:dyDescent="0.3">
      <c r="B427" s="237" t="s">
        <v>181</v>
      </c>
      <c r="C427" s="237"/>
      <c r="D427" s="237"/>
      <c r="E427" s="237"/>
      <c r="F427" s="237"/>
    </row>
    <row r="428" spans="1:11" x14ac:dyDescent="0.25">
      <c r="B428" s="107" t="s">
        <v>2</v>
      </c>
      <c r="C428" s="107" t="s">
        <v>725</v>
      </c>
      <c r="D428" s="107" t="s">
        <v>3</v>
      </c>
      <c r="E428" s="107" t="s">
        <v>3</v>
      </c>
      <c r="F428" s="107" t="s">
        <v>3</v>
      </c>
    </row>
    <row r="429" spans="1:11" x14ac:dyDescent="0.25">
      <c r="B429" s="116"/>
      <c r="C429" s="116"/>
      <c r="D429" s="107" t="s">
        <v>650</v>
      </c>
      <c r="E429" s="116" t="s">
        <v>575</v>
      </c>
      <c r="F429" s="116" t="s">
        <v>523</v>
      </c>
    </row>
    <row r="430" spans="1:11" ht="18.600000000000001" x14ac:dyDescent="0.45">
      <c r="A430" s="202">
        <v>1</v>
      </c>
      <c r="B430" s="61" t="s">
        <v>619</v>
      </c>
      <c r="C430" s="13" t="s">
        <v>17</v>
      </c>
      <c r="D430" s="87">
        <v>100</v>
      </c>
      <c r="E430" s="88">
        <v>100</v>
      </c>
      <c r="F430" s="224"/>
      <c r="H430" s="190">
        <v>0.35</v>
      </c>
      <c r="J430" s="214">
        <v>40</v>
      </c>
      <c r="K430" s="214">
        <v>4160</v>
      </c>
    </row>
    <row r="431" spans="1:11" ht="18.600000000000001" x14ac:dyDescent="0.45">
      <c r="A431" s="202">
        <v>2</v>
      </c>
      <c r="B431" s="61" t="s">
        <v>89</v>
      </c>
      <c r="C431" s="13" t="s">
        <v>17</v>
      </c>
      <c r="D431" s="87">
        <v>100</v>
      </c>
      <c r="E431" s="88">
        <v>100</v>
      </c>
      <c r="F431" s="224">
        <v>100</v>
      </c>
      <c r="H431" s="190">
        <v>0.35</v>
      </c>
      <c r="J431" s="214">
        <v>40</v>
      </c>
      <c r="K431" s="214">
        <v>3172</v>
      </c>
    </row>
    <row r="432" spans="1:11" ht="18.600000000000001" x14ac:dyDescent="0.45">
      <c r="A432" s="202">
        <v>3</v>
      </c>
      <c r="B432" s="61" t="s">
        <v>714</v>
      </c>
      <c r="C432" s="13" t="s">
        <v>17</v>
      </c>
      <c r="D432" s="87">
        <v>100</v>
      </c>
      <c r="E432" s="87"/>
      <c r="F432" s="64"/>
      <c r="H432" s="190">
        <v>0.35</v>
      </c>
      <c r="J432" s="214">
        <v>40</v>
      </c>
      <c r="K432" s="214">
        <v>3015.3</v>
      </c>
    </row>
    <row r="433" spans="1:11" ht="18.600000000000001" x14ac:dyDescent="0.45">
      <c r="A433" s="202">
        <v>4</v>
      </c>
      <c r="B433" s="62" t="s">
        <v>59</v>
      </c>
      <c r="C433" s="13" t="s">
        <v>17</v>
      </c>
      <c r="D433" s="87">
        <v>100</v>
      </c>
      <c r="E433" s="88">
        <v>100</v>
      </c>
      <c r="F433" s="224">
        <v>100</v>
      </c>
      <c r="H433" s="190">
        <v>0.2</v>
      </c>
      <c r="J433" s="214">
        <v>40</v>
      </c>
      <c r="K433" s="214">
        <v>2645.4</v>
      </c>
    </row>
    <row r="434" spans="1:11" ht="18.600000000000001" x14ac:dyDescent="0.45">
      <c r="A434" s="202">
        <v>5</v>
      </c>
      <c r="B434" s="61" t="s">
        <v>618</v>
      </c>
      <c r="C434" s="13" t="s">
        <v>17</v>
      </c>
      <c r="D434" s="87">
        <v>100</v>
      </c>
      <c r="E434" s="88">
        <v>100</v>
      </c>
      <c r="F434" s="224"/>
      <c r="H434" s="190">
        <v>0.2</v>
      </c>
      <c r="J434" s="214">
        <v>40</v>
      </c>
      <c r="K434" s="214">
        <v>2364</v>
      </c>
    </row>
    <row r="435" spans="1:11" ht="18.600000000000001" x14ac:dyDescent="0.45">
      <c r="A435" s="202">
        <v>6</v>
      </c>
      <c r="B435" s="61" t="s">
        <v>180</v>
      </c>
      <c r="C435" s="13" t="s">
        <v>17</v>
      </c>
      <c r="D435" s="87">
        <v>100</v>
      </c>
      <c r="E435" s="88">
        <v>100</v>
      </c>
      <c r="F435" s="224">
        <v>100</v>
      </c>
      <c r="H435" s="190">
        <v>0.2</v>
      </c>
      <c r="J435" s="214">
        <v>40</v>
      </c>
      <c r="K435" s="214">
        <v>2046</v>
      </c>
    </row>
    <row r="436" spans="1:11" ht="18.600000000000001" x14ac:dyDescent="0.45">
      <c r="A436" s="202">
        <v>7</v>
      </c>
      <c r="B436" s="61" t="s">
        <v>125</v>
      </c>
      <c r="C436" s="13" t="s">
        <v>17</v>
      </c>
      <c r="D436" s="87">
        <v>100</v>
      </c>
      <c r="E436" s="88">
        <v>98.86</v>
      </c>
      <c r="F436" s="224">
        <v>100</v>
      </c>
      <c r="H436" s="190">
        <v>0.1</v>
      </c>
      <c r="J436" s="214">
        <v>40</v>
      </c>
      <c r="K436" s="214">
        <v>2041.8</v>
      </c>
    </row>
    <row r="437" spans="1:11" ht="18.600000000000001" x14ac:dyDescent="0.45">
      <c r="A437" s="202">
        <v>8</v>
      </c>
      <c r="B437" s="61" t="s">
        <v>269</v>
      </c>
      <c r="C437" s="13" t="s">
        <v>17</v>
      </c>
      <c r="D437" s="87">
        <v>100</v>
      </c>
      <c r="E437" s="88">
        <v>100</v>
      </c>
      <c r="F437" s="224">
        <v>98.86</v>
      </c>
      <c r="H437" s="190">
        <v>0.1</v>
      </c>
      <c r="J437" s="214">
        <v>40</v>
      </c>
      <c r="K437" s="214">
        <v>1446</v>
      </c>
    </row>
    <row r="438" spans="1:11" ht="18.600000000000001" x14ac:dyDescent="0.45">
      <c r="A438" s="202">
        <v>9</v>
      </c>
      <c r="B438" s="61" t="s">
        <v>426</v>
      </c>
      <c r="C438" s="13" t="s">
        <v>17</v>
      </c>
      <c r="D438" s="87">
        <v>100</v>
      </c>
      <c r="E438" s="87">
        <v>100</v>
      </c>
      <c r="F438" s="64">
        <v>100</v>
      </c>
      <c r="H438" s="190">
        <v>0.1</v>
      </c>
      <c r="J438" s="214">
        <v>40</v>
      </c>
      <c r="K438" s="214">
        <v>1406</v>
      </c>
    </row>
    <row r="439" spans="1:11" ht="18.600000000000001" x14ac:dyDescent="0.45">
      <c r="A439" s="202">
        <v>10</v>
      </c>
      <c r="B439" s="61" t="s">
        <v>266</v>
      </c>
      <c r="C439" s="13" t="s">
        <v>17</v>
      </c>
      <c r="D439" s="87">
        <v>100</v>
      </c>
      <c r="E439" s="88">
        <v>100</v>
      </c>
      <c r="F439" s="64">
        <v>100</v>
      </c>
      <c r="H439" s="190">
        <v>0.1</v>
      </c>
      <c r="J439" s="214">
        <v>40</v>
      </c>
      <c r="K439" s="214">
        <v>1392</v>
      </c>
    </row>
    <row r="440" spans="1:11" x14ac:dyDescent="0.25">
      <c r="B440" s="61" t="s">
        <v>428</v>
      </c>
      <c r="C440" s="13" t="s">
        <v>17</v>
      </c>
      <c r="D440" s="84">
        <v>100</v>
      </c>
      <c r="E440" s="88">
        <v>100</v>
      </c>
      <c r="F440" s="224">
        <v>100</v>
      </c>
      <c r="G440" s="165" t="s">
        <v>492</v>
      </c>
      <c r="J440" s="214">
        <v>40</v>
      </c>
      <c r="K440" s="214">
        <v>1296</v>
      </c>
    </row>
    <row r="441" spans="1:11" x14ac:dyDescent="0.25">
      <c r="B441" s="61" t="s">
        <v>495</v>
      </c>
      <c r="C441" s="13" t="s">
        <v>17</v>
      </c>
      <c r="D441" s="87">
        <v>100</v>
      </c>
      <c r="E441" s="87">
        <v>100</v>
      </c>
      <c r="F441" s="64">
        <v>98.29</v>
      </c>
      <c r="J441" s="214">
        <v>40</v>
      </c>
      <c r="K441" s="214">
        <v>1014</v>
      </c>
    </row>
    <row r="442" spans="1:11" x14ac:dyDescent="0.25">
      <c r="B442" s="61" t="s">
        <v>572</v>
      </c>
      <c r="C442" s="23" t="s">
        <v>17</v>
      </c>
      <c r="D442" s="87">
        <v>100</v>
      </c>
      <c r="E442" s="88">
        <v>95.18</v>
      </c>
      <c r="F442" s="224">
        <v>99.29</v>
      </c>
      <c r="J442" s="214">
        <v>40</v>
      </c>
      <c r="K442" s="214">
        <v>600</v>
      </c>
    </row>
    <row r="443" spans="1:11" x14ac:dyDescent="0.25">
      <c r="B443" s="61" t="s">
        <v>617</v>
      </c>
      <c r="C443" s="13" t="s">
        <v>17</v>
      </c>
      <c r="D443" s="87">
        <v>100</v>
      </c>
      <c r="E443" s="88"/>
      <c r="F443" s="64"/>
      <c r="J443" s="214">
        <v>40</v>
      </c>
      <c r="K443" s="214">
        <v>540</v>
      </c>
    </row>
    <row r="444" spans="1:11" x14ac:dyDescent="0.25">
      <c r="B444" s="61" t="s">
        <v>571</v>
      </c>
      <c r="C444" s="23" t="s">
        <v>17</v>
      </c>
      <c r="D444" s="87">
        <v>100</v>
      </c>
      <c r="E444" s="88">
        <v>98.86</v>
      </c>
      <c r="F444" s="224">
        <v>99.71</v>
      </c>
      <c r="J444" s="214">
        <v>40</v>
      </c>
      <c r="K444" s="214">
        <v>372</v>
      </c>
    </row>
    <row r="445" spans="1:11" ht="15.6" x14ac:dyDescent="0.3">
      <c r="A445" s="34"/>
      <c r="B445" s="61" t="s">
        <v>447</v>
      </c>
      <c r="C445" s="13" t="s">
        <v>17</v>
      </c>
      <c r="D445" s="87">
        <v>98.86</v>
      </c>
      <c r="E445" s="88">
        <v>100</v>
      </c>
      <c r="F445" s="224">
        <v>97.71</v>
      </c>
      <c r="I445" s="223">
        <f>(+D445+E445)/2</f>
        <v>99.43</v>
      </c>
      <c r="J445" s="223">
        <v>40</v>
      </c>
      <c r="K445" s="223">
        <v>1827.6</v>
      </c>
    </row>
    <row r="446" spans="1:11" ht="15.6" x14ac:dyDescent="0.3">
      <c r="A446" s="34"/>
      <c r="B446" s="61" t="s">
        <v>621</v>
      </c>
      <c r="C446" s="13" t="s">
        <v>17</v>
      </c>
      <c r="D446" s="87">
        <v>98.86</v>
      </c>
      <c r="E446" s="88">
        <v>100</v>
      </c>
      <c r="F446" s="64"/>
      <c r="I446" s="223">
        <f t="shared" ref="I446:I451" si="12">(+D446+E446)/2</f>
        <v>99.43</v>
      </c>
      <c r="J446" s="223">
        <v>40</v>
      </c>
      <c r="K446" s="223">
        <v>450</v>
      </c>
    </row>
    <row r="447" spans="1:11" ht="15.6" x14ac:dyDescent="0.3">
      <c r="A447" s="34"/>
      <c r="B447" s="61" t="s">
        <v>236</v>
      </c>
      <c r="C447" s="23" t="s">
        <v>17</v>
      </c>
      <c r="D447" s="87">
        <v>98.86</v>
      </c>
      <c r="E447" s="88">
        <v>98.86</v>
      </c>
      <c r="F447" s="224">
        <v>95.71</v>
      </c>
      <c r="I447" s="212">
        <f t="shared" si="12"/>
        <v>98.86</v>
      </c>
      <c r="J447" s="212">
        <v>40</v>
      </c>
      <c r="K447" s="212">
        <v>1913</v>
      </c>
    </row>
    <row r="448" spans="1:11" ht="15.6" x14ac:dyDescent="0.3">
      <c r="A448" s="34"/>
      <c r="B448" s="61" t="s">
        <v>624</v>
      </c>
      <c r="C448" s="13" t="s">
        <v>17</v>
      </c>
      <c r="D448" s="87">
        <v>98.86</v>
      </c>
      <c r="E448" s="88">
        <v>98.86</v>
      </c>
      <c r="F448" s="64"/>
      <c r="I448" s="212">
        <f t="shared" si="12"/>
        <v>98.86</v>
      </c>
      <c r="J448" s="212">
        <v>40</v>
      </c>
      <c r="K448" s="212">
        <v>1621.2</v>
      </c>
    </row>
    <row r="449" spans="1:11" ht="15.6" x14ac:dyDescent="0.3">
      <c r="A449" s="34"/>
      <c r="B449" s="61" t="s">
        <v>620</v>
      </c>
      <c r="C449" s="13" t="s">
        <v>17</v>
      </c>
      <c r="D449" s="87">
        <v>98.86</v>
      </c>
      <c r="E449" s="88">
        <v>98.86</v>
      </c>
      <c r="F449" s="224"/>
      <c r="I449" s="212">
        <f t="shared" si="12"/>
        <v>98.86</v>
      </c>
      <c r="J449" s="212">
        <v>40</v>
      </c>
      <c r="K449" s="212">
        <v>1002</v>
      </c>
    </row>
    <row r="450" spans="1:11" x14ac:dyDescent="0.25">
      <c r="B450" s="61" t="s">
        <v>625</v>
      </c>
      <c r="C450" s="13" t="s">
        <v>17</v>
      </c>
      <c r="D450" s="87">
        <v>98.86</v>
      </c>
      <c r="E450" s="88">
        <v>98.43</v>
      </c>
      <c r="F450" s="64"/>
      <c r="I450" s="213">
        <f t="shared" si="12"/>
        <v>98.64500000000001</v>
      </c>
    </row>
    <row r="451" spans="1:11" x14ac:dyDescent="0.25">
      <c r="B451" s="61" t="s">
        <v>573</v>
      </c>
      <c r="C451" s="13" t="s">
        <v>17</v>
      </c>
      <c r="D451" s="87">
        <v>98.86</v>
      </c>
      <c r="E451" s="88">
        <v>97.71</v>
      </c>
      <c r="F451" s="224">
        <v>100</v>
      </c>
      <c r="I451" s="213">
        <f t="shared" si="12"/>
        <v>98.284999999999997</v>
      </c>
    </row>
    <row r="452" spans="1:11" x14ac:dyDescent="0.25">
      <c r="B452" s="61" t="s">
        <v>557</v>
      </c>
      <c r="C452" s="23" t="s">
        <v>17</v>
      </c>
      <c r="D452" s="87">
        <v>98.21</v>
      </c>
      <c r="E452" s="88">
        <v>100</v>
      </c>
      <c r="F452" s="64">
        <v>100</v>
      </c>
    </row>
    <row r="453" spans="1:11" x14ac:dyDescent="0.25">
      <c r="B453" s="61" t="s">
        <v>623</v>
      </c>
      <c r="C453" s="13" t="s">
        <v>17</v>
      </c>
      <c r="D453" s="87">
        <v>97.71</v>
      </c>
      <c r="E453" s="88">
        <v>100</v>
      </c>
      <c r="F453" s="64"/>
    </row>
    <row r="454" spans="1:11" x14ac:dyDescent="0.25">
      <c r="B454" s="61" t="s">
        <v>712</v>
      </c>
      <c r="C454" s="13" t="s">
        <v>17</v>
      </c>
      <c r="D454" s="87">
        <v>96.86</v>
      </c>
      <c r="E454" s="88"/>
      <c r="F454" s="64"/>
    </row>
    <row r="455" spans="1:11" x14ac:dyDescent="0.25">
      <c r="B455" s="61" t="s">
        <v>713</v>
      </c>
      <c r="C455" s="13" t="s">
        <v>17</v>
      </c>
      <c r="D455" s="87">
        <v>96.57</v>
      </c>
      <c r="E455" s="87"/>
      <c r="F455" s="64"/>
    </row>
    <row r="456" spans="1:11" x14ac:dyDescent="0.25">
      <c r="B456" s="61" t="s">
        <v>333</v>
      </c>
      <c r="C456" s="13" t="s">
        <v>17</v>
      </c>
      <c r="D456" s="87">
        <v>94.29</v>
      </c>
      <c r="E456" s="88">
        <v>96.57</v>
      </c>
      <c r="F456" s="224">
        <v>94.86</v>
      </c>
    </row>
    <row r="457" spans="1:11" ht="15.6" x14ac:dyDescent="0.3">
      <c r="A457" s="34"/>
      <c r="B457" s="61" t="s">
        <v>298</v>
      </c>
      <c r="C457" s="13" t="s">
        <v>17</v>
      </c>
      <c r="D457" s="87">
        <v>93</v>
      </c>
      <c r="E457" s="84">
        <v>98.29</v>
      </c>
      <c r="F457" s="224">
        <v>98.29</v>
      </c>
    </row>
    <row r="458" spans="1:11" ht="15.6" x14ac:dyDescent="0.3">
      <c r="A458" s="34"/>
      <c r="B458" s="61" t="s">
        <v>622</v>
      </c>
      <c r="C458" s="13" t="s">
        <v>17</v>
      </c>
      <c r="D458" s="87">
        <v>92.14</v>
      </c>
      <c r="E458" s="88">
        <v>95.43</v>
      </c>
      <c r="F458" s="64"/>
    </row>
    <row r="459" spans="1:11" ht="15.6" x14ac:dyDescent="0.3">
      <c r="A459" s="34"/>
      <c r="B459" s="1"/>
      <c r="C459" s="1"/>
      <c r="D459" s="1"/>
      <c r="E459" s="1"/>
      <c r="F459" s="1"/>
    </row>
    <row r="460" spans="1:11" ht="15.6" x14ac:dyDescent="0.3">
      <c r="A460" s="34"/>
      <c r="B460" s="90" t="s">
        <v>660</v>
      </c>
    </row>
    <row r="461" spans="1:11" ht="15.6" x14ac:dyDescent="0.3">
      <c r="A461" s="34"/>
    </row>
    <row r="462" spans="1:11" ht="15.6" x14ac:dyDescent="0.3">
      <c r="A462" s="34"/>
    </row>
    <row r="463" spans="1:11" ht="18.600000000000001" x14ac:dyDescent="0.45">
      <c r="A463" s="202">
        <v>1</v>
      </c>
      <c r="B463" s="61" t="s">
        <v>359</v>
      </c>
      <c r="C463" s="13" t="s">
        <v>20</v>
      </c>
      <c r="D463" s="87">
        <v>100</v>
      </c>
      <c r="E463" s="64">
        <v>100</v>
      </c>
      <c r="F463" s="64">
        <v>98.86</v>
      </c>
      <c r="H463" s="190">
        <v>0.35</v>
      </c>
      <c r="J463" s="223">
        <v>40</v>
      </c>
      <c r="K463" s="212">
        <v>960</v>
      </c>
    </row>
    <row r="464" spans="1:11" ht="18.600000000000001" x14ac:dyDescent="0.45">
      <c r="A464" s="202">
        <v>2</v>
      </c>
      <c r="B464" s="61" t="s">
        <v>277</v>
      </c>
      <c r="C464" s="13" t="s">
        <v>20</v>
      </c>
      <c r="D464" s="87">
        <v>100</v>
      </c>
      <c r="E464" s="64">
        <v>99.43</v>
      </c>
      <c r="F464" s="64">
        <v>100</v>
      </c>
      <c r="H464" s="190">
        <v>0.35</v>
      </c>
      <c r="J464" s="223">
        <v>40</v>
      </c>
      <c r="K464" s="212">
        <v>909</v>
      </c>
    </row>
    <row r="465" spans="1:11" ht="18.600000000000001" x14ac:dyDescent="0.45">
      <c r="A465" s="202">
        <v>3</v>
      </c>
      <c r="B465" s="61" t="s">
        <v>518</v>
      </c>
      <c r="C465" s="10" t="s">
        <v>20</v>
      </c>
      <c r="D465" s="87">
        <v>100</v>
      </c>
      <c r="E465" s="64">
        <v>96.57</v>
      </c>
      <c r="F465" s="64">
        <v>96.57</v>
      </c>
      <c r="H465" s="190">
        <v>0.2</v>
      </c>
      <c r="J465" s="223">
        <v>40</v>
      </c>
      <c r="K465" s="212">
        <v>588.6</v>
      </c>
    </row>
    <row r="466" spans="1:11" ht="18.600000000000001" x14ac:dyDescent="0.45">
      <c r="A466" s="202">
        <v>4</v>
      </c>
      <c r="B466" s="61" t="s">
        <v>716</v>
      </c>
      <c r="C466" s="13" t="s">
        <v>20</v>
      </c>
      <c r="D466" s="87">
        <v>100</v>
      </c>
      <c r="E466" s="64"/>
      <c r="F466" s="64"/>
      <c r="H466" s="190">
        <v>0.2</v>
      </c>
      <c r="J466" s="223">
        <v>40</v>
      </c>
      <c r="K466" s="212">
        <v>96</v>
      </c>
    </row>
    <row r="467" spans="1:11" ht="18.600000000000001" x14ac:dyDescent="0.45">
      <c r="A467" s="202">
        <v>5</v>
      </c>
      <c r="B467" s="61" t="s">
        <v>391</v>
      </c>
      <c r="C467" s="12" t="s">
        <v>20</v>
      </c>
      <c r="D467" s="87">
        <v>98.86</v>
      </c>
      <c r="E467" s="64">
        <v>98.86</v>
      </c>
      <c r="F467" s="224">
        <v>97.71</v>
      </c>
      <c r="H467" s="190">
        <v>0.1</v>
      </c>
      <c r="J467" s="212">
        <v>40</v>
      </c>
      <c r="K467" s="42" t="s">
        <v>721</v>
      </c>
    </row>
    <row r="468" spans="1:11" ht="18.600000000000001" x14ac:dyDescent="0.45">
      <c r="A468" s="202">
        <v>6</v>
      </c>
      <c r="B468" s="61" t="s">
        <v>719</v>
      </c>
      <c r="C468" s="13" t="s">
        <v>20</v>
      </c>
      <c r="D468" s="87">
        <v>98.86</v>
      </c>
      <c r="E468" s="64"/>
      <c r="F468" s="64"/>
      <c r="H468" s="190">
        <v>0.1</v>
      </c>
      <c r="J468" s="212">
        <v>39.14</v>
      </c>
    </row>
    <row r="469" spans="1:11" x14ac:dyDescent="0.25">
      <c r="B469" s="61" t="s">
        <v>715</v>
      </c>
      <c r="C469" s="13" t="s">
        <v>20</v>
      </c>
      <c r="D469" s="87">
        <v>98.57</v>
      </c>
      <c r="E469" s="64"/>
      <c r="F469" s="64"/>
    </row>
    <row r="470" spans="1:11" x14ac:dyDescent="0.25">
      <c r="B470" s="61" t="s">
        <v>718</v>
      </c>
      <c r="C470" s="13" t="s">
        <v>20</v>
      </c>
      <c r="D470" s="87">
        <v>97.71</v>
      </c>
      <c r="E470" s="64"/>
      <c r="F470" s="64"/>
    </row>
    <row r="471" spans="1:11" x14ac:dyDescent="0.25">
      <c r="B471" s="61" t="s">
        <v>717</v>
      </c>
      <c r="C471" s="13" t="s">
        <v>20</v>
      </c>
      <c r="D471" s="87">
        <v>96.29</v>
      </c>
      <c r="E471" s="64"/>
      <c r="F471" s="64"/>
    </row>
    <row r="472" spans="1:11" x14ac:dyDescent="0.25">
      <c r="B472" s="61" t="s">
        <v>565</v>
      </c>
      <c r="C472" s="13" t="s">
        <v>20</v>
      </c>
      <c r="D472" s="87">
        <v>94.71</v>
      </c>
      <c r="E472" s="64">
        <v>96.57</v>
      </c>
      <c r="F472" s="64">
        <v>98.86</v>
      </c>
    </row>
    <row r="473" spans="1:11" x14ac:dyDescent="0.25">
      <c r="B473" s="61" t="s">
        <v>519</v>
      </c>
      <c r="C473" s="12" t="s">
        <v>20</v>
      </c>
      <c r="D473" s="87">
        <v>94.29</v>
      </c>
      <c r="E473" s="64">
        <v>93.14</v>
      </c>
      <c r="F473" s="64">
        <v>94.86</v>
      </c>
    </row>
    <row r="474" spans="1:11" x14ac:dyDescent="0.25">
      <c r="B474" s="59" t="s">
        <v>97</v>
      </c>
      <c r="C474" s="12" t="s">
        <v>20</v>
      </c>
      <c r="D474" s="87">
        <v>93.14</v>
      </c>
      <c r="E474" s="64">
        <v>94.29</v>
      </c>
      <c r="F474" s="64">
        <v>89.14</v>
      </c>
    </row>
    <row r="475" spans="1:11" x14ac:dyDescent="0.25">
      <c r="B475" s="61" t="s">
        <v>615</v>
      </c>
      <c r="C475" s="13" t="s">
        <v>20</v>
      </c>
      <c r="D475" s="87">
        <v>92.5</v>
      </c>
      <c r="E475" s="64">
        <v>98.86</v>
      </c>
      <c r="F475" s="64"/>
    </row>
    <row r="476" spans="1:11" x14ac:dyDescent="0.25">
      <c r="B476" s="61" t="s">
        <v>720</v>
      </c>
      <c r="C476" s="13" t="s">
        <v>20</v>
      </c>
      <c r="D476" s="87">
        <v>92.29</v>
      </c>
      <c r="E476" s="64"/>
      <c r="F476" s="64"/>
    </row>
    <row r="477" spans="1:11" x14ac:dyDescent="0.25">
      <c r="B477" s="61" t="s">
        <v>616</v>
      </c>
      <c r="C477" s="13" t="s">
        <v>20</v>
      </c>
      <c r="D477" s="87">
        <v>91.07</v>
      </c>
      <c r="E477" s="64">
        <v>98.86</v>
      </c>
      <c r="F477" s="64"/>
    </row>
    <row r="478" spans="1:11" x14ac:dyDescent="0.25">
      <c r="B478" s="59" t="s">
        <v>106</v>
      </c>
      <c r="C478" s="12" t="s">
        <v>20</v>
      </c>
      <c r="D478" s="87">
        <v>90.14</v>
      </c>
      <c r="E478" s="64">
        <v>86.43</v>
      </c>
      <c r="F478" s="64">
        <v>84.07</v>
      </c>
    </row>
    <row r="479" spans="1:11" x14ac:dyDescent="0.25">
      <c r="B479" s="1"/>
      <c r="C479" s="1"/>
      <c r="D479" s="1"/>
      <c r="E479" s="1"/>
      <c r="F479" s="1"/>
    </row>
    <row r="482" spans="1:11" ht="18.600000000000001" x14ac:dyDescent="0.45">
      <c r="A482" s="202">
        <v>1</v>
      </c>
      <c r="B482" s="61" t="s">
        <v>483</v>
      </c>
      <c r="C482" s="13" t="s">
        <v>21</v>
      </c>
      <c r="D482" s="87">
        <v>100</v>
      </c>
      <c r="E482" s="64">
        <v>97.14</v>
      </c>
      <c r="F482" s="64">
        <v>100</v>
      </c>
      <c r="H482" s="190">
        <v>0.35</v>
      </c>
    </row>
    <row r="483" spans="1:11" ht="18.600000000000001" x14ac:dyDescent="0.45">
      <c r="A483" s="202">
        <v>2</v>
      </c>
      <c r="B483" s="61" t="s">
        <v>54</v>
      </c>
      <c r="C483" s="43" t="s">
        <v>21</v>
      </c>
      <c r="D483" s="222">
        <v>99.43</v>
      </c>
      <c r="E483" s="64">
        <v>100</v>
      </c>
      <c r="F483" s="225">
        <v>100</v>
      </c>
      <c r="H483" s="190">
        <v>0.2</v>
      </c>
    </row>
    <row r="484" spans="1:11" ht="18.600000000000001" x14ac:dyDescent="0.45">
      <c r="A484" s="202">
        <v>3</v>
      </c>
      <c r="B484" s="61" t="s">
        <v>204</v>
      </c>
      <c r="C484" s="43" t="s">
        <v>21</v>
      </c>
      <c r="D484" s="222">
        <v>98.86</v>
      </c>
      <c r="E484" s="64">
        <v>96.86</v>
      </c>
      <c r="F484" s="225">
        <v>98.29</v>
      </c>
      <c r="H484" s="190">
        <v>0.1</v>
      </c>
    </row>
    <row r="485" spans="1:11" ht="18.600000000000001" x14ac:dyDescent="0.45">
      <c r="A485" s="202">
        <v>4</v>
      </c>
      <c r="B485" s="61" t="s">
        <v>702</v>
      </c>
      <c r="C485" s="13" t="s">
        <v>21</v>
      </c>
      <c r="D485" s="87">
        <v>97.71</v>
      </c>
      <c r="E485" s="64"/>
      <c r="F485" s="64"/>
      <c r="H485" s="190">
        <v>0.1</v>
      </c>
    </row>
    <row r="486" spans="1:11" x14ac:dyDescent="0.25">
      <c r="B486" s="61" t="s">
        <v>599</v>
      </c>
      <c r="C486" s="13" t="s">
        <v>21</v>
      </c>
      <c r="D486" s="87">
        <v>97.14</v>
      </c>
      <c r="E486" s="64">
        <v>88.43</v>
      </c>
      <c r="F486" s="64"/>
    </row>
    <row r="487" spans="1:11" x14ac:dyDescent="0.25">
      <c r="B487" s="61" t="s">
        <v>704</v>
      </c>
      <c r="C487" s="13" t="s">
        <v>21</v>
      </c>
      <c r="D487" s="87">
        <v>95.43</v>
      </c>
      <c r="E487" s="64"/>
      <c r="F487" s="64"/>
    </row>
    <row r="488" spans="1:11" x14ac:dyDescent="0.25">
      <c r="B488" s="61" t="s">
        <v>614</v>
      </c>
      <c r="C488" s="13" t="s">
        <v>21</v>
      </c>
      <c r="D488" s="87">
        <v>91.61</v>
      </c>
      <c r="E488" s="64">
        <v>98.86</v>
      </c>
      <c r="F488" s="64"/>
    </row>
    <row r="489" spans="1:11" x14ac:dyDescent="0.25">
      <c r="B489" s="61" t="s">
        <v>562</v>
      </c>
      <c r="C489" s="12" t="s">
        <v>21</v>
      </c>
      <c r="D489" s="87">
        <v>91</v>
      </c>
      <c r="E489" s="64">
        <v>90.32</v>
      </c>
      <c r="F489" s="64">
        <v>84</v>
      </c>
    </row>
    <row r="490" spans="1:11" x14ac:dyDescent="0.25">
      <c r="B490" s="61" t="s">
        <v>703</v>
      </c>
      <c r="C490" s="13" t="s">
        <v>21</v>
      </c>
      <c r="D490" s="87">
        <v>77.14</v>
      </c>
      <c r="E490" s="64"/>
      <c r="F490" s="64"/>
    </row>
    <row r="491" spans="1:11" x14ac:dyDescent="0.25">
      <c r="B491" s="61" t="s">
        <v>449</v>
      </c>
      <c r="C491" s="13" t="s">
        <v>21</v>
      </c>
      <c r="D491" s="87">
        <v>54.14</v>
      </c>
      <c r="E491" s="64">
        <v>54.18</v>
      </c>
      <c r="F491" s="64">
        <v>85</v>
      </c>
    </row>
    <row r="492" spans="1:11" x14ac:dyDescent="0.25">
      <c r="B492" s="1"/>
      <c r="C492" s="1"/>
      <c r="D492" s="1"/>
      <c r="E492" s="1"/>
      <c r="F492" s="1"/>
    </row>
    <row r="493" spans="1:11" x14ac:dyDescent="0.25">
      <c r="B493" s="90"/>
    </row>
    <row r="495" spans="1:11" ht="18.600000000000001" x14ac:dyDescent="0.45">
      <c r="A495" s="202">
        <v>1</v>
      </c>
      <c r="B495" s="61" t="s">
        <v>237</v>
      </c>
      <c r="C495" s="11" t="s">
        <v>18</v>
      </c>
      <c r="D495" s="87">
        <v>100</v>
      </c>
      <c r="E495" s="64">
        <v>100</v>
      </c>
      <c r="F495" s="64">
        <v>98.86</v>
      </c>
      <c r="H495" s="190">
        <v>0.35</v>
      </c>
      <c r="J495" s="214">
        <v>40</v>
      </c>
      <c r="K495" s="212">
        <v>1128</v>
      </c>
    </row>
    <row r="496" spans="1:11" ht="18.600000000000001" x14ac:dyDescent="0.45">
      <c r="A496" s="202">
        <v>2</v>
      </c>
      <c r="B496" s="61" t="s">
        <v>706</v>
      </c>
      <c r="C496" s="43" t="s">
        <v>18</v>
      </c>
      <c r="D496" s="222">
        <v>100</v>
      </c>
      <c r="E496" s="225"/>
      <c r="F496" s="225"/>
      <c r="H496" s="190">
        <v>0.2</v>
      </c>
      <c r="J496" s="214">
        <v>40</v>
      </c>
      <c r="K496" s="212">
        <v>943.2</v>
      </c>
    </row>
    <row r="497" spans="1:11" ht="18.600000000000001" x14ac:dyDescent="0.45">
      <c r="A497" s="202">
        <v>3</v>
      </c>
      <c r="B497" s="61" t="s">
        <v>450</v>
      </c>
      <c r="C497" s="13" t="s">
        <v>18</v>
      </c>
      <c r="D497" s="87">
        <v>100</v>
      </c>
      <c r="E497" s="64">
        <v>100</v>
      </c>
      <c r="F497" s="64">
        <v>100</v>
      </c>
      <c r="H497" s="190">
        <v>0.1</v>
      </c>
      <c r="J497" s="214">
        <v>40</v>
      </c>
      <c r="K497" s="212">
        <v>840</v>
      </c>
    </row>
    <row r="498" spans="1:11" ht="18.600000000000001" x14ac:dyDescent="0.45">
      <c r="A498" s="202">
        <v>4</v>
      </c>
      <c r="B498" s="61" t="s">
        <v>567</v>
      </c>
      <c r="C498" s="13" t="s">
        <v>18</v>
      </c>
      <c r="D498" s="87">
        <v>100</v>
      </c>
      <c r="E498" s="64">
        <v>100</v>
      </c>
      <c r="F498" s="64">
        <v>100</v>
      </c>
      <c r="H498" s="190">
        <v>0.1</v>
      </c>
      <c r="J498" s="214">
        <v>40</v>
      </c>
      <c r="K498" s="212">
        <v>651</v>
      </c>
    </row>
    <row r="499" spans="1:11" x14ac:dyDescent="0.25">
      <c r="B499" s="61" t="s">
        <v>568</v>
      </c>
      <c r="C499" s="13" t="s">
        <v>18</v>
      </c>
      <c r="D499" s="87">
        <v>100</v>
      </c>
      <c r="E499" s="64">
        <v>94.57</v>
      </c>
      <c r="F499" s="64">
        <v>94.14</v>
      </c>
      <c r="J499" s="214">
        <v>40</v>
      </c>
      <c r="K499" s="212">
        <v>504</v>
      </c>
    </row>
    <row r="500" spans="1:11" x14ac:dyDescent="0.25">
      <c r="B500" s="61" t="s">
        <v>569</v>
      </c>
      <c r="C500" s="13" t="s">
        <v>18</v>
      </c>
      <c r="D500" s="87">
        <v>100</v>
      </c>
      <c r="E500" s="64">
        <v>97.14</v>
      </c>
      <c r="F500" s="64">
        <v>97.14</v>
      </c>
      <c r="J500" s="214">
        <v>40</v>
      </c>
      <c r="K500" s="212">
        <v>457.2</v>
      </c>
    </row>
    <row r="501" spans="1:11" x14ac:dyDescent="0.25">
      <c r="B501" s="61" t="s">
        <v>707</v>
      </c>
      <c r="C501" s="43" t="s">
        <v>18</v>
      </c>
      <c r="D501" s="222">
        <v>100</v>
      </c>
      <c r="E501" s="225"/>
      <c r="F501" s="225"/>
      <c r="J501" s="214">
        <v>40</v>
      </c>
      <c r="K501" s="212">
        <v>390</v>
      </c>
    </row>
    <row r="502" spans="1:11" x14ac:dyDescent="0.25">
      <c r="B502" s="61" t="s">
        <v>705</v>
      </c>
      <c r="C502" s="43" t="s">
        <v>18</v>
      </c>
      <c r="D502" s="222">
        <v>100</v>
      </c>
      <c r="E502" s="225"/>
      <c r="F502" s="225"/>
      <c r="J502" s="214">
        <v>40</v>
      </c>
      <c r="K502" s="212">
        <v>298</v>
      </c>
    </row>
    <row r="503" spans="1:11" ht="15.6" x14ac:dyDescent="0.3">
      <c r="A503" s="34"/>
      <c r="B503" s="61" t="s">
        <v>570</v>
      </c>
      <c r="C503" s="13" t="s">
        <v>18</v>
      </c>
      <c r="D503" s="87">
        <v>98.86</v>
      </c>
      <c r="E503" s="64">
        <v>100</v>
      </c>
      <c r="F503" s="64">
        <v>100</v>
      </c>
    </row>
    <row r="504" spans="1:11" ht="15.6" x14ac:dyDescent="0.3">
      <c r="A504" s="34"/>
      <c r="B504" s="61" t="s">
        <v>448</v>
      </c>
      <c r="C504" s="43" t="s">
        <v>18</v>
      </c>
      <c r="D504" s="222">
        <v>98.29</v>
      </c>
      <c r="E504" s="225">
        <v>100</v>
      </c>
      <c r="F504" s="225">
        <v>98.86</v>
      </c>
    </row>
    <row r="505" spans="1:11" x14ac:dyDescent="0.25">
      <c r="B505" s="61" t="s">
        <v>306</v>
      </c>
      <c r="C505" s="13" t="s">
        <v>18</v>
      </c>
      <c r="D505" s="87">
        <v>97.71</v>
      </c>
      <c r="E505" s="64">
        <v>100</v>
      </c>
      <c r="F505" s="64">
        <v>100</v>
      </c>
      <c r="J505" s="212">
        <v>40</v>
      </c>
      <c r="K505" s="212">
        <v>1446</v>
      </c>
    </row>
    <row r="506" spans="1:11" x14ac:dyDescent="0.25">
      <c r="B506" s="61" t="s">
        <v>708</v>
      </c>
      <c r="C506" s="13" t="s">
        <v>18</v>
      </c>
      <c r="D506" s="87">
        <v>97.71</v>
      </c>
      <c r="E506" s="64"/>
      <c r="F506" s="64"/>
      <c r="J506" s="212">
        <v>40</v>
      </c>
      <c r="K506" s="212">
        <v>0</v>
      </c>
    </row>
    <row r="507" spans="1:11" x14ac:dyDescent="0.25">
      <c r="B507" s="1"/>
      <c r="C507" s="1"/>
      <c r="D507" s="1"/>
      <c r="E507" s="1"/>
      <c r="F507" s="1"/>
    </row>
    <row r="510" spans="1:11" ht="18.600000000000001" x14ac:dyDescent="0.45">
      <c r="A510" s="202">
        <v>1</v>
      </c>
      <c r="B510" s="61" t="s">
        <v>710</v>
      </c>
      <c r="C510" s="11" t="s">
        <v>16</v>
      </c>
      <c r="D510" s="87">
        <v>98.86</v>
      </c>
      <c r="E510" s="64"/>
      <c r="F510" s="64"/>
      <c r="H510" s="190">
        <v>0.35</v>
      </c>
      <c r="J510" s="214">
        <v>40</v>
      </c>
      <c r="K510" s="214">
        <v>516</v>
      </c>
    </row>
    <row r="511" spans="1:11" ht="18.600000000000001" x14ac:dyDescent="0.45">
      <c r="A511" s="202">
        <v>2</v>
      </c>
      <c r="B511" s="61" t="s">
        <v>722</v>
      </c>
      <c r="C511" s="11" t="s">
        <v>16</v>
      </c>
      <c r="D511" s="87">
        <v>98.86</v>
      </c>
      <c r="E511" s="64"/>
      <c r="F511" s="64"/>
      <c r="H511" s="190">
        <v>0.2</v>
      </c>
      <c r="J511" s="214">
        <v>40</v>
      </c>
      <c r="K511" s="214">
        <v>371.4</v>
      </c>
    </row>
    <row r="512" spans="1:11" ht="18.600000000000001" x14ac:dyDescent="0.45">
      <c r="A512" s="202">
        <v>3</v>
      </c>
      <c r="B512" s="61" t="s">
        <v>646</v>
      </c>
      <c r="C512" s="13" t="s">
        <v>16</v>
      </c>
      <c r="D512" s="87">
        <v>97.71</v>
      </c>
      <c r="E512" s="64">
        <v>96.57</v>
      </c>
      <c r="F512" s="64"/>
      <c r="H512" s="190">
        <v>0.1</v>
      </c>
      <c r="J512" s="212">
        <v>40</v>
      </c>
      <c r="K512" s="212">
        <v>595.20000000000005</v>
      </c>
    </row>
    <row r="513" spans="2:11" x14ac:dyDescent="0.25">
      <c r="B513" s="61" t="s">
        <v>709</v>
      </c>
      <c r="C513" s="11" t="s">
        <v>16</v>
      </c>
      <c r="D513" s="87">
        <v>97.71</v>
      </c>
      <c r="E513" s="64"/>
      <c r="F513" s="64"/>
      <c r="J513" s="212">
        <v>40</v>
      </c>
      <c r="K513" s="212">
        <v>0</v>
      </c>
    </row>
    <row r="514" spans="2:11" x14ac:dyDescent="0.25">
      <c r="B514" s="61" t="s">
        <v>645</v>
      </c>
      <c r="C514" s="13" t="s">
        <v>16</v>
      </c>
      <c r="D514" s="87">
        <v>93.14</v>
      </c>
      <c r="E514" s="64">
        <v>97.71</v>
      </c>
      <c r="F514" s="64"/>
    </row>
    <row r="515" spans="2:11" x14ac:dyDescent="0.25">
      <c r="B515" s="60" t="s">
        <v>84</v>
      </c>
      <c r="C515" s="11" t="s">
        <v>16</v>
      </c>
      <c r="D515" s="87">
        <v>92.57</v>
      </c>
      <c r="E515" s="64">
        <v>91.86</v>
      </c>
      <c r="F515" s="64">
        <v>92.57</v>
      </c>
    </row>
    <row r="516" spans="2:11" x14ac:dyDescent="0.25">
      <c r="B516" s="61" t="s">
        <v>643</v>
      </c>
      <c r="C516" s="13" t="s">
        <v>16</v>
      </c>
      <c r="D516" s="87">
        <v>90.21</v>
      </c>
      <c r="E516" s="64">
        <v>96.57</v>
      </c>
      <c r="F516" s="64"/>
    </row>
    <row r="517" spans="2:11" x14ac:dyDescent="0.25">
      <c r="B517" s="61" t="s">
        <v>711</v>
      </c>
      <c r="C517" s="11" t="s">
        <v>16</v>
      </c>
      <c r="D517" s="87">
        <v>88.29</v>
      </c>
      <c r="E517" s="64"/>
      <c r="F517" s="64"/>
    </row>
    <row r="518" spans="2:11" x14ac:dyDescent="0.25">
      <c r="B518" s="61" t="s">
        <v>332</v>
      </c>
      <c r="C518" s="13" t="s">
        <v>16</v>
      </c>
      <c r="D518" s="87">
        <v>84.71</v>
      </c>
      <c r="E518" s="64">
        <v>100</v>
      </c>
      <c r="F518" s="64">
        <v>99.43</v>
      </c>
    </row>
    <row r="519" spans="2:11" x14ac:dyDescent="0.25">
      <c r="B519" s="1"/>
      <c r="C519" s="1"/>
      <c r="D519" s="1"/>
      <c r="E519" s="1"/>
      <c r="F519" s="1"/>
    </row>
  </sheetData>
  <sortState xmlns:xlrd2="http://schemas.microsoft.com/office/spreadsheetml/2017/richdata2" ref="B74:G125">
    <sortCondition descending="1" ref="D74:D125"/>
    <sortCondition descending="1" ref="E74:E125"/>
    <sortCondition descending="1" ref="F74:F125"/>
  </sortState>
  <mergeCells count="12">
    <mergeCell ref="B427:F427"/>
    <mergeCell ref="B3:C3"/>
    <mergeCell ref="B4:C4"/>
    <mergeCell ref="B6:F6"/>
    <mergeCell ref="B7:F7"/>
    <mergeCell ref="B217:F217"/>
    <mergeCell ref="B218:F218"/>
    <mergeCell ref="B220:F220"/>
    <mergeCell ref="B221:F221"/>
    <mergeCell ref="B423:F423"/>
    <mergeCell ref="B424:F424"/>
    <mergeCell ref="B426:F426"/>
  </mergeCells>
  <pageMargins left="0.70866141732283472" right="0.70866141732283472" top="0.74803149606299213" bottom="0.74803149606299213" header="0.31496062992125984" footer="0.31496062992125984"/>
  <pageSetup scale="90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309"/>
  <sheetViews>
    <sheetView workbookViewId="0"/>
  </sheetViews>
  <sheetFormatPr baseColWidth="10" defaultRowHeight="13.2" x14ac:dyDescent="0.25"/>
  <cols>
    <col min="1" max="1" width="3.88671875" bestFit="1" customWidth="1"/>
    <col min="2" max="2" width="37.44140625" customWidth="1"/>
    <col min="3" max="3" width="11.88671875" bestFit="1" customWidth="1"/>
    <col min="4" max="4" width="11.88671875" customWidth="1"/>
    <col min="5" max="6" width="9.5546875" bestFit="1" customWidth="1"/>
    <col min="9" max="9" width="3" bestFit="1" customWidth="1"/>
    <col min="10" max="12" width="2" bestFit="1" customWidth="1"/>
  </cols>
  <sheetData>
    <row r="1" spans="1:8" ht="13.8" thickBot="1" x14ac:dyDescent="0.3">
      <c r="B1" s="9"/>
      <c r="C1" s="9"/>
      <c r="D1" s="9"/>
      <c r="E1" s="9"/>
      <c r="F1" s="9"/>
    </row>
    <row r="2" spans="1:8" x14ac:dyDescent="0.25">
      <c r="B2" s="235" t="s">
        <v>0</v>
      </c>
      <c r="C2" s="235"/>
      <c r="D2" s="5"/>
      <c r="E2" s="5"/>
      <c r="F2" s="5"/>
    </row>
    <row r="3" spans="1:8" x14ac:dyDescent="0.25">
      <c r="B3" s="235" t="s">
        <v>47</v>
      </c>
      <c r="C3" s="235"/>
      <c r="D3" s="5"/>
      <c r="E3" s="5"/>
      <c r="F3" s="5"/>
    </row>
    <row r="4" spans="1:8" x14ac:dyDescent="0.25">
      <c r="B4" s="5" t="s">
        <v>278</v>
      </c>
      <c r="C4" s="5"/>
      <c r="D4" s="5"/>
      <c r="E4" s="5"/>
      <c r="F4" s="5"/>
    </row>
    <row r="5" spans="1:8" ht="17.399999999999999" x14ac:dyDescent="0.3">
      <c r="B5" s="236" t="s">
        <v>244</v>
      </c>
      <c r="C5" s="236"/>
      <c r="D5" s="236"/>
      <c r="E5" s="236"/>
      <c r="F5" s="236"/>
    </row>
    <row r="6" spans="1:8" ht="17.399999999999999" x14ac:dyDescent="0.3">
      <c r="B6" s="237" t="s">
        <v>1</v>
      </c>
      <c r="C6" s="237"/>
      <c r="D6" s="237"/>
      <c r="E6" s="237"/>
      <c r="F6" s="237"/>
    </row>
    <row r="7" spans="1:8" x14ac:dyDescent="0.25">
      <c r="B7" s="7"/>
      <c r="C7" s="7"/>
      <c r="D7" s="3" t="s">
        <v>3</v>
      </c>
      <c r="E7" s="3" t="s">
        <v>3</v>
      </c>
      <c r="F7" s="3" t="s">
        <v>3</v>
      </c>
    </row>
    <row r="8" spans="1:8" x14ac:dyDescent="0.25">
      <c r="B8" s="3" t="s">
        <v>2</v>
      </c>
      <c r="C8" s="3" t="s">
        <v>22</v>
      </c>
      <c r="D8" s="3" t="s">
        <v>243</v>
      </c>
      <c r="E8" s="3" t="s">
        <v>202</v>
      </c>
      <c r="F8" s="3" t="s">
        <v>168</v>
      </c>
    </row>
    <row r="9" spans="1:8" ht="17.399999999999999" x14ac:dyDescent="0.3">
      <c r="A9" s="34">
        <v>1</v>
      </c>
      <c r="B9" s="11" t="s">
        <v>28</v>
      </c>
      <c r="C9" s="11" t="s">
        <v>18</v>
      </c>
      <c r="D9" s="40">
        <v>100</v>
      </c>
      <c r="E9" s="11">
        <v>100</v>
      </c>
      <c r="F9" s="11">
        <v>99</v>
      </c>
      <c r="G9" s="44" t="s">
        <v>131</v>
      </c>
      <c r="H9" s="52">
        <v>0.35</v>
      </c>
    </row>
    <row r="10" spans="1:8" ht="17.399999999999999" x14ac:dyDescent="0.3">
      <c r="A10" s="34">
        <v>2</v>
      </c>
      <c r="B10" s="13" t="s">
        <v>11</v>
      </c>
      <c r="C10" s="11" t="s">
        <v>18</v>
      </c>
      <c r="D10" s="40">
        <v>98.5</v>
      </c>
      <c r="E10" s="11">
        <v>98.5</v>
      </c>
      <c r="F10" s="11">
        <v>96.25</v>
      </c>
      <c r="G10" s="44" t="s">
        <v>147</v>
      </c>
      <c r="H10" s="52">
        <v>0.35</v>
      </c>
    </row>
    <row r="11" spans="1:8" ht="15.6" x14ac:dyDescent="0.3">
      <c r="A11" s="34">
        <v>3</v>
      </c>
      <c r="B11" s="11" t="s">
        <v>36</v>
      </c>
      <c r="C11" s="11" t="s">
        <v>18</v>
      </c>
      <c r="D11" s="35">
        <v>98</v>
      </c>
      <c r="E11" s="11">
        <v>95.25</v>
      </c>
      <c r="F11" s="11">
        <v>96.25</v>
      </c>
      <c r="H11" s="52">
        <v>0.35</v>
      </c>
    </row>
    <row r="12" spans="1:8" ht="15.6" x14ac:dyDescent="0.3">
      <c r="A12" s="34">
        <v>4</v>
      </c>
      <c r="B12" s="11" t="s">
        <v>57</v>
      </c>
      <c r="C12" s="11" t="s">
        <v>18</v>
      </c>
      <c r="D12" s="35">
        <v>98</v>
      </c>
      <c r="E12" s="11">
        <v>93</v>
      </c>
      <c r="F12" s="11">
        <v>96.25</v>
      </c>
      <c r="H12" s="52">
        <v>0.2</v>
      </c>
    </row>
    <row r="13" spans="1:8" ht="15.6" x14ac:dyDescent="0.3">
      <c r="A13" s="34">
        <v>5</v>
      </c>
      <c r="B13" s="11" t="s">
        <v>4</v>
      </c>
      <c r="C13" s="11" t="s">
        <v>18</v>
      </c>
      <c r="D13" s="35">
        <v>97.5</v>
      </c>
      <c r="E13" s="11">
        <v>99.25</v>
      </c>
      <c r="F13" s="11">
        <v>100</v>
      </c>
      <c r="H13" s="52">
        <v>0.2</v>
      </c>
    </row>
    <row r="14" spans="1:8" ht="17.399999999999999" x14ac:dyDescent="0.3">
      <c r="A14" s="34">
        <v>6</v>
      </c>
      <c r="B14" s="13" t="s">
        <v>13</v>
      </c>
      <c r="C14" s="11" t="s">
        <v>18</v>
      </c>
      <c r="D14" s="40">
        <v>97.25</v>
      </c>
      <c r="E14" s="11">
        <v>97.25</v>
      </c>
      <c r="F14" s="11">
        <v>97.75</v>
      </c>
      <c r="G14" s="44" t="s">
        <v>147</v>
      </c>
      <c r="H14" s="52">
        <v>0.2</v>
      </c>
    </row>
    <row r="15" spans="1:8" ht="15.6" x14ac:dyDescent="0.3">
      <c r="A15" s="34">
        <v>7</v>
      </c>
      <c r="B15" s="13" t="s">
        <v>30</v>
      </c>
      <c r="C15" s="11" t="s">
        <v>18</v>
      </c>
      <c r="D15" s="35">
        <v>97</v>
      </c>
      <c r="E15" s="11">
        <v>96.75</v>
      </c>
      <c r="F15" s="11">
        <v>98</v>
      </c>
      <c r="H15" s="52">
        <v>0.1</v>
      </c>
    </row>
    <row r="16" spans="1:8" ht="15.6" x14ac:dyDescent="0.3">
      <c r="A16" s="34">
        <v>8</v>
      </c>
      <c r="B16" s="13" t="s">
        <v>271</v>
      </c>
      <c r="C16" s="11" t="s">
        <v>18</v>
      </c>
      <c r="D16" s="35">
        <v>97.25</v>
      </c>
      <c r="E16" s="11">
        <v>96.5</v>
      </c>
      <c r="F16" s="13">
        <v>89</v>
      </c>
      <c r="H16" s="52">
        <v>0.1</v>
      </c>
    </row>
    <row r="17" spans="1:8" ht="15.6" x14ac:dyDescent="0.3">
      <c r="A17" s="34">
        <v>9</v>
      </c>
      <c r="B17" s="13" t="s">
        <v>107</v>
      </c>
      <c r="C17" s="13" t="s">
        <v>18</v>
      </c>
      <c r="D17" s="35">
        <v>96.5</v>
      </c>
      <c r="E17" s="11">
        <v>96</v>
      </c>
      <c r="F17" s="11">
        <v>98</v>
      </c>
      <c r="H17" s="52">
        <v>0.1</v>
      </c>
    </row>
    <row r="18" spans="1:8" x14ac:dyDescent="0.25">
      <c r="B18" s="13" t="s">
        <v>270</v>
      </c>
      <c r="C18" s="11" t="s">
        <v>18</v>
      </c>
      <c r="D18" s="35">
        <v>95</v>
      </c>
      <c r="E18" s="11">
        <v>90.25</v>
      </c>
      <c r="F18" s="11">
        <v>95</v>
      </c>
    </row>
    <row r="19" spans="1:8" x14ac:dyDescent="0.25">
      <c r="B19" s="11" t="s">
        <v>104</v>
      </c>
      <c r="C19" s="11" t="s">
        <v>18</v>
      </c>
      <c r="D19" s="35">
        <v>94.25</v>
      </c>
      <c r="E19" s="11">
        <v>99.25</v>
      </c>
      <c r="F19" s="11">
        <v>100</v>
      </c>
    </row>
    <row r="20" spans="1:8" x14ac:dyDescent="0.25">
      <c r="B20" s="13" t="s">
        <v>167</v>
      </c>
      <c r="C20" s="13" t="s">
        <v>18</v>
      </c>
      <c r="D20" s="37">
        <v>92.75</v>
      </c>
      <c r="E20" s="13">
        <v>85.75</v>
      </c>
      <c r="F20" s="13">
        <v>97.75</v>
      </c>
      <c r="G20" t="s">
        <v>14</v>
      </c>
    </row>
    <row r="21" spans="1:8" x14ac:dyDescent="0.25">
      <c r="B21" s="11" t="s">
        <v>109</v>
      </c>
      <c r="C21" s="11" t="s">
        <v>18</v>
      </c>
      <c r="D21" s="35">
        <v>91.25</v>
      </c>
      <c r="E21" s="11">
        <v>98.5</v>
      </c>
      <c r="F21" s="11">
        <v>97.75</v>
      </c>
    </row>
    <row r="22" spans="1:8" x14ac:dyDescent="0.25">
      <c r="B22" s="13" t="s">
        <v>272</v>
      </c>
      <c r="C22" s="11" t="s">
        <v>18</v>
      </c>
      <c r="D22" s="35">
        <v>89.5</v>
      </c>
      <c r="E22" s="11">
        <v>91.5</v>
      </c>
      <c r="F22" s="11">
        <v>95</v>
      </c>
    </row>
    <row r="23" spans="1:8" x14ac:dyDescent="0.25">
      <c r="B23" s="11" t="s">
        <v>69</v>
      </c>
      <c r="C23" s="11" t="s">
        <v>18</v>
      </c>
      <c r="D23" s="35">
        <v>89</v>
      </c>
      <c r="E23" s="11">
        <v>86.75</v>
      </c>
      <c r="F23" s="11">
        <v>90.5</v>
      </c>
    </row>
    <row r="24" spans="1:8" x14ac:dyDescent="0.25">
      <c r="B24" s="11" t="s">
        <v>27</v>
      </c>
      <c r="C24" s="11" t="s">
        <v>18</v>
      </c>
      <c r="D24" s="35">
        <v>88.25</v>
      </c>
      <c r="E24" s="11">
        <v>90.25</v>
      </c>
      <c r="F24" s="11">
        <v>94</v>
      </c>
    </row>
    <row r="25" spans="1:8" x14ac:dyDescent="0.25">
      <c r="B25" s="13" t="s">
        <v>199</v>
      </c>
      <c r="C25" s="13" t="s">
        <v>18</v>
      </c>
      <c r="D25" s="37">
        <v>88</v>
      </c>
      <c r="E25" s="13">
        <v>79.75</v>
      </c>
      <c r="F25" s="11">
        <v>95</v>
      </c>
    </row>
    <row r="26" spans="1:8" x14ac:dyDescent="0.25">
      <c r="B26" s="13" t="s">
        <v>231</v>
      </c>
      <c r="C26" s="11" t="s">
        <v>18</v>
      </c>
      <c r="D26" s="35">
        <v>87</v>
      </c>
      <c r="E26" s="11">
        <v>93</v>
      </c>
      <c r="F26" s="11">
        <v>99</v>
      </c>
    </row>
    <row r="27" spans="1:8" x14ac:dyDescent="0.25">
      <c r="B27" s="13" t="s">
        <v>274</v>
      </c>
      <c r="C27" s="13" t="s">
        <v>18</v>
      </c>
      <c r="D27" s="35">
        <v>86.5</v>
      </c>
      <c r="E27" s="11"/>
      <c r="F27" s="11"/>
    </row>
    <row r="28" spans="1:8" x14ac:dyDescent="0.25">
      <c r="B28" s="13" t="s">
        <v>200</v>
      </c>
      <c r="C28" s="13" t="s">
        <v>18</v>
      </c>
      <c r="D28" s="37">
        <v>85.25</v>
      </c>
      <c r="E28" s="13">
        <v>94.25</v>
      </c>
      <c r="F28" s="11">
        <v>92</v>
      </c>
    </row>
    <row r="29" spans="1:8" x14ac:dyDescent="0.25">
      <c r="B29" s="13" t="s">
        <v>275</v>
      </c>
      <c r="C29" s="13" t="s">
        <v>18</v>
      </c>
      <c r="D29" s="35">
        <v>84.5</v>
      </c>
      <c r="E29" s="11"/>
      <c r="F29" s="11"/>
    </row>
    <row r="30" spans="1:8" x14ac:dyDescent="0.25">
      <c r="B30" s="13" t="s">
        <v>273</v>
      </c>
      <c r="C30" s="13" t="s">
        <v>18</v>
      </c>
      <c r="D30" s="35">
        <v>83.25</v>
      </c>
      <c r="E30" s="11"/>
      <c r="F30" s="11"/>
    </row>
    <row r="31" spans="1:8" ht="17.399999999999999" x14ac:dyDescent="0.3">
      <c r="B31" s="13" t="s">
        <v>232</v>
      </c>
      <c r="C31" s="13" t="s">
        <v>18</v>
      </c>
      <c r="D31" s="40">
        <v>82.25</v>
      </c>
      <c r="E31" s="13">
        <v>82.25</v>
      </c>
      <c r="F31" s="13"/>
      <c r="G31" s="44" t="s">
        <v>131</v>
      </c>
    </row>
    <row r="32" spans="1:8" ht="17.399999999999999" x14ac:dyDescent="0.3">
      <c r="B32" s="13" t="s">
        <v>110</v>
      </c>
      <c r="C32" s="13" t="s">
        <v>18</v>
      </c>
      <c r="D32" s="40">
        <v>81.75</v>
      </c>
      <c r="E32" s="13">
        <v>81.75</v>
      </c>
      <c r="F32" s="13">
        <v>86.25</v>
      </c>
      <c r="G32" s="44" t="s">
        <v>131</v>
      </c>
    </row>
    <row r="33" spans="1:8" ht="17.399999999999999" x14ac:dyDescent="0.3">
      <c r="B33" s="13" t="s">
        <v>12</v>
      </c>
      <c r="C33" s="11" t="s">
        <v>18</v>
      </c>
      <c r="D33" s="40">
        <v>80.25</v>
      </c>
      <c r="E33" s="11">
        <v>80.25</v>
      </c>
      <c r="F33" s="11">
        <v>91.5</v>
      </c>
      <c r="G33" s="44" t="s">
        <v>131</v>
      </c>
    </row>
    <row r="34" spans="1:8" x14ac:dyDescent="0.25">
      <c r="B34" s="13" t="s">
        <v>64</v>
      </c>
      <c r="C34" s="13" t="s">
        <v>18</v>
      </c>
      <c r="D34" s="37">
        <v>78</v>
      </c>
      <c r="E34" s="13">
        <v>92</v>
      </c>
      <c r="F34" s="11">
        <v>83.25</v>
      </c>
    </row>
    <row r="35" spans="1:8" x14ac:dyDescent="0.25">
      <c r="B35" s="45" t="s">
        <v>247</v>
      </c>
      <c r="C35" s="4"/>
      <c r="D35" s="4"/>
      <c r="E35" s="4"/>
      <c r="F35" s="4"/>
    </row>
    <row r="36" spans="1:8" x14ac:dyDescent="0.25">
      <c r="B36" s="45" t="s">
        <v>254</v>
      </c>
      <c r="C36" s="4"/>
      <c r="D36" s="4"/>
      <c r="E36" s="4"/>
      <c r="F36" s="4"/>
    </row>
    <row r="37" spans="1:8" x14ac:dyDescent="0.25">
      <c r="B37" s="4"/>
      <c r="C37" s="4"/>
      <c r="D37" s="4"/>
      <c r="E37" s="4"/>
      <c r="F37" s="4"/>
    </row>
    <row r="38" spans="1:8" x14ac:dyDescent="0.25">
      <c r="B38" s="4"/>
      <c r="C38" s="4"/>
      <c r="D38" s="4"/>
      <c r="E38" s="4"/>
      <c r="F38" s="4"/>
    </row>
    <row r="39" spans="1:8" ht="15.6" x14ac:dyDescent="0.3">
      <c r="A39" s="34">
        <v>1</v>
      </c>
      <c r="B39" s="11" t="s">
        <v>46</v>
      </c>
      <c r="C39" s="11" t="s">
        <v>19</v>
      </c>
      <c r="D39" s="35">
        <v>99.25</v>
      </c>
      <c r="E39" s="11">
        <v>99</v>
      </c>
      <c r="F39" s="11">
        <v>98.75</v>
      </c>
      <c r="H39" s="52">
        <v>0.35</v>
      </c>
    </row>
    <row r="40" spans="1:8" ht="17.399999999999999" x14ac:dyDescent="0.3">
      <c r="A40" s="34">
        <v>2</v>
      </c>
      <c r="B40" s="11" t="s">
        <v>90</v>
      </c>
      <c r="C40" s="11" t="s">
        <v>19</v>
      </c>
      <c r="D40" s="40">
        <v>94.25</v>
      </c>
      <c r="E40" s="11">
        <v>94.25</v>
      </c>
      <c r="F40" s="11">
        <v>87.5</v>
      </c>
      <c r="G40" s="44" t="s">
        <v>131</v>
      </c>
      <c r="H40" s="52">
        <v>0.2</v>
      </c>
    </row>
    <row r="41" spans="1:8" x14ac:dyDescent="0.25">
      <c r="B41" s="13" t="s">
        <v>154</v>
      </c>
      <c r="C41" s="11" t="s">
        <v>19</v>
      </c>
      <c r="D41" s="35">
        <v>94.25</v>
      </c>
      <c r="E41" s="11">
        <v>92.75</v>
      </c>
      <c r="F41" s="11">
        <v>85.5</v>
      </c>
    </row>
    <row r="42" spans="1:8" x14ac:dyDescent="0.25">
      <c r="B42" s="11" t="s">
        <v>35</v>
      </c>
      <c r="C42" s="11" t="s">
        <v>19</v>
      </c>
      <c r="D42" s="35">
        <v>87.25</v>
      </c>
      <c r="E42" s="11">
        <v>97.25</v>
      </c>
      <c r="F42" s="11">
        <v>98</v>
      </c>
      <c r="H42" s="42" t="s">
        <v>258</v>
      </c>
    </row>
    <row r="43" spans="1:8" x14ac:dyDescent="0.25">
      <c r="B43" s="11" t="s">
        <v>31</v>
      </c>
      <c r="C43" s="11" t="s">
        <v>19</v>
      </c>
      <c r="D43" s="35">
        <v>78.75</v>
      </c>
      <c r="E43" s="11">
        <v>91.5</v>
      </c>
      <c r="F43" s="11">
        <v>98</v>
      </c>
    </row>
    <row r="44" spans="1:8" x14ac:dyDescent="0.25">
      <c r="B44" s="11"/>
      <c r="C44" s="11"/>
      <c r="D44" s="11"/>
      <c r="E44" s="11"/>
      <c r="F44" s="11"/>
    </row>
    <row r="45" spans="1:8" x14ac:dyDescent="0.25">
      <c r="B45" s="45" t="s">
        <v>247</v>
      </c>
      <c r="C45" s="25"/>
      <c r="D45" s="25"/>
      <c r="E45" s="25"/>
      <c r="F45" s="25"/>
    </row>
    <row r="47" spans="1:8" ht="15.6" x14ac:dyDescent="0.3">
      <c r="A47" s="34">
        <v>1</v>
      </c>
      <c r="B47" s="13" t="s">
        <v>197</v>
      </c>
      <c r="C47" s="13" t="s">
        <v>17</v>
      </c>
      <c r="D47" s="37">
        <v>100</v>
      </c>
      <c r="E47" s="13">
        <v>99.25</v>
      </c>
      <c r="F47" s="13">
        <v>99.5</v>
      </c>
      <c r="H47" s="52">
        <v>0.35</v>
      </c>
    </row>
    <row r="48" spans="1:8" ht="15.6" x14ac:dyDescent="0.3">
      <c r="A48" s="34">
        <v>2</v>
      </c>
      <c r="B48" s="11" t="s">
        <v>5</v>
      </c>
      <c r="C48" s="11" t="s">
        <v>17</v>
      </c>
      <c r="D48" s="35">
        <v>97</v>
      </c>
      <c r="E48" s="11">
        <v>96</v>
      </c>
      <c r="F48" s="11">
        <v>96</v>
      </c>
      <c r="H48" s="52">
        <v>0.35</v>
      </c>
    </row>
    <row r="49" spans="1:8" ht="15.6" x14ac:dyDescent="0.3">
      <c r="A49" s="34">
        <v>3</v>
      </c>
      <c r="B49" s="13" t="s">
        <v>156</v>
      </c>
      <c r="C49" s="13" t="s">
        <v>17</v>
      </c>
      <c r="D49" s="37">
        <v>96.25</v>
      </c>
      <c r="E49" s="13">
        <v>88.75</v>
      </c>
      <c r="F49" s="13">
        <v>89.75</v>
      </c>
      <c r="H49" s="52">
        <v>0.35</v>
      </c>
    </row>
    <row r="50" spans="1:8" ht="15.6" x14ac:dyDescent="0.3">
      <c r="A50" s="34">
        <v>4</v>
      </c>
      <c r="B50" s="13" t="s">
        <v>126</v>
      </c>
      <c r="C50" s="13" t="s">
        <v>17</v>
      </c>
      <c r="D50" s="37">
        <v>96</v>
      </c>
      <c r="E50" s="13">
        <v>98.5</v>
      </c>
      <c r="F50" s="13">
        <v>98</v>
      </c>
      <c r="H50" s="52">
        <v>0.35</v>
      </c>
    </row>
    <row r="51" spans="1:8" ht="15.6" x14ac:dyDescent="0.3">
      <c r="A51" s="34">
        <v>5</v>
      </c>
      <c r="B51" s="11" t="s">
        <v>87</v>
      </c>
      <c r="C51" s="11" t="s">
        <v>17</v>
      </c>
      <c r="D51" s="35">
        <v>94.25</v>
      </c>
      <c r="E51" s="11">
        <v>97.5</v>
      </c>
      <c r="F51" s="11">
        <v>91.5</v>
      </c>
      <c r="H51" s="52">
        <v>0.2</v>
      </c>
    </row>
    <row r="52" spans="1:8" ht="15.6" x14ac:dyDescent="0.3">
      <c r="A52" s="34">
        <v>6</v>
      </c>
      <c r="B52" s="13" t="s">
        <v>194</v>
      </c>
      <c r="C52" s="13" t="s">
        <v>17</v>
      </c>
      <c r="D52" s="37">
        <v>94.5</v>
      </c>
      <c r="E52" s="13">
        <v>91.25</v>
      </c>
      <c r="F52" s="13">
        <v>96.5</v>
      </c>
      <c r="H52" s="52">
        <v>0.2</v>
      </c>
    </row>
    <row r="53" spans="1:8" ht="15.6" x14ac:dyDescent="0.3">
      <c r="A53" s="34">
        <v>7</v>
      </c>
      <c r="B53" s="12" t="s">
        <v>158</v>
      </c>
      <c r="C53" s="12" t="s">
        <v>17</v>
      </c>
      <c r="D53" s="38">
        <v>92.25</v>
      </c>
      <c r="E53" s="12">
        <v>99.25</v>
      </c>
      <c r="F53" s="12">
        <v>97</v>
      </c>
      <c r="H53" s="52">
        <v>0.2</v>
      </c>
    </row>
    <row r="54" spans="1:8" ht="15.6" x14ac:dyDescent="0.3">
      <c r="A54" s="34">
        <v>8</v>
      </c>
      <c r="B54" s="13" t="s">
        <v>228</v>
      </c>
      <c r="C54" s="11" t="s">
        <v>17</v>
      </c>
      <c r="D54" s="35">
        <v>92.25</v>
      </c>
      <c r="E54" s="11">
        <v>91.25</v>
      </c>
      <c r="F54" s="11">
        <v>91.75</v>
      </c>
      <c r="H54" s="52">
        <v>0.2</v>
      </c>
    </row>
    <row r="55" spans="1:8" ht="15.6" x14ac:dyDescent="0.3">
      <c r="A55" s="34">
        <v>9</v>
      </c>
      <c r="B55" s="11" t="s">
        <v>59</v>
      </c>
      <c r="C55" s="11" t="s">
        <v>17</v>
      </c>
      <c r="D55" s="35">
        <v>91.5</v>
      </c>
      <c r="E55" s="11">
        <v>99.25</v>
      </c>
      <c r="F55" s="11">
        <v>92.5</v>
      </c>
      <c r="H55" s="52">
        <v>0.1</v>
      </c>
    </row>
    <row r="56" spans="1:8" ht="15.6" x14ac:dyDescent="0.3">
      <c r="A56" s="34">
        <v>10</v>
      </c>
      <c r="B56" s="13" t="s">
        <v>265</v>
      </c>
      <c r="C56" s="13" t="s">
        <v>17</v>
      </c>
      <c r="D56" s="35">
        <v>89.75</v>
      </c>
      <c r="E56" s="11"/>
      <c r="F56" s="11"/>
      <c r="H56" s="52">
        <v>0.1</v>
      </c>
    </row>
    <row r="57" spans="1:8" ht="15.6" x14ac:dyDescent="0.3">
      <c r="A57" s="34">
        <v>11</v>
      </c>
      <c r="B57" s="13" t="s">
        <v>195</v>
      </c>
      <c r="C57" s="13" t="s">
        <v>17</v>
      </c>
      <c r="D57" s="37">
        <v>91.75</v>
      </c>
      <c r="E57" s="13">
        <v>96.75</v>
      </c>
      <c r="F57" s="13">
        <v>95.5</v>
      </c>
      <c r="H57" s="52">
        <v>0.1</v>
      </c>
    </row>
    <row r="58" spans="1:8" ht="15.6" x14ac:dyDescent="0.3">
      <c r="A58" s="34">
        <v>12</v>
      </c>
      <c r="B58" s="13" t="s">
        <v>155</v>
      </c>
      <c r="C58" s="13" t="s">
        <v>17</v>
      </c>
      <c r="D58" s="37">
        <v>89.5</v>
      </c>
      <c r="E58" s="13">
        <v>96.25</v>
      </c>
      <c r="F58" s="13">
        <v>94.5</v>
      </c>
      <c r="H58" s="52">
        <v>0.1</v>
      </c>
    </row>
    <row r="59" spans="1:8" ht="15.6" x14ac:dyDescent="0.3">
      <c r="A59" s="34"/>
      <c r="B59" s="13" t="s">
        <v>267</v>
      </c>
      <c r="C59" s="13" t="s">
        <v>17</v>
      </c>
      <c r="D59" s="35">
        <v>89</v>
      </c>
      <c r="E59" s="11"/>
      <c r="F59" s="11"/>
    </row>
    <row r="60" spans="1:8" ht="17.399999999999999" x14ac:dyDescent="0.3">
      <c r="B60" s="11" t="s">
        <v>93</v>
      </c>
      <c r="C60" s="11" t="s">
        <v>17</v>
      </c>
      <c r="D60" s="40">
        <v>89</v>
      </c>
      <c r="E60" s="11">
        <v>89</v>
      </c>
      <c r="F60" s="11">
        <v>91.75</v>
      </c>
      <c r="G60" s="44" t="s">
        <v>147</v>
      </c>
    </row>
    <row r="61" spans="1:8" x14ac:dyDescent="0.25">
      <c r="B61" s="13" t="s">
        <v>157</v>
      </c>
      <c r="C61" s="13" t="s">
        <v>17</v>
      </c>
      <c r="D61" s="37">
        <v>88.5</v>
      </c>
      <c r="E61" s="13">
        <v>91.25</v>
      </c>
      <c r="F61" s="13">
        <v>94.75</v>
      </c>
    </row>
    <row r="62" spans="1:8" x14ac:dyDescent="0.25">
      <c r="B62" s="13" t="s">
        <v>266</v>
      </c>
      <c r="C62" s="13" t="s">
        <v>17</v>
      </c>
      <c r="D62" s="35">
        <v>88.25</v>
      </c>
      <c r="E62" s="11"/>
      <c r="F62" s="11"/>
    </row>
    <row r="63" spans="1:8" x14ac:dyDescent="0.25">
      <c r="B63" s="11" t="s">
        <v>72</v>
      </c>
      <c r="C63" s="11" t="s">
        <v>17</v>
      </c>
      <c r="D63" s="35">
        <v>88.25</v>
      </c>
      <c r="E63" s="11">
        <v>98.5</v>
      </c>
      <c r="F63" s="11">
        <v>95</v>
      </c>
    </row>
    <row r="64" spans="1:8" x14ac:dyDescent="0.25">
      <c r="B64" s="13" t="s">
        <v>263</v>
      </c>
      <c r="C64" s="13" t="s">
        <v>17</v>
      </c>
      <c r="D64" s="35">
        <v>88</v>
      </c>
      <c r="E64" s="11"/>
      <c r="F64" s="11"/>
    </row>
    <row r="65" spans="2:7" x14ac:dyDescent="0.25">
      <c r="B65" s="11" t="s">
        <v>23</v>
      </c>
      <c r="C65" s="11" t="s">
        <v>17</v>
      </c>
      <c r="D65" s="35">
        <v>86.5</v>
      </c>
      <c r="E65" s="11">
        <v>89.25</v>
      </c>
      <c r="F65" s="11">
        <v>96.75</v>
      </c>
    </row>
    <row r="66" spans="2:7" x14ac:dyDescent="0.25">
      <c r="B66" s="10" t="s">
        <v>230</v>
      </c>
      <c r="C66" s="10" t="s">
        <v>17</v>
      </c>
      <c r="D66" s="37">
        <v>85.75</v>
      </c>
      <c r="E66" s="12">
        <v>97</v>
      </c>
      <c r="F66" s="1"/>
    </row>
    <row r="67" spans="2:7" x14ac:dyDescent="0.25">
      <c r="B67" s="13" t="s">
        <v>227</v>
      </c>
      <c r="C67" s="11" t="s">
        <v>17</v>
      </c>
      <c r="D67" s="35">
        <v>85.5</v>
      </c>
      <c r="E67" s="11">
        <v>92</v>
      </c>
      <c r="F67" s="11">
        <v>89</v>
      </c>
    </row>
    <row r="68" spans="2:7" x14ac:dyDescent="0.25">
      <c r="B68" s="13" t="s">
        <v>268</v>
      </c>
      <c r="C68" s="13" t="s">
        <v>17</v>
      </c>
      <c r="D68" s="35">
        <v>84.75</v>
      </c>
      <c r="E68" s="11"/>
      <c r="F68" s="11"/>
    </row>
    <row r="69" spans="2:7" x14ac:dyDescent="0.25">
      <c r="B69" s="13" t="s">
        <v>159</v>
      </c>
      <c r="C69" s="13" t="s">
        <v>17</v>
      </c>
      <c r="D69" s="37">
        <v>84.25</v>
      </c>
      <c r="E69" s="13">
        <v>93.5</v>
      </c>
      <c r="F69" s="13">
        <v>88.25</v>
      </c>
    </row>
    <row r="70" spans="2:7" x14ac:dyDescent="0.25">
      <c r="B70" s="13" t="s">
        <v>269</v>
      </c>
      <c r="C70" s="13" t="s">
        <v>17</v>
      </c>
      <c r="D70" s="37">
        <v>83.5</v>
      </c>
      <c r="E70" s="13"/>
      <c r="F70" s="13"/>
    </row>
    <row r="71" spans="2:7" x14ac:dyDescent="0.25">
      <c r="B71" s="11" t="s">
        <v>70</v>
      </c>
      <c r="C71" s="11" t="s">
        <v>17</v>
      </c>
      <c r="D71" s="35">
        <v>83</v>
      </c>
      <c r="E71" s="11">
        <v>89.5</v>
      </c>
      <c r="F71" s="13">
        <v>87.75</v>
      </c>
    </row>
    <row r="72" spans="2:7" x14ac:dyDescent="0.25">
      <c r="B72" s="13" t="s">
        <v>196</v>
      </c>
      <c r="C72" s="13" t="s">
        <v>17</v>
      </c>
      <c r="D72" s="37">
        <v>81.75</v>
      </c>
      <c r="E72" s="13">
        <v>99.25</v>
      </c>
      <c r="F72" s="13">
        <v>92.25</v>
      </c>
    </row>
    <row r="73" spans="2:7" x14ac:dyDescent="0.25">
      <c r="B73" s="13" t="s">
        <v>229</v>
      </c>
      <c r="C73" s="13" t="s">
        <v>17</v>
      </c>
      <c r="D73" s="37">
        <v>80.5</v>
      </c>
      <c r="E73" s="13">
        <v>96.25</v>
      </c>
      <c r="F73" s="13"/>
    </row>
    <row r="74" spans="2:7" ht="17.399999999999999" x14ac:dyDescent="0.3">
      <c r="B74" s="11" t="s">
        <v>58</v>
      </c>
      <c r="C74" s="11" t="s">
        <v>17</v>
      </c>
      <c r="D74" s="40">
        <v>80.5</v>
      </c>
      <c r="E74" s="11">
        <v>80.5</v>
      </c>
      <c r="F74" s="13">
        <v>75.25</v>
      </c>
      <c r="G74" s="44" t="s">
        <v>131</v>
      </c>
    </row>
    <row r="75" spans="2:7" x14ac:dyDescent="0.25">
      <c r="B75" s="11" t="s">
        <v>55</v>
      </c>
      <c r="C75" s="11" t="s">
        <v>17</v>
      </c>
      <c r="D75" s="35">
        <v>79.5</v>
      </c>
      <c r="E75" s="11">
        <v>93</v>
      </c>
      <c r="F75" s="11">
        <v>90.75</v>
      </c>
    </row>
    <row r="76" spans="2:7" ht="17.399999999999999" x14ac:dyDescent="0.3">
      <c r="B76" s="13" t="s">
        <v>139</v>
      </c>
      <c r="C76" s="13" t="s">
        <v>17</v>
      </c>
      <c r="D76" s="40">
        <v>79.5</v>
      </c>
      <c r="E76" s="13">
        <v>79.5</v>
      </c>
      <c r="F76" s="13">
        <v>95.5</v>
      </c>
      <c r="G76" s="44" t="s">
        <v>131</v>
      </c>
    </row>
    <row r="77" spans="2:7" x14ac:dyDescent="0.25">
      <c r="B77" s="11" t="s">
        <v>86</v>
      </c>
      <c r="C77" s="11" t="s">
        <v>17</v>
      </c>
      <c r="D77" s="35">
        <v>79.25</v>
      </c>
      <c r="E77" s="11">
        <v>72.5</v>
      </c>
      <c r="F77" s="11">
        <v>61.75</v>
      </c>
    </row>
    <row r="78" spans="2:7" x14ac:dyDescent="0.25">
      <c r="B78" s="13" t="s">
        <v>161</v>
      </c>
      <c r="C78" s="13" t="s">
        <v>17</v>
      </c>
      <c r="D78" s="37">
        <v>77.5</v>
      </c>
      <c r="E78" s="13">
        <v>100</v>
      </c>
      <c r="F78" s="13">
        <v>98</v>
      </c>
    </row>
    <row r="79" spans="2:7" x14ac:dyDescent="0.25">
      <c r="B79" s="13" t="s">
        <v>264</v>
      </c>
      <c r="C79" s="13" t="s">
        <v>17</v>
      </c>
      <c r="D79" s="37">
        <v>75.25</v>
      </c>
      <c r="E79" s="13"/>
      <c r="F79" s="13"/>
    </row>
    <row r="80" spans="2:7" x14ac:dyDescent="0.25">
      <c r="B80" s="45" t="s">
        <v>247</v>
      </c>
    </row>
    <row r="81" spans="1:8" x14ac:dyDescent="0.25">
      <c r="B81" s="45" t="s">
        <v>254</v>
      </c>
    </row>
    <row r="82" spans="1:8" x14ac:dyDescent="0.25">
      <c r="B82" s="45"/>
    </row>
    <row r="83" spans="1:8" x14ac:dyDescent="0.25">
      <c r="H83" t="s">
        <v>276</v>
      </c>
    </row>
    <row r="84" spans="1:8" ht="15.6" x14ac:dyDescent="0.3">
      <c r="A84" s="34">
        <v>1</v>
      </c>
      <c r="B84" s="11" t="s">
        <v>73</v>
      </c>
      <c r="C84" s="11" t="s">
        <v>21</v>
      </c>
      <c r="D84" s="35">
        <v>83.5</v>
      </c>
      <c r="E84" s="11">
        <v>96.5</v>
      </c>
      <c r="F84" s="11">
        <v>93.25</v>
      </c>
      <c r="H84" s="52">
        <v>0.35</v>
      </c>
    </row>
    <row r="85" spans="1:8" ht="15.6" x14ac:dyDescent="0.3">
      <c r="A85" s="34">
        <v>2</v>
      </c>
      <c r="B85" s="13" t="s">
        <v>223</v>
      </c>
      <c r="C85" s="13" t="s">
        <v>21</v>
      </c>
      <c r="D85" s="37">
        <v>80.75</v>
      </c>
      <c r="E85" s="13">
        <v>82.5</v>
      </c>
      <c r="F85" s="1"/>
      <c r="H85" s="52">
        <v>0.2</v>
      </c>
    </row>
    <row r="86" spans="1:8" x14ac:dyDescent="0.25">
      <c r="B86" s="13" t="s">
        <v>152</v>
      </c>
      <c r="C86" s="13" t="s">
        <v>21</v>
      </c>
      <c r="D86" s="37">
        <v>80.5</v>
      </c>
      <c r="E86" s="13">
        <v>86</v>
      </c>
      <c r="F86" s="13">
        <v>88.25</v>
      </c>
    </row>
    <row r="87" spans="1:8" x14ac:dyDescent="0.25">
      <c r="B87" s="11" t="s">
        <v>88</v>
      </c>
      <c r="C87" s="11" t="s">
        <v>21</v>
      </c>
      <c r="D87" s="35">
        <v>79.25</v>
      </c>
      <c r="E87" s="11">
        <v>94</v>
      </c>
      <c r="F87" s="11">
        <v>98</v>
      </c>
    </row>
    <row r="88" spans="1:8" x14ac:dyDescent="0.25">
      <c r="B88" s="11" t="s">
        <v>44</v>
      </c>
      <c r="C88" s="11" t="s">
        <v>21</v>
      </c>
      <c r="D88" s="35">
        <v>77.5</v>
      </c>
      <c r="E88" s="11">
        <v>89.25</v>
      </c>
      <c r="F88" s="11">
        <v>92.25</v>
      </c>
    </row>
    <row r="89" spans="1:8" x14ac:dyDescent="0.25">
      <c r="B89" s="11" t="s">
        <v>40</v>
      </c>
      <c r="C89" s="11" t="s">
        <v>21</v>
      </c>
      <c r="D89" s="37">
        <v>74.25</v>
      </c>
      <c r="E89" s="11">
        <v>89</v>
      </c>
      <c r="F89" s="11">
        <v>91.75</v>
      </c>
    </row>
    <row r="90" spans="1:8" x14ac:dyDescent="0.25">
      <c r="B90" s="13" t="s">
        <v>153</v>
      </c>
      <c r="C90" s="13" t="s">
        <v>21</v>
      </c>
      <c r="D90" s="37">
        <v>68.75</v>
      </c>
      <c r="E90" s="13">
        <v>88.75</v>
      </c>
      <c r="F90" s="13">
        <v>90.25</v>
      </c>
    </row>
    <row r="91" spans="1:8" x14ac:dyDescent="0.25">
      <c r="C91" s="4"/>
      <c r="D91" s="4"/>
      <c r="E91" s="4"/>
      <c r="F91" s="4"/>
    </row>
    <row r="92" spans="1:8" x14ac:dyDescent="0.25">
      <c r="B92" s="26"/>
      <c r="C92" s="4"/>
      <c r="D92" s="4"/>
      <c r="E92" s="4"/>
      <c r="F92" s="4"/>
    </row>
    <row r="93" spans="1:8" ht="15.6" x14ac:dyDescent="0.3">
      <c r="A93" s="34">
        <v>1</v>
      </c>
      <c r="B93" s="13" t="s">
        <v>262</v>
      </c>
      <c r="C93" s="13" t="s">
        <v>16</v>
      </c>
      <c r="D93" s="37">
        <v>99.25</v>
      </c>
      <c r="E93" s="11"/>
      <c r="F93" s="11"/>
      <c r="H93" s="52">
        <v>0.35</v>
      </c>
    </row>
    <row r="94" spans="1:8" ht="15.6" x14ac:dyDescent="0.3">
      <c r="A94" s="34">
        <v>2</v>
      </c>
      <c r="B94" s="13" t="s">
        <v>189</v>
      </c>
      <c r="C94" s="13" t="s">
        <v>16</v>
      </c>
      <c r="D94" s="37">
        <v>97</v>
      </c>
      <c r="E94" s="13">
        <v>94.75</v>
      </c>
      <c r="F94" s="11">
        <v>94.75</v>
      </c>
      <c r="H94" s="52">
        <v>0.2</v>
      </c>
    </row>
    <row r="95" spans="1:8" ht="15.6" x14ac:dyDescent="0.3">
      <c r="A95" s="34">
        <v>3</v>
      </c>
      <c r="B95" s="11" t="s">
        <v>8</v>
      </c>
      <c r="C95" s="11" t="s">
        <v>16</v>
      </c>
      <c r="D95" s="35">
        <v>96.25</v>
      </c>
      <c r="E95" s="11">
        <v>97</v>
      </c>
      <c r="F95" s="11">
        <v>98</v>
      </c>
      <c r="H95" s="52">
        <v>0.1</v>
      </c>
    </row>
    <row r="96" spans="1:8" ht="15.6" x14ac:dyDescent="0.3">
      <c r="A96" s="34">
        <v>4</v>
      </c>
      <c r="B96" s="13" t="s">
        <v>192</v>
      </c>
      <c r="C96" s="13" t="s">
        <v>16</v>
      </c>
      <c r="D96" s="37">
        <v>90.75</v>
      </c>
      <c r="E96" s="13">
        <v>89</v>
      </c>
      <c r="F96" s="12">
        <v>97.75</v>
      </c>
      <c r="H96" s="52">
        <v>0.1</v>
      </c>
    </row>
    <row r="97" spans="1:9" ht="15.6" x14ac:dyDescent="0.3">
      <c r="A97" s="34">
        <v>5</v>
      </c>
      <c r="B97" s="13" t="s">
        <v>191</v>
      </c>
      <c r="C97" s="13" t="s">
        <v>16</v>
      </c>
      <c r="D97" s="37">
        <v>89</v>
      </c>
      <c r="E97" s="13">
        <v>94.25</v>
      </c>
      <c r="F97" s="11">
        <v>94.25</v>
      </c>
      <c r="H97" s="52">
        <v>0.1</v>
      </c>
    </row>
    <row r="98" spans="1:9" x14ac:dyDescent="0.25">
      <c r="B98" s="13" t="s">
        <v>261</v>
      </c>
      <c r="C98" s="13" t="s">
        <v>16</v>
      </c>
      <c r="D98" s="37">
        <v>88.25</v>
      </c>
      <c r="E98" s="11"/>
      <c r="F98" s="11"/>
    </row>
    <row r="99" spans="1:9" x14ac:dyDescent="0.25">
      <c r="B99" s="13" t="s">
        <v>259</v>
      </c>
      <c r="C99" s="11" t="s">
        <v>16</v>
      </c>
      <c r="D99" s="35">
        <v>87.25</v>
      </c>
      <c r="E99" s="11">
        <v>88</v>
      </c>
      <c r="F99" s="11">
        <v>90</v>
      </c>
    </row>
    <row r="100" spans="1:9" x14ac:dyDescent="0.25">
      <c r="B100" s="13" t="s">
        <v>260</v>
      </c>
      <c r="C100" s="11" t="s">
        <v>16</v>
      </c>
      <c r="D100" s="35">
        <v>86</v>
      </c>
      <c r="E100" s="11">
        <v>85.25</v>
      </c>
      <c r="F100" s="11">
        <v>89.25</v>
      </c>
    </row>
    <row r="101" spans="1:9" x14ac:dyDescent="0.25">
      <c r="B101" s="11" t="s">
        <v>52</v>
      </c>
      <c r="C101" s="11" t="s">
        <v>16</v>
      </c>
      <c r="D101" s="35">
        <v>84.25</v>
      </c>
      <c r="E101" s="11">
        <v>81.75</v>
      </c>
      <c r="F101" s="11">
        <v>97.75</v>
      </c>
    </row>
    <row r="102" spans="1:9" x14ac:dyDescent="0.25">
      <c r="B102" s="11" t="s">
        <v>32</v>
      </c>
      <c r="C102" s="11" t="s">
        <v>16</v>
      </c>
      <c r="D102" s="35">
        <v>82</v>
      </c>
      <c r="E102" s="11">
        <v>98.5</v>
      </c>
      <c r="F102" s="11">
        <v>98</v>
      </c>
      <c r="I102" s="42" t="s">
        <v>14</v>
      </c>
    </row>
    <row r="103" spans="1:9" x14ac:dyDescent="0.25">
      <c r="B103" s="13" t="s">
        <v>108</v>
      </c>
      <c r="C103" s="13" t="s">
        <v>16</v>
      </c>
      <c r="D103" s="37">
        <v>74</v>
      </c>
      <c r="E103" s="11">
        <v>88.75</v>
      </c>
      <c r="F103" s="11"/>
    </row>
    <row r="104" spans="1:9" ht="17.399999999999999" x14ac:dyDescent="0.3">
      <c r="B104" s="13" t="s">
        <v>226</v>
      </c>
      <c r="C104" s="13" t="s">
        <v>16</v>
      </c>
      <c r="D104" s="40">
        <v>65.5</v>
      </c>
      <c r="E104" s="11">
        <v>65.5</v>
      </c>
      <c r="F104" s="11"/>
      <c r="G104" s="44" t="s">
        <v>147</v>
      </c>
    </row>
    <row r="105" spans="1:9" ht="17.399999999999999" x14ac:dyDescent="0.3">
      <c r="B105" s="13" t="s">
        <v>190</v>
      </c>
      <c r="C105" s="13" t="s">
        <v>16</v>
      </c>
      <c r="D105" s="40">
        <v>56.25</v>
      </c>
      <c r="E105" s="13">
        <v>56.25</v>
      </c>
      <c r="F105" s="11">
        <v>91</v>
      </c>
      <c r="G105" s="44" t="s">
        <v>131</v>
      </c>
    </row>
    <row r="106" spans="1:9" x14ac:dyDescent="0.25">
      <c r="B106" s="45" t="s">
        <v>254</v>
      </c>
      <c r="C106" s="21"/>
      <c r="D106" s="21"/>
      <c r="E106" s="25"/>
      <c r="F106" s="25"/>
    </row>
    <row r="107" spans="1:9" x14ac:dyDescent="0.25">
      <c r="B107" s="45" t="s">
        <v>247</v>
      </c>
      <c r="C107" s="21"/>
      <c r="D107" s="21"/>
      <c r="E107" s="25"/>
      <c r="F107" s="25"/>
    </row>
    <row r="108" spans="1:9" x14ac:dyDescent="0.25">
      <c r="B108" s="25"/>
      <c r="C108" s="25"/>
      <c r="D108" s="25"/>
      <c r="E108" s="25"/>
      <c r="F108" s="25"/>
    </row>
    <row r="109" spans="1:9" ht="17.399999999999999" x14ac:dyDescent="0.3">
      <c r="A109" s="34">
        <v>1</v>
      </c>
      <c r="B109" s="11" t="s">
        <v>43</v>
      </c>
      <c r="C109" s="11" t="s">
        <v>20</v>
      </c>
      <c r="D109" s="40">
        <v>100</v>
      </c>
      <c r="E109" s="13">
        <v>100</v>
      </c>
      <c r="F109" s="11">
        <v>100</v>
      </c>
      <c r="G109" s="44" t="s">
        <v>131</v>
      </c>
      <c r="H109" s="52">
        <v>0.35</v>
      </c>
    </row>
    <row r="110" spans="1:9" ht="17.399999999999999" x14ac:dyDescent="0.3">
      <c r="A110" s="34">
        <v>2</v>
      </c>
      <c r="B110" s="11" t="s">
        <v>42</v>
      </c>
      <c r="C110" s="11" t="s">
        <v>20</v>
      </c>
      <c r="D110" s="40">
        <v>99.25</v>
      </c>
      <c r="E110" s="13">
        <v>99.25</v>
      </c>
      <c r="F110" s="17">
        <v>99.25</v>
      </c>
      <c r="G110" s="44" t="s">
        <v>147</v>
      </c>
      <c r="H110" s="52">
        <v>0.35</v>
      </c>
    </row>
    <row r="111" spans="1:9" ht="17.399999999999999" x14ac:dyDescent="0.3">
      <c r="A111" s="34">
        <v>3</v>
      </c>
      <c r="B111" s="11" t="s">
        <v>75</v>
      </c>
      <c r="C111" s="11" t="s">
        <v>20</v>
      </c>
      <c r="D111" s="40">
        <v>96.5</v>
      </c>
      <c r="E111" s="13">
        <v>96.5</v>
      </c>
      <c r="F111" s="17">
        <v>96.5</v>
      </c>
      <c r="G111" s="44" t="s">
        <v>147</v>
      </c>
      <c r="H111" s="52">
        <v>0.2</v>
      </c>
    </row>
    <row r="112" spans="1:9" ht="15.6" x14ac:dyDescent="0.3">
      <c r="A112" s="34">
        <v>4</v>
      </c>
      <c r="B112" s="13" t="s">
        <v>48</v>
      </c>
      <c r="C112" s="11" t="s">
        <v>20</v>
      </c>
      <c r="D112" s="35">
        <v>95.5</v>
      </c>
      <c r="E112" s="13">
        <v>92.75</v>
      </c>
      <c r="F112" s="11">
        <v>95.25</v>
      </c>
      <c r="H112" s="52">
        <v>0.2</v>
      </c>
    </row>
    <row r="113" spans="1:8" ht="15.6" x14ac:dyDescent="0.3">
      <c r="A113" s="34">
        <v>5</v>
      </c>
      <c r="B113" s="13" t="s">
        <v>198</v>
      </c>
      <c r="C113" s="13" t="s">
        <v>20</v>
      </c>
      <c r="D113" s="37">
        <v>93</v>
      </c>
      <c r="E113" s="13">
        <v>100</v>
      </c>
      <c r="F113" s="11">
        <v>94.25</v>
      </c>
      <c r="H113" s="52">
        <v>0.1</v>
      </c>
    </row>
    <row r="114" spans="1:8" ht="15.6" x14ac:dyDescent="0.3">
      <c r="A114" s="34">
        <v>6</v>
      </c>
      <c r="B114" s="13" t="s">
        <v>166</v>
      </c>
      <c r="C114" s="13" t="s">
        <v>20</v>
      </c>
      <c r="D114" s="37">
        <v>92</v>
      </c>
      <c r="E114" s="13">
        <v>97.75</v>
      </c>
      <c r="F114" s="13">
        <v>83.75</v>
      </c>
      <c r="H114" s="52">
        <v>0.1</v>
      </c>
    </row>
    <row r="115" spans="1:8" x14ac:dyDescent="0.25">
      <c r="B115" s="11" t="s">
        <v>37</v>
      </c>
      <c r="C115" s="11" t="s">
        <v>20</v>
      </c>
      <c r="D115" s="35">
        <v>85.25</v>
      </c>
      <c r="E115" s="13">
        <v>92.25</v>
      </c>
      <c r="F115" s="11">
        <v>86.5</v>
      </c>
    </row>
    <row r="116" spans="1:8" x14ac:dyDescent="0.25">
      <c r="B116" s="12" t="s">
        <v>106</v>
      </c>
      <c r="C116" s="12" t="s">
        <v>20</v>
      </c>
      <c r="D116" s="38">
        <v>85</v>
      </c>
      <c r="E116" s="13">
        <v>88.5</v>
      </c>
      <c r="F116" s="12">
        <v>94.25</v>
      </c>
    </row>
    <row r="117" spans="1:8" x14ac:dyDescent="0.25">
      <c r="B117" s="12" t="s">
        <v>99</v>
      </c>
      <c r="C117" s="12" t="s">
        <v>20</v>
      </c>
      <c r="D117" s="38">
        <v>84.25</v>
      </c>
      <c r="E117" s="13">
        <v>95.5</v>
      </c>
      <c r="F117" s="12">
        <v>91.75</v>
      </c>
    </row>
    <row r="118" spans="1:8" x14ac:dyDescent="0.25">
      <c r="B118" s="13" t="s">
        <v>163</v>
      </c>
      <c r="C118" s="11" t="s">
        <v>20</v>
      </c>
      <c r="D118" s="35">
        <v>83.25</v>
      </c>
      <c r="E118" s="13">
        <v>96</v>
      </c>
      <c r="F118" s="11">
        <v>96.5</v>
      </c>
    </row>
    <row r="119" spans="1:8" x14ac:dyDescent="0.25">
      <c r="B119" s="13" t="s">
        <v>164</v>
      </c>
      <c r="C119" s="13" t="s">
        <v>20</v>
      </c>
      <c r="D119" s="37">
        <v>81.5</v>
      </c>
      <c r="E119" s="13">
        <v>69.5</v>
      </c>
      <c r="F119" s="13">
        <v>90.25</v>
      </c>
    </row>
    <row r="120" spans="1:8" x14ac:dyDescent="0.25">
      <c r="B120" s="13" t="s">
        <v>138</v>
      </c>
      <c r="C120" s="13" t="s">
        <v>20</v>
      </c>
      <c r="D120" s="37">
        <v>81</v>
      </c>
      <c r="E120" s="13">
        <v>97</v>
      </c>
      <c r="F120" s="13">
        <v>94.75</v>
      </c>
    </row>
    <row r="121" spans="1:8" x14ac:dyDescent="0.25">
      <c r="B121" s="11" t="s">
        <v>76</v>
      </c>
      <c r="C121" s="11" t="s">
        <v>20</v>
      </c>
      <c r="D121" s="35">
        <v>79.5</v>
      </c>
      <c r="E121" s="13">
        <v>90.75</v>
      </c>
      <c r="F121" s="11">
        <v>92.25</v>
      </c>
    </row>
    <row r="122" spans="1:8" x14ac:dyDescent="0.25">
      <c r="B122" s="11" t="s">
        <v>34</v>
      </c>
      <c r="C122" s="11" t="s">
        <v>20</v>
      </c>
      <c r="D122" s="35">
        <v>77.75</v>
      </c>
      <c r="E122" s="13">
        <v>93.75</v>
      </c>
      <c r="F122" s="11">
        <v>92.75</v>
      </c>
    </row>
    <row r="123" spans="1:8" x14ac:dyDescent="0.25">
      <c r="B123" s="11" t="s">
        <v>74</v>
      </c>
      <c r="C123" s="11" t="s">
        <v>20</v>
      </c>
      <c r="D123" s="35">
        <v>76</v>
      </c>
      <c r="E123" s="13">
        <v>97.5</v>
      </c>
      <c r="F123" s="11">
        <v>85.5</v>
      </c>
    </row>
    <row r="124" spans="1:8" x14ac:dyDescent="0.25">
      <c r="B124" s="11" t="s">
        <v>60</v>
      </c>
      <c r="C124" s="11" t="s">
        <v>20</v>
      </c>
      <c r="D124" s="35">
        <v>74.5</v>
      </c>
      <c r="E124" s="13">
        <v>93.5</v>
      </c>
      <c r="F124" s="11">
        <v>96.75</v>
      </c>
    </row>
    <row r="125" spans="1:8" x14ac:dyDescent="0.25">
      <c r="B125" s="13" t="s">
        <v>165</v>
      </c>
      <c r="C125" s="13" t="s">
        <v>20</v>
      </c>
      <c r="D125" s="37">
        <v>73.25</v>
      </c>
      <c r="E125" s="13">
        <v>94.75</v>
      </c>
      <c r="F125" s="13">
        <v>83.25</v>
      </c>
    </row>
    <row r="126" spans="1:8" x14ac:dyDescent="0.25">
      <c r="B126" s="12"/>
      <c r="C126" s="12"/>
      <c r="D126" s="12"/>
      <c r="E126" s="12"/>
      <c r="F126" s="12"/>
    </row>
    <row r="127" spans="1:8" x14ac:dyDescent="0.25">
      <c r="B127" s="45" t="s">
        <v>254</v>
      </c>
      <c r="C127" s="4"/>
      <c r="D127" s="4"/>
      <c r="E127" s="4"/>
      <c r="F127" s="4"/>
    </row>
    <row r="128" spans="1:8" x14ac:dyDescent="0.25">
      <c r="B128" s="45" t="s">
        <v>247</v>
      </c>
    </row>
    <row r="131" spans="1:12" x14ac:dyDescent="0.25">
      <c r="B131" s="4"/>
      <c r="C131" s="4"/>
      <c r="D131" s="4"/>
      <c r="E131" s="4"/>
      <c r="F131" s="4"/>
    </row>
    <row r="132" spans="1:12" x14ac:dyDescent="0.25">
      <c r="B132" s="4"/>
      <c r="C132" s="4"/>
      <c r="D132" s="4"/>
      <c r="E132" s="4"/>
      <c r="F132" s="4"/>
    </row>
    <row r="133" spans="1:12" ht="13.8" thickBot="1" x14ac:dyDescent="0.3">
      <c r="B133" s="4"/>
      <c r="C133" s="4"/>
      <c r="D133" s="4"/>
      <c r="E133" s="4"/>
      <c r="F133" s="4"/>
    </row>
    <row r="134" spans="1:12" ht="13.8" thickBot="1" x14ac:dyDescent="0.3">
      <c r="B134" s="9"/>
      <c r="C134" s="9"/>
      <c r="D134" s="9"/>
      <c r="E134" s="9"/>
      <c r="F134" s="9"/>
    </row>
    <row r="135" spans="1:12" x14ac:dyDescent="0.25">
      <c r="B135" s="235" t="s">
        <v>0</v>
      </c>
      <c r="C135" s="235"/>
      <c r="D135" s="235"/>
      <c r="E135" s="235"/>
      <c r="F135" s="235"/>
    </row>
    <row r="136" spans="1:12" x14ac:dyDescent="0.25">
      <c r="B136" s="235" t="s">
        <v>47</v>
      </c>
      <c r="C136" s="235"/>
      <c r="D136" s="235"/>
      <c r="E136" s="235"/>
      <c r="F136" s="235"/>
    </row>
    <row r="138" spans="1:12" ht="17.399999999999999" x14ac:dyDescent="0.3">
      <c r="B138" s="236" t="s">
        <v>244</v>
      </c>
      <c r="C138" s="236"/>
      <c r="D138" s="236"/>
      <c r="E138" s="236"/>
      <c r="F138" s="236"/>
    </row>
    <row r="139" spans="1:12" ht="17.399999999999999" x14ac:dyDescent="0.3">
      <c r="B139" s="237" t="s">
        <v>41</v>
      </c>
      <c r="C139" s="237"/>
      <c r="D139" s="237"/>
      <c r="E139" s="237"/>
      <c r="F139" s="237"/>
    </row>
    <row r="140" spans="1:12" x14ac:dyDescent="0.25">
      <c r="B140" s="15"/>
      <c r="C140" s="15"/>
      <c r="D140" s="3" t="s">
        <v>3</v>
      </c>
      <c r="E140" s="3" t="s">
        <v>3</v>
      </c>
      <c r="F140" s="3" t="s">
        <v>3</v>
      </c>
      <c r="I140">
        <v>11</v>
      </c>
      <c r="J140">
        <v>3</v>
      </c>
      <c r="K140">
        <v>3</v>
      </c>
      <c r="L140">
        <v>5</v>
      </c>
    </row>
    <row r="141" spans="1:12" x14ac:dyDescent="0.25">
      <c r="B141" s="16" t="s">
        <v>2</v>
      </c>
      <c r="C141" s="16" t="s">
        <v>22</v>
      </c>
      <c r="D141" s="3" t="s">
        <v>243</v>
      </c>
      <c r="E141" s="3" t="s">
        <v>202</v>
      </c>
      <c r="F141" s="3" t="s">
        <v>168</v>
      </c>
    </row>
    <row r="142" spans="1:12" ht="15.6" x14ac:dyDescent="0.3">
      <c r="A142" s="34">
        <v>1</v>
      </c>
      <c r="B142" s="13" t="s">
        <v>79</v>
      </c>
      <c r="C142" s="11" t="s">
        <v>17</v>
      </c>
      <c r="D142" s="47">
        <v>100</v>
      </c>
      <c r="E142" s="11">
        <v>100</v>
      </c>
      <c r="F142" s="11">
        <v>100</v>
      </c>
      <c r="H142" s="52">
        <v>0.35</v>
      </c>
    </row>
    <row r="143" spans="1:12" ht="15.6" x14ac:dyDescent="0.3">
      <c r="A143" s="34">
        <v>2</v>
      </c>
      <c r="B143" s="18" t="s">
        <v>129</v>
      </c>
      <c r="C143" s="18" t="s">
        <v>17</v>
      </c>
      <c r="D143" s="47">
        <v>100</v>
      </c>
      <c r="E143" s="19">
        <v>98.75</v>
      </c>
      <c r="F143" s="11">
        <v>98</v>
      </c>
      <c r="H143" s="52">
        <v>0.35</v>
      </c>
    </row>
    <row r="144" spans="1:12" ht="15.6" x14ac:dyDescent="0.3">
      <c r="A144" s="34">
        <v>3</v>
      </c>
      <c r="B144" s="13" t="s">
        <v>118</v>
      </c>
      <c r="C144" s="13" t="s">
        <v>17</v>
      </c>
      <c r="D144" s="48">
        <v>100</v>
      </c>
      <c r="E144" s="13">
        <v>95.75</v>
      </c>
      <c r="F144" s="13">
        <v>95.75</v>
      </c>
      <c r="H144" s="52">
        <v>0.35</v>
      </c>
    </row>
    <row r="145" spans="1:13" ht="17.399999999999999" x14ac:dyDescent="0.3">
      <c r="A145" s="34">
        <v>4</v>
      </c>
      <c r="B145" s="13" t="s">
        <v>24</v>
      </c>
      <c r="C145" s="11" t="s">
        <v>17</v>
      </c>
      <c r="D145" s="51">
        <v>98.5</v>
      </c>
      <c r="E145" s="13">
        <v>98.5</v>
      </c>
      <c r="F145" s="13">
        <v>98.5</v>
      </c>
      <c r="G145" s="44" t="s">
        <v>147</v>
      </c>
      <c r="H145" s="52">
        <v>0.2</v>
      </c>
    </row>
    <row r="146" spans="1:13" ht="15.6" x14ac:dyDescent="0.3">
      <c r="A146" s="34">
        <v>5</v>
      </c>
      <c r="B146" s="13" t="s">
        <v>135</v>
      </c>
      <c r="C146" s="13" t="s">
        <v>17</v>
      </c>
      <c r="D146" s="48">
        <v>98.5</v>
      </c>
      <c r="E146" s="13">
        <v>97.75</v>
      </c>
      <c r="F146" s="13">
        <v>97</v>
      </c>
      <c r="H146" s="52">
        <v>0.2</v>
      </c>
    </row>
    <row r="147" spans="1:13" ht="15.6" x14ac:dyDescent="0.3">
      <c r="A147" s="34">
        <v>6</v>
      </c>
      <c r="B147" s="11" t="s">
        <v>91</v>
      </c>
      <c r="C147" s="11" t="s">
        <v>17</v>
      </c>
      <c r="D147" s="47">
        <v>98.5</v>
      </c>
      <c r="E147" s="11">
        <v>91.75</v>
      </c>
      <c r="F147" s="13">
        <v>84.25</v>
      </c>
      <c r="H147" s="52">
        <v>0.2</v>
      </c>
    </row>
    <row r="148" spans="1:13" ht="15.6" x14ac:dyDescent="0.3">
      <c r="A148" s="34">
        <v>7</v>
      </c>
      <c r="B148" s="23" t="s">
        <v>234</v>
      </c>
      <c r="C148" s="13" t="s">
        <v>17</v>
      </c>
      <c r="D148" s="48">
        <v>98</v>
      </c>
      <c r="E148" s="24">
        <v>89</v>
      </c>
      <c r="F148" s="3"/>
      <c r="H148" s="52">
        <v>0.1</v>
      </c>
    </row>
    <row r="149" spans="1:13" ht="15.6" x14ac:dyDescent="0.3">
      <c r="A149" s="34">
        <v>8</v>
      </c>
      <c r="B149" s="11" t="s">
        <v>105</v>
      </c>
      <c r="C149" s="11" t="s">
        <v>17</v>
      </c>
      <c r="D149" s="47">
        <v>97.75</v>
      </c>
      <c r="E149" s="11">
        <v>97.75</v>
      </c>
      <c r="F149" s="11">
        <v>86</v>
      </c>
      <c r="H149" s="52">
        <v>0.1</v>
      </c>
      <c r="M149">
        <v>1177.2</v>
      </c>
    </row>
    <row r="150" spans="1:13" ht="15.6" x14ac:dyDescent="0.3">
      <c r="A150" s="34">
        <v>9</v>
      </c>
      <c r="B150" s="11" t="s">
        <v>130</v>
      </c>
      <c r="C150" s="11" t="s">
        <v>17</v>
      </c>
      <c r="D150" s="47">
        <v>97.75</v>
      </c>
      <c r="E150" s="13">
        <v>92.25</v>
      </c>
      <c r="F150" s="11">
        <v>92.25</v>
      </c>
      <c r="H150" s="52">
        <v>0.1</v>
      </c>
      <c r="M150">
        <v>1027.2</v>
      </c>
    </row>
    <row r="151" spans="1:13" ht="15.6" x14ac:dyDescent="0.3">
      <c r="A151" s="34">
        <v>10</v>
      </c>
      <c r="B151" s="23" t="s">
        <v>151</v>
      </c>
      <c r="C151" s="23" t="s">
        <v>17</v>
      </c>
      <c r="D151" s="50">
        <v>97.75</v>
      </c>
      <c r="E151" s="24">
        <v>98.5</v>
      </c>
      <c r="F151" s="24">
        <v>98</v>
      </c>
      <c r="H151" s="52">
        <v>0.1</v>
      </c>
      <c r="M151">
        <v>546</v>
      </c>
    </row>
    <row r="152" spans="1:13" ht="15.6" x14ac:dyDescent="0.3">
      <c r="A152" s="34">
        <v>11</v>
      </c>
      <c r="B152" s="13" t="s">
        <v>217</v>
      </c>
      <c r="C152" s="13" t="s">
        <v>17</v>
      </c>
      <c r="D152" s="48">
        <v>97.75</v>
      </c>
      <c r="E152" s="11">
        <v>96.5</v>
      </c>
      <c r="F152" s="11"/>
      <c r="H152" s="52">
        <v>0.1</v>
      </c>
      <c r="M152">
        <v>150</v>
      </c>
    </row>
    <row r="153" spans="1:13" x14ac:dyDescent="0.25">
      <c r="B153" s="13" t="s">
        <v>178</v>
      </c>
      <c r="C153" s="13" t="s">
        <v>17</v>
      </c>
      <c r="D153" s="48">
        <v>97.25</v>
      </c>
      <c r="E153" s="13">
        <v>95.5</v>
      </c>
      <c r="F153" s="11">
        <v>95</v>
      </c>
    </row>
    <row r="154" spans="1:13" x14ac:dyDescent="0.25">
      <c r="B154" s="23" t="s">
        <v>128</v>
      </c>
      <c r="C154" s="23" t="s">
        <v>17</v>
      </c>
      <c r="D154" s="50">
        <v>96.25</v>
      </c>
      <c r="E154" s="24">
        <v>100</v>
      </c>
      <c r="F154" s="13">
        <v>100</v>
      </c>
    </row>
    <row r="155" spans="1:13" ht="17.399999999999999" x14ac:dyDescent="0.3">
      <c r="B155" s="13" t="s">
        <v>180</v>
      </c>
      <c r="C155" s="13" t="s">
        <v>17</v>
      </c>
      <c r="D155" s="51">
        <v>95.75</v>
      </c>
      <c r="E155" s="13">
        <v>95.75</v>
      </c>
      <c r="F155" s="11">
        <v>88.5</v>
      </c>
      <c r="G155" s="44" t="s">
        <v>131</v>
      </c>
    </row>
    <row r="156" spans="1:13" x14ac:dyDescent="0.25">
      <c r="B156" s="11" t="s">
        <v>80</v>
      </c>
      <c r="C156" s="11" t="s">
        <v>17</v>
      </c>
      <c r="D156" s="47">
        <v>95.5</v>
      </c>
      <c r="E156" s="11">
        <v>99.25</v>
      </c>
      <c r="F156" s="11">
        <v>100</v>
      </c>
    </row>
    <row r="157" spans="1:13" x14ac:dyDescent="0.25">
      <c r="B157" s="13" t="s">
        <v>255</v>
      </c>
      <c r="C157" s="11" t="s">
        <v>17</v>
      </c>
      <c r="D157" s="47">
        <v>95.5</v>
      </c>
      <c r="E157" s="11">
        <v>98.75</v>
      </c>
      <c r="F157" s="11">
        <v>98.25</v>
      </c>
    </row>
    <row r="158" spans="1:13" x14ac:dyDescent="0.25">
      <c r="B158" s="11" t="s">
        <v>111</v>
      </c>
      <c r="C158" s="11" t="s">
        <v>17</v>
      </c>
      <c r="D158" s="47">
        <v>95.25</v>
      </c>
      <c r="E158" s="11">
        <v>96.75</v>
      </c>
      <c r="F158" s="11">
        <v>92.75</v>
      </c>
    </row>
    <row r="159" spans="1:13" x14ac:dyDescent="0.25">
      <c r="B159" s="23" t="s">
        <v>150</v>
      </c>
      <c r="C159" s="23" t="s">
        <v>17</v>
      </c>
      <c r="D159" s="50">
        <v>95</v>
      </c>
      <c r="E159" s="24">
        <v>96</v>
      </c>
      <c r="F159" s="13">
        <v>92.75</v>
      </c>
    </row>
    <row r="160" spans="1:13" x14ac:dyDescent="0.25">
      <c r="B160" s="23" t="s">
        <v>256</v>
      </c>
      <c r="C160" s="23" t="s">
        <v>17</v>
      </c>
      <c r="D160" s="50">
        <v>92.25</v>
      </c>
      <c r="E160" s="24"/>
      <c r="F160" s="19"/>
    </row>
    <row r="161" spans="1:12" x14ac:dyDescent="0.25">
      <c r="B161" s="11" t="s">
        <v>92</v>
      </c>
      <c r="C161" s="11" t="s">
        <v>17</v>
      </c>
      <c r="D161" s="47">
        <v>92</v>
      </c>
      <c r="E161" s="11">
        <v>93</v>
      </c>
      <c r="F161" s="11">
        <v>92.25</v>
      </c>
    </row>
    <row r="162" spans="1:12" x14ac:dyDescent="0.25">
      <c r="B162" s="23" t="s">
        <v>233</v>
      </c>
      <c r="C162" s="23" t="s">
        <v>17</v>
      </c>
      <c r="D162" s="50">
        <v>91.75</v>
      </c>
      <c r="E162" s="24">
        <v>87.75</v>
      </c>
      <c r="F162" s="3"/>
    </row>
    <row r="163" spans="1:12" x14ac:dyDescent="0.25">
      <c r="B163" s="11" t="s">
        <v>77</v>
      </c>
      <c r="C163" s="11" t="s">
        <v>17</v>
      </c>
      <c r="D163" s="47">
        <v>91.5</v>
      </c>
      <c r="E163" s="11">
        <v>95.25</v>
      </c>
      <c r="F163" s="11">
        <v>90.5</v>
      </c>
    </row>
    <row r="164" spans="1:12" x14ac:dyDescent="0.25">
      <c r="B164" s="11" t="s">
        <v>71</v>
      </c>
      <c r="C164" s="11" t="s">
        <v>17</v>
      </c>
      <c r="D164" s="47">
        <v>91</v>
      </c>
      <c r="E164" s="11">
        <v>80.25</v>
      </c>
      <c r="F164" s="11">
        <v>83.5</v>
      </c>
    </row>
    <row r="165" spans="1:12" x14ac:dyDescent="0.25">
      <c r="B165" s="23" t="s">
        <v>216</v>
      </c>
      <c r="C165" s="23" t="s">
        <v>17</v>
      </c>
      <c r="D165" s="50">
        <v>90</v>
      </c>
      <c r="E165" s="24">
        <v>93.75</v>
      </c>
      <c r="F165" s="24"/>
    </row>
    <row r="166" spans="1:12" x14ac:dyDescent="0.25">
      <c r="B166" s="13" t="s">
        <v>177</v>
      </c>
      <c r="C166" s="13" t="s">
        <v>17</v>
      </c>
      <c r="D166" s="48">
        <v>87.25</v>
      </c>
      <c r="E166" s="13">
        <v>92.5</v>
      </c>
      <c r="F166" s="13">
        <v>92.5</v>
      </c>
    </row>
    <row r="167" spans="1:12" x14ac:dyDescent="0.25">
      <c r="B167" s="11" t="s">
        <v>51</v>
      </c>
      <c r="C167" s="11" t="s">
        <v>17</v>
      </c>
      <c r="D167" s="47">
        <v>87</v>
      </c>
      <c r="E167" s="11">
        <v>95.25</v>
      </c>
      <c r="F167" s="11">
        <v>96.25</v>
      </c>
    </row>
    <row r="168" spans="1:12" x14ac:dyDescent="0.25">
      <c r="B168" s="11" t="s">
        <v>116</v>
      </c>
      <c r="C168" s="11" t="s">
        <v>17</v>
      </c>
      <c r="D168" s="47">
        <v>86</v>
      </c>
      <c r="E168" s="11">
        <v>96</v>
      </c>
      <c r="F168" s="11">
        <v>91.5</v>
      </c>
    </row>
    <row r="169" spans="1:12" x14ac:dyDescent="0.25">
      <c r="B169" s="23" t="s">
        <v>148</v>
      </c>
      <c r="C169" s="23" t="s">
        <v>17</v>
      </c>
      <c r="D169" s="50">
        <v>83.75</v>
      </c>
      <c r="E169" s="24">
        <v>87.5</v>
      </c>
      <c r="F169" s="19">
        <v>91.25</v>
      </c>
    </row>
    <row r="170" spans="1:12" x14ac:dyDescent="0.25">
      <c r="B170" s="13" t="s">
        <v>179</v>
      </c>
      <c r="C170" s="13" t="s">
        <v>17</v>
      </c>
      <c r="D170" s="48">
        <v>83.5</v>
      </c>
      <c r="E170" s="13">
        <v>91</v>
      </c>
      <c r="F170" s="11">
        <v>90</v>
      </c>
    </row>
    <row r="171" spans="1:12" x14ac:dyDescent="0.25">
      <c r="B171" s="11" t="s">
        <v>127</v>
      </c>
      <c r="C171" s="11" t="s">
        <v>17</v>
      </c>
      <c r="D171" s="47">
        <v>81.25</v>
      </c>
      <c r="E171" s="11">
        <v>92</v>
      </c>
      <c r="F171" s="11">
        <v>90.5</v>
      </c>
    </row>
    <row r="172" spans="1:12" x14ac:dyDescent="0.25">
      <c r="B172" s="23" t="s">
        <v>241</v>
      </c>
      <c r="C172" s="23" t="s">
        <v>17</v>
      </c>
      <c r="D172" s="50">
        <v>60.25</v>
      </c>
      <c r="E172" s="24">
        <v>87</v>
      </c>
      <c r="F172" s="24"/>
    </row>
    <row r="173" spans="1:12" x14ac:dyDescent="0.25">
      <c r="B173" s="45" t="s">
        <v>254</v>
      </c>
      <c r="C173" s="5"/>
      <c r="D173" s="5"/>
      <c r="E173" s="5"/>
      <c r="F173" s="5"/>
    </row>
    <row r="174" spans="1:12" x14ac:dyDescent="0.25">
      <c r="B174" s="45" t="s">
        <v>247</v>
      </c>
      <c r="C174" s="5"/>
      <c r="D174" s="5"/>
      <c r="E174" s="5"/>
      <c r="F174" s="5"/>
    </row>
    <row r="175" spans="1:12" x14ac:dyDescent="0.25">
      <c r="B175" s="5"/>
      <c r="C175" s="5"/>
      <c r="D175" s="5"/>
      <c r="E175" s="5"/>
      <c r="F175" s="5"/>
    </row>
    <row r="176" spans="1:12" ht="15.6" x14ac:dyDescent="0.3">
      <c r="A176" s="34">
        <v>1</v>
      </c>
      <c r="B176" s="13" t="s">
        <v>193</v>
      </c>
      <c r="C176" s="13" t="s">
        <v>16</v>
      </c>
      <c r="D176" s="35">
        <v>100</v>
      </c>
      <c r="E176" s="13">
        <v>99.25</v>
      </c>
      <c r="F176" s="13">
        <v>97.25</v>
      </c>
      <c r="H176" s="52">
        <v>0.35</v>
      </c>
      <c r="I176">
        <v>6</v>
      </c>
      <c r="J176">
        <v>2</v>
      </c>
      <c r="K176">
        <v>2</v>
      </c>
      <c r="L176">
        <v>2</v>
      </c>
    </row>
    <row r="177" spans="1:13" ht="15.6" x14ac:dyDescent="0.3">
      <c r="A177" s="34">
        <v>2</v>
      </c>
      <c r="B177" s="11" t="s">
        <v>120</v>
      </c>
      <c r="C177" s="11" t="s">
        <v>16</v>
      </c>
      <c r="D177" s="37">
        <v>98.75</v>
      </c>
      <c r="E177" s="11">
        <v>100</v>
      </c>
      <c r="F177" s="11">
        <v>98.75</v>
      </c>
      <c r="H177" s="52">
        <v>0.35</v>
      </c>
      <c r="M177">
        <v>2646</v>
      </c>
    </row>
    <row r="178" spans="1:13" ht="15.6" x14ac:dyDescent="0.3">
      <c r="A178" s="34">
        <v>3</v>
      </c>
      <c r="B178" s="13" t="s">
        <v>257</v>
      </c>
      <c r="C178" s="13" t="s">
        <v>16</v>
      </c>
      <c r="D178" s="37">
        <v>98.75</v>
      </c>
      <c r="E178" s="13"/>
      <c r="F178" s="11"/>
      <c r="H178" s="52">
        <v>0.2</v>
      </c>
      <c r="M178">
        <v>2196</v>
      </c>
    </row>
    <row r="179" spans="1:13" ht="15.6" x14ac:dyDescent="0.3">
      <c r="A179" s="34">
        <v>4</v>
      </c>
      <c r="B179" s="11" t="s">
        <v>25</v>
      </c>
      <c r="C179" s="11" t="s">
        <v>16</v>
      </c>
      <c r="D179" s="35">
        <v>97.5</v>
      </c>
      <c r="E179" s="11">
        <v>98.75</v>
      </c>
      <c r="F179" s="11">
        <v>98.75</v>
      </c>
      <c r="H179" s="52">
        <v>0.2</v>
      </c>
    </row>
    <row r="180" spans="1:13" ht="15.6" x14ac:dyDescent="0.3">
      <c r="A180" s="34">
        <v>5</v>
      </c>
      <c r="B180" s="13" t="s">
        <v>219</v>
      </c>
      <c r="C180" s="23" t="s">
        <v>16</v>
      </c>
      <c r="D180" s="36">
        <v>96.75</v>
      </c>
      <c r="E180" s="24">
        <v>98</v>
      </c>
      <c r="F180" s="11"/>
      <c r="H180" s="52">
        <v>0.1</v>
      </c>
    </row>
    <row r="181" spans="1:13" ht="15.6" x14ac:dyDescent="0.3">
      <c r="A181" s="34">
        <v>6</v>
      </c>
      <c r="B181" s="10" t="s">
        <v>224</v>
      </c>
      <c r="C181" s="13" t="s">
        <v>16</v>
      </c>
      <c r="D181" s="38">
        <v>96.5</v>
      </c>
      <c r="E181" s="11">
        <v>82.75</v>
      </c>
      <c r="F181" s="1"/>
      <c r="H181" s="52">
        <v>0.1</v>
      </c>
    </row>
    <row r="182" spans="1:13" ht="15.6" x14ac:dyDescent="0.3">
      <c r="A182" s="34"/>
      <c r="B182" s="13" t="s">
        <v>220</v>
      </c>
      <c r="C182" s="23" t="s">
        <v>16</v>
      </c>
      <c r="D182" s="36">
        <v>96.5</v>
      </c>
      <c r="E182" s="24">
        <v>97.5</v>
      </c>
      <c r="F182" s="11"/>
    </row>
    <row r="183" spans="1:13" x14ac:dyDescent="0.25">
      <c r="B183" s="13" t="s">
        <v>222</v>
      </c>
      <c r="C183" s="23" t="s">
        <v>16</v>
      </c>
      <c r="D183" s="36">
        <v>95.25</v>
      </c>
      <c r="E183" s="24">
        <v>95</v>
      </c>
      <c r="F183" s="11"/>
    </row>
    <row r="184" spans="1:13" x14ac:dyDescent="0.25">
      <c r="B184" s="11" t="s">
        <v>100</v>
      </c>
      <c r="C184" s="11" t="s">
        <v>16</v>
      </c>
      <c r="D184" s="35">
        <v>93.75</v>
      </c>
      <c r="E184" s="11">
        <v>97.75</v>
      </c>
      <c r="F184" s="11">
        <v>100</v>
      </c>
    </row>
    <row r="185" spans="1:13" x14ac:dyDescent="0.25">
      <c r="B185" s="20" t="s">
        <v>101</v>
      </c>
      <c r="C185" s="11" t="s">
        <v>16</v>
      </c>
      <c r="D185" s="35">
        <v>93.75</v>
      </c>
      <c r="E185" s="11">
        <v>95.5</v>
      </c>
      <c r="F185" s="11">
        <v>94.75</v>
      </c>
    </row>
    <row r="186" spans="1:13" x14ac:dyDescent="0.25">
      <c r="B186" s="13" t="s">
        <v>134</v>
      </c>
      <c r="C186" s="13" t="s">
        <v>16</v>
      </c>
      <c r="D186" s="37">
        <v>93</v>
      </c>
      <c r="E186" s="13">
        <v>96.75</v>
      </c>
      <c r="F186" s="13">
        <v>92.75</v>
      </c>
    </row>
    <row r="187" spans="1:13" x14ac:dyDescent="0.25">
      <c r="B187" s="11" t="s">
        <v>119</v>
      </c>
      <c r="C187" s="11" t="s">
        <v>16</v>
      </c>
      <c r="D187" s="35">
        <v>92.75</v>
      </c>
      <c r="E187" s="11">
        <v>97.75</v>
      </c>
      <c r="F187" s="11">
        <v>95.25</v>
      </c>
    </row>
    <row r="188" spans="1:13" x14ac:dyDescent="0.25">
      <c r="B188" s="13" t="s">
        <v>143</v>
      </c>
      <c r="C188" s="23" t="s">
        <v>16</v>
      </c>
      <c r="D188" s="36">
        <v>91.75</v>
      </c>
      <c r="E188" s="24">
        <v>96.25</v>
      </c>
      <c r="F188" s="11">
        <v>84.75</v>
      </c>
    </row>
    <row r="189" spans="1:13" x14ac:dyDescent="0.25">
      <c r="B189" s="13" t="s">
        <v>175</v>
      </c>
      <c r="C189" s="13" t="s">
        <v>16</v>
      </c>
      <c r="D189" s="37">
        <v>91</v>
      </c>
      <c r="E189" s="13">
        <v>91</v>
      </c>
      <c r="F189" s="11">
        <v>93.25</v>
      </c>
    </row>
    <row r="190" spans="1:13" x14ac:dyDescent="0.25">
      <c r="B190" s="11" t="s">
        <v>121</v>
      </c>
      <c r="C190" s="11" t="s">
        <v>16</v>
      </c>
      <c r="D190" s="35">
        <v>91</v>
      </c>
      <c r="E190" s="11">
        <v>92.5</v>
      </c>
      <c r="F190" s="11">
        <v>88.25</v>
      </c>
      <c r="H190" s="56"/>
    </row>
    <row r="191" spans="1:13" x14ac:dyDescent="0.25">
      <c r="B191" s="11" t="s">
        <v>108</v>
      </c>
      <c r="C191" s="11" t="s">
        <v>16</v>
      </c>
      <c r="D191" s="35">
        <v>85.5</v>
      </c>
      <c r="E191" s="11">
        <v>95.5</v>
      </c>
      <c r="F191" s="11">
        <v>95</v>
      </c>
    </row>
    <row r="192" spans="1:13" x14ac:dyDescent="0.25">
      <c r="B192" s="8"/>
      <c r="C192" s="4"/>
      <c r="D192" s="4"/>
      <c r="E192" s="4"/>
      <c r="F192" s="4"/>
    </row>
    <row r="193" spans="1:12" x14ac:dyDescent="0.25">
      <c r="B193" s="8"/>
      <c r="C193" s="4"/>
      <c r="D193" s="4"/>
      <c r="E193" s="4"/>
      <c r="F193" s="4"/>
    </row>
    <row r="194" spans="1:12" ht="15.6" x14ac:dyDescent="0.3">
      <c r="A194" s="34">
        <v>1</v>
      </c>
      <c r="B194" s="13" t="s">
        <v>15</v>
      </c>
      <c r="C194" s="11" t="s">
        <v>20</v>
      </c>
      <c r="D194" s="47">
        <v>100</v>
      </c>
      <c r="E194" s="11">
        <v>100</v>
      </c>
      <c r="F194" s="11">
        <v>99.25</v>
      </c>
      <c r="H194" s="52">
        <v>0.35</v>
      </c>
      <c r="I194" s="31">
        <v>7</v>
      </c>
      <c r="J194" s="41">
        <v>2</v>
      </c>
      <c r="K194" s="41">
        <v>2</v>
      </c>
      <c r="L194" s="41">
        <v>3</v>
      </c>
    </row>
    <row r="195" spans="1:12" ht="15.6" x14ac:dyDescent="0.3">
      <c r="A195" s="34">
        <v>2</v>
      </c>
      <c r="B195" s="13" t="s">
        <v>173</v>
      </c>
      <c r="C195" s="13" t="s">
        <v>20</v>
      </c>
      <c r="D195" s="48">
        <v>97.75</v>
      </c>
      <c r="E195" s="13">
        <v>97.5</v>
      </c>
      <c r="F195" s="11">
        <v>86</v>
      </c>
      <c r="H195" s="52">
        <v>0.35</v>
      </c>
    </row>
    <row r="196" spans="1:12" ht="15.6" x14ac:dyDescent="0.3">
      <c r="A196" s="34">
        <v>3</v>
      </c>
      <c r="B196" s="13" t="s">
        <v>207</v>
      </c>
      <c r="C196" s="13" t="s">
        <v>20</v>
      </c>
      <c r="D196" s="48">
        <v>96</v>
      </c>
      <c r="E196" s="11">
        <v>82.75</v>
      </c>
      <c r="F196" s="11"/>
      <c r="H196" s="52">
        <v>0.2</v>
      </c>
    </row>
    <row r="197" spans="1:12" ht="15.6" x14ac:dyDescent="0.3">
      <c r="A197" s="34">
        <v>4</v>
      </c>
      <c r="B197" s="11" t="s">
        <v>113</v>
      </c>
      <c r="C197" s="11" t="s">
        <v>20</v>
      </c>
      <c r="D197" s="47">
        <v>92.75</v>
      </c>
      <c r="E197" s="11">
        <v>91</v>
      </c>
      <c r="F197" s="11">
        <v>97</v>
      </c>
      <c r="H197" s="52">
        <v>0.2</v>
      </c>
    </row>
    <row r="198" spans="1:12" ht="15.6" x14ac:dyDescent="0.3">
      <c r="A198" s="34">
        <v>5</v>
      </c>
      <c r="B198" s="11" t="s">
        <v>102</v>
      </c>
      <c r="C198" s="13" t="s">
        <v>20</v>
      </c>
      <c r="D198" s="47">
        <v>92.75</v>
      </c>
      <c r="E198" s="11">
        <v>93</v>
      </c>
      <c r="F198" s="11">
        <v>94.75</v>
      </c>
      <c r="H198" s="52">
        <v>0.1</v>
      </c>
    </row>
    <row r="199" spans="1:12" ht="15.6" x14ac:dyDescent="0.3">
      <c r="A199" s="34">
        <v>6</v>
      </c>
      <c r="B199" s="11" t="s">
        <v>53</v>
      </c>
      <c r="C199" s="11" t="s">
        <v>20</v>
      </c>
      <c r="D199" s="47">
        <v>92.75</v>
      </c>
      <c r="E199" s="11">
        <v>90</v>
      </c>
      <c r="F199" s="11">
        <v>94.5</v>
      </c>
      <c r="H199" s="52">
        <v>0.1</v>
      </c>
    </row>
    <row r="200" spans="1:12" ht="15.6" x14ac:dyDescent="0.3">
      <c r="A200" s="34">
        <v>7</v>
      </c>
      <c r="B200" s="13" t="s">
        <v>206</v>
      </c>
      <c r="C200" s="13" t="s">
        <v>20</v>
      </c>
      <c r="D200" s="48">
        <v>92.5</v>
      </c>
      <c r="E200" s="11">
        <v>87.25</v>
      </c>
      <c r="F200" s="11"/>
      <c r="H200" s="52">
        <v>0.1</v>
      </c>
    </row>
    <row r="201" spans="1:12" x14ac:dyDescent="0.25">
      <c r="B201" s="20" t="s">
        <v>95</v>
      </c>
      <c r="C201" s="11" t="s">
        <v>20</v>
      </c>
      <c r="D201" s="47">
        <v>92.25</v>
      </c>
      <c r="E201" s="11">
        <v>100</v>
      </c>
      <c r="F201" s="11">
        <v>86.5</v>
      </c>
    </row>
    <row r="202" spans="1:12" x14ac:dyDescent="0.25">
      <c r="B202" s="11" t="s">
        <v>82</v>
      </c>
      <c r="C202" s="11" t="s">
        <v>20</v>
      </c>
      <c r="D202" s="47">
        <v>91.5</v>
      </c>
      <c r="E202" s="11">
        <v>97</v>
      </c>
      <c r="F202" s="11">
        <v>90.25</v>
      </c>
    </row>
    <row r="203" spans="1:12" x14ac:dyDescent="0.25">
      <c r="B203" s="11" t="s">
        <v>103</v>
      </c>
      <c r="C203" s="11" t="s">
        <v>20</v>
      </c>
      <c r="D203" s="47">
        <v>91</v>
      </c>
      <c r="E203" s="11">
        <v>97.25</v>
      </c>
      <c r="F203" s="11">
        <v>95.25</v>
      </c>
    </row>
    <row r="204" spans="1:12" x14ac:dyDescent="0.25">
      <c r="B204" s="10" t="s">
        <v>239</v>
      </c>
      <c r="C204" s="10" t="s">
        <v>20</v>
      </c>
      <c r="D204" s="48">
        <v>91</v>
      </c>
      <c r="E204" s="12">
        <v>89.75</v>
      </c>
      <c r="F204" s="1"/>
    </row>
    <row r="205" spans="1:12" x14ac:dyDescent="0.25">
      <c r="B205" s="13" t="s">
        <v>171</v>
      </c>
      <c r="C205" s="13" t="s">
        <v>20</v>
      </c>
      <c r="D205" s="48">
        <v>90.25</v>
      </c>
      <c r="E205" s="13">
        <v>98.75</v>
      </c>
      <c r="F205" s="11">
        <v>91.5</v>
      </c>
    </row>
    <row r="206" spans="1:12" x14ac:dyDescent="0.25">
      <c r="B206" s="6" t="s">
        <v>205</v>
      </c>
      <c r="C206" s="10" t="s">
        <v>20</v>
      </c>
      <c r="D206" s="48">
        <v>89.5</v>
      </c>
      <c r="E206" s="11">
        <v>91</v>
      </c>
      <c r="F206" s="2"/>
      <c r="G206" s="42" t="s">
        <v>14</v>
      </c>
    </row>
    <row r="207" spans="1:12" x14ac:dyDescent="0.25">
      <c r="B207" s="13" t="s">
        <v>169</v>
      </c>
      <c r="C207" s="13" t="s">
        <v>20</v>
      </c>
      <c r="D207" s="48">
        <v>88</v>
      </c>
      <c r="E207" s="13">
        <v>90.5</v>
      </c>
      <c r="F207" s="11">
        <v>93</v>
      </c>
    </row>
    <row r="208" spans="1:12" x14ac:dyDescent="0.25">
      <c r="B208" s="13" t="s">
        <v>174</v>
      </c>
      <c r="C208" s="13" t="s">
        <v>20</v>
      </c>
      <c r="D208" s="48">
        <v>87.75</v>
      </c>
      <c r="E208" s="13">
        <v>87</v>
      </c>
      <c r="F208" s="11">
        <v>95.5</v>
      </c>
    </row>
    <row r="209" spans="1:12" x14ac:dyDescent="0.25">
      <c r="B209" s="13" t="s">
        <v>141</v>
      </c>
      <c r="C209" s="13" t="s">
        <v>20</v>
      </c>
      <c r="D209" s="48">
        <v>85.75</v>
      </c>
      <c r="E209" s="13">
        <v>94</v>
      </c>
      <c r="F209" s="13">
        <v>95.5</v>
      </c>
    </row>
    <row r="210" spans="1:12" x14ac:dyDescent="0.25">
      <c r="B210" s="13" t="s">
        <v>170</v>
      </c>
      <c r="C210" s="13" t="s">
        <v>20</v>
      </c>
      <c r="D210" s="48">
        <v>84.75</v>
      </c>
      <c r="E210" s="13">
        <v>98</v>
      </c>
      <c r="F210" s="11">
        <v>95.75</v>
      </c>
    </row>
    <row r="211" spans="1:12" x14ac:dyDescent="0.25">
      <c r="B211" s="11" t="s">
        <v>112</v>
      </c>
      <c r="C211" s="11" t="s">
        <v>20</v>
      </c>
      <c r="D211" s="47">
        <v>83.75</v>
      </c>
      <c r="E211" s="11">
        <v>98</v>
      </c>
      <c r="F211" s="11">
        <v>85.75</v>
      </c>
    </row>
    <row r="212" spans="1:12" x14ac:dyDescent="0.25">
      <c r="B212" s="20" t="s">
        <v>96</v>
      </c>
      <c r="C212" s="11" t="s">
        <v>20</v>
      </c>
      <c r="D212" s="47">
        <v>81</v>
      </c>
      <c r="E212" s="11">
        <v>82.5</v>
      </c>
      <c r="F212" s="11">
        <v>86.5</v>
      </c>
    </row>
    <row r="215" spans="1:12" ht="15.6" x14ac:dyDescent="0.3">
      <c r="A215" s="34">
        <v>1</v>
      </c>
      <c r="B215" s="13" t="s">
        <v>54</v>
      </c>
      <c r="C215" s="43" t="s">
        <v>21</v>
      </c>
      <c r="D215" s="54">
        <v>100</v>
      </c>
      <c r="E215" s="13">
        <v>94.75</v>
      </c>
      <c r="F215" s="13">
        <v>95.25</v>
      </c>
      <c r="H215" s="52">
        <v>0.35</v>
      </c>
      <c r="I215">
        <v>4</v>
      </c>
      <c r="J215">
        <v>1</v>
      </c>
      <c r="K215">
        <v>1</v>
      </c>
      <c r="L215">
        <v>2</v>
      </c>
    </row>
    <row r="216" spans="1:12" ht="15.6" x14ac:dyDescent="0.3">
      <c r="A216" s="34">
        <v>2</v>
      </c>
      <c r="B216" s="11" t="s">
        <v>9</v>
      </c>
      <c r="C216" s="11" t="s">
        <v>21</v>
      </c>
      <c r="D216" s="47">
        <v>94.75</v>
      </c>
      <c r="E216" s="11">
        <v>94</v>
      </c>
      <c r="F216" s="11">
        <v>92.5</v>
      </c>
      <c r="H216" s="52">
        <v>0.2</v>
      </c>
    </row>
    <row r="217" spans="1:12" ht="15.6" x14ac:dyDescent="0.3">
      <c r="A217" s="34">
        <v>3</v>
      </c>
      <c r="B217" s="11" t="s">
        <v>56</v>
      </c>
      <c r="C217" s="11" t="s">
        <v>21</v>
      </c>
      <c r="D217" s="47">
        <v>89.5</v>
      </c>
      <c r="E217" s="11">
        <v>91</v>
      </c>
      <c r="F217" s="11">
        <v>92.5</v>
      </c>
      <c r="H217" s="52">
        <v>0.1</v>
      </c>
    </row>
    <row r="218" spans="1:12" ht="15.6" x14ac:dyDescent="0.3">
      <c r="A218" s="34">
        <v>4</v>
      </c>
      <c r="B218" s="13" t="s">
        <v>204</v>
      </c>
      <c r="C218" s="43" t="s">
        <v>21</v>
      </c>
      <c r="D218" s="54">
        <v>89</v>
      </c>
      <c r="E218" s="13">
        <v>93.25</v>
      </c>
      <c r="F218" s="13"/>
      <c r="H218" s="52">
        <v>0.1</v>
      </c>
    </row>
    <row r="219" spans="1:12" ht="17.399999999999999" x14ac:dyDescent="0.3">
      <c r="B219" s="13" t="s">
        <v>132</v>
      </c>
      <c r="C219" s="13" t="s">
        <v>21</v>
      </c>
      <c r="D219" s="55">
        <v>87</v>
      </c>
      <c r="E219" s="13">
        <v>87</v>
      </c>
      <c r="F219" s="13">
        <v>81.75</v>
      </c>
      <c r="G219" s="44" t="s">
        <v>131</v>
      </c>
    </row>
    <row r="220" spans="1:12" x14ac:dyDescent="0.25">
      <c r="B220" s="13" t="s">
        <v>203</v>
      </c>
      <c r="C220" s="13" t="s">
        <v>21</v>
      </c>
      <c r="D220" s="48">
        <v>84.75</v>
      </c>
      <c r="E220" s="12">
        <v>95.25</v>
      </c>
      <c r="F220" s="1"/>
    </row>
    <row r="221" spans="1:12" x14ac:dyDescent="0.25">
      <c r="B221" s="13" t="s">
        <v>142</v>
      </c>
      <c r="C221" s="13" t="s">
        <v>21</v>
      </c>
      <c r="D221" s="48">
        <v>79</v>
      </c>
      <c r="E221" s="13">
        <v>84.25</v>
      </c>
      <c r="F221" s="13">
        <v>92.75</v>
      </c>
    </row>
    <row r="222" spans="1:12" x14ac:dyDescent="0.25">
      <c r="B222" s="10" t="s">
        <v>238</v>
      </c>
      <c r="C222" s="10" t="s">
        <v>21</v>
      </c>
      <c r="D222" s="48">
        <v>74.75</v>
      </c>
      <c r="E222" s="12">
        <v>85.5</v>
      </c>
      <c r="F222" s="1"/>
    </row>
    <row r="223" spans="1:12" x14ac:dyDescent="0.25">
      <c r="B223" s="11" t="s">
        <v>115</v>
      </c>
      <c r="C223" s="11" t="s">
        <v>21</v>
      </c>
      <c r="D223" s="47">
        <v>72.5</v>
      </c>
      <c r="E223" s="11">
        <v>72.5</v>
      </c>
      <c r="F223" s="11">
        <v>78.75</v>
      </c>
    </row>
    <row r="224" spans="1:12" x14ac:dyDescent="0.25">
      <c r="B224" s="10" t="s">
        <v>245</v>
      </c>
      <c r="C224" s="10" t="s">
        <v>21</v>
      </c>
      <c r="D224" s="48">
        <v>70.75</v>
      </c>
      <c r="E224" s="12"/>
      <c r="F224" s="1"/>
    </row>
    <row r="225" spans="1:12" x14ac:dyDescent="0.25">
      <c r="B225" s="10" t="s">
        <v>246</v>
      </c>
      <c r="C225" s="10" t="s">
        <v>21</v>
      </c>
      <c r="D225" s="48">
        <v>60.75</v>
      </c>
      <c r="E225" s="12"/>
      <c r="F225" s="1"/>
    </row>
    <row r="226" spans="1:12" x14ac:dyDescent="0.25">
      <c r="B226" s="45" t="s">
        <v>247</v>
      </c>
      <c r="C226" s="25"/>
      <c r="D226" s="25"/>
      <c r="E226" s="25"/>
      <c r="F226" s="25"/>
    </row>
    <row r="227" spans="1:12" x14ac:dyDescent="0.25">
      <c r="B227" s="25"/>
      <c r="C227" s="25"/>
      <c r="D227" s="25"/>
      <c r="E227" s="25"/>
      <c r="F227" s="25"/>
    </row>
    <row r="228" spans="1:12" x14ac:dyDescent="0.25">
      <c r="B228" s="21"/>
      <c r="C228" s="21"/>
      <c r="D228" s="21"/>
      <c r="E228" s="21"/>
      <c r="F228" s="25"/>
    </row>
    <row r="229" spans="1:12" ht="17.399999999999999" x14ac:dyDescent="0.3">
      <c r="A229" s="34">
        <v>1</v>
      </c>
      <c r="B229" s="13" t="s">
        <v>145</v>
      </c>
      <c r="C229" s="13" t="s">
        <v>18</v>
      </c>
      <c r="D229" s="51">
        <v>100</v>
      </c>
      <c r="E229" s="13">
        <v>100</v>
      </c>
      <c r="F229" s="13">
        <v>100</v>
      </c>
      <c r="G229" s="44" t="s">
        <v>147</v>
      </c>
      <c r="H229" s="52">
        <v>0.35</v>
      </c>
      <c r="I229">
        <v>13</v>
      </c>
      <c r="J229">
        <v>4</v>
      </c>
      <c r="K229">
        <v>4</v>
      </c>
      <c r="L229">
        <v>5</v>
      </c>
    </row>
    <row r="230" spans="1:12" ht="15.6" x14ac:dyDescent="0.3">
      <c r="A230" s="34">
        <v>2</v>
      </c>
      <c r="B230" s="20" t="s">
        <v>50</v>
      </c>
      <c r="C230" s="11" t="s">
        <v>18</v>
      </c>
      <c r="D230" s="47">
        <v>98.75</v>
      </c>
      <c r="E230" s="11">
        <v>100</v>
      </c>
      <c r="F230" s="11">
        <v>97.25</v>
      </c>
      <c r="H230" s="52">
        <v>0.35</v>
      </c>
    </row>
    <row r="231" spans="1:12" ht="15.6" x14ac:dyDescent="0.3">
      <c r="A231" s="34">
        <v>3</v>
      </c>
      <c r="B231" s="11" t="s">
        <v>7</v>
      </c>
      <c r="C231" s="11" t="s">
        <v>18</v>
      </c>
      <c r="D231" s="47">
        <v>98.5</v>
      </c>
      <c r="E231" s="11">
        <v>94</v>
      </c>
      <c r="F231" s="11">
        <v>91</v>
      </c>
      <c r="H231" s="52">
        <v>0.35</v>
      </c>
    </row>
    <row r="232" spans="1:12" ht="15.6" x14ac:dyDescent="0.3">
      <c r="A232" s="34">
        <v>4</v>
      </c>
      <c r="B232" s="13" t="s">
        <v>144</v>
      </c>
      <c r="C232" s="11" t="s">
        <v>18</v>
      </c>
      <c r="D232" s="47">
        <v>98</v>
      </c>
      <c r="E232" s="11">
        <v>100</v>
      </c>
      <c r="F232" s="11">
        <v>98.75</v>
      </c>
      <c r="H232" s="52">
        <v>0.35</v>
      </c>
    </row>
    <row r="233" spans="1:12" ht="15.6" x14ac:dyDescent="0.3">
      <c r="A233" s="34">
        <v>5</v>
      </c>
      <c r="B233" s="11" t="s">
        <v>124</v>
      </c>
      <c r="C233" s="11" t="s">
        <v>18</v>
      </c>
      <c r="D233" s="47">
        <v>97.75</v>
      </c>
      <c r="E233" s="11">
        <v>98.75</v>
      </c>
      <c r="F233" s="11">
        <v>97.75</v>
      </c>
      <c r="H233" s="52">
        <v>0.2</v>
      </c>
    </row>
    <row r="234" spans="1:12" ht="15.6" x14ac:dyDescent="0.3">
      <c r="A234" s="34">
        <v>6</v>
      </c>
      <c r="B234" s="11" t="s">
        <v>117</v>
      </c>
      <c r="C234" s="11" t="s">
        <v>18</v>
      </c>
      <c r="D234" s="47">
        <v>97.75</v>
      </c>
      <c r="E234" s="11">
        <v>98.75</v>
      </c>
      <c r="F234" s="11">
        <v>89.75</v>
      </c>
      <c r="H234" s="52">
        <v>0.2</v>
      </c>
    </row>
    <row r="235" spans="1:12" ht="15.6" x14ac:dyDescent="0.3">
      <c r="A235" s="34">
        <v>7</v>
      </c>
      <c r="B235" s="13" t="s">
        <v>248</v>
      </c>
      <c r="C235" s="13" t="s">
        <v>18</v>
      </c>
      <c r="D235" s="47">
        <v>97.25</v>
      </c>
      <c r="E235" s="11"/>
      <c r="F235" s="11"/>
      <c r="H235" s="52">
        <v>0.2</v>
      </c>
    </row>
    <row r="236" spans="1:12" ht="15.6" x14ac:dyDescent="0.3">
      <c r="A236" s="34">
        <v>8</v>
      </c>
      <c r="B236" s="13" t="s">
        <v>188</v>
      </c>
      <c r="C236" s="13" t="s">
        <v>18</v>
      </c>
      <c r="D236" s="48">
        <v>97.25</v>
      </c>
      <c r="E236" s="13">
        <v>93.75</v>
      </c>
      <c r="F236" s="11">
        <v>93</v>
      </c>
      <c r="H236" s="52">
        <v>0.2</v>
      </c>
    </row>
    <row r="237" spans="1:12" ht="15.6" x14ac:dyDescent="0.3">
      <c r="A237" s="34">
        <v>9</v>
      </c>
      <c r="B237" s="13" t="s">
        <v>214</v>
      </c>
      <c r="C237" s="13" t="s">
        <v>18</v>
      </c>
      <c r="D237" s="48">
        <v>97</v>
      </c>
      <c r="E237" s="11">
        <v>98.75</v>
      </c>
      <c r="F237" s="11"/>
      <c r="H237" s="52">
        <v>0.1</v>
      </c>
    </row>
    <row r="238" spans="1:12" ht="15.6" x14ac:dyDescent="0.3">
      <c r="A238" s="34">
        <v>10</v>
      </c>
      <c r="B238" s="13" t="s">
        <v>249</v>
      </c>
      <c r="C238" s="13" t="s">
        <v>18</v>
      </c>
      <c r="D238" s="47">
        <v>96.5</v>
      </c>
      <c r="E238" s="11"/>
      <c r="F238" s="11"/>
      <c r="H238" s="52">
        <v>0.1</v>
      </c>
    </row>
    <row r="239" spans="1:12" ht="15.6" x14ac:dyDescent="0.3">
      <c r="A239" s="34">
        <v>11</v>
      </c>
      <c r="B239" s="13" t="s">
        <v>252</v>
      </c>
      <c r="C239" s="13" t="s">
        <v>18</v>
      </c>
      <c r="D239" s="48">
        <v>96</v>
      </c>
      <c r="E239" s="13"/>
      <c r="F239" s="11"/>
      <c r="H239" s="52">
        <v>0.1</v>
      </c>
    </row>
    <row r="240" spans="1:12" ht="15.6" x14ac:dyDescent="0.3">
      <c r="A240" s="34">
        <v>12</v>
      </c>
      <c r="B240" s="13" t="s">
        <v>212</v>
      </c>
      <c r="C240" s="13" t="s">
        <v>18</v>
      </c>
      <c r="D240" s="48">
        <v>95.75</v>
      </c>
      <c r="E240" s="11">
        <v>95.5</v>
      </c>
      <c r="F240" s="11"/>
      <c r="H240" s="52">
        <v>0.1</v>
      </c>
    </row>
    <row r="241" spans="1:8" ht="15.6" x14ac:dyDescent="0.3">
      <c r="A241" s="34">
        <v>13</v>
      </c>
      <c r="B241" s="11" t="s">
        <v>122</v>
      </c>
      <c r="C241" s="13" t="s">
        <v>18</v>
      </c>
      <c r="D241" s="48">
        <v>95.5</v>
      </c>
      <c r="E241" s="11">
        <v>100</v>
      </c>
      <c r="F241" s="11">
        <v>100</v>
      </c>
      <c r="H241" s="52">
        <v>0.1</v>
      </c>
    </row>
    <row r="242" spans="1:8" x14ac:dyDescent="0.25">
      <c r="B242" s="13" t="s">
        <v>213</v>
      </c>
      <c r="C242" s="13" t="s">
        <v>18</v>
      </c>
      <c r="D242" s="48">
        <v>95.25</v>
      </c>
      <c r="E242" s="11">
        <v>94.75</v>
      </c>
      <c r="F242" s="11"/>
    </row>
    <row r="243" spans="1:8" x14ac:dyDescent="0.25">
      <c r="B243" s="13" t="s">
        <v>136</v>
      </c>
      <c r="C243" s="13" t="s">
        <v>18</v>
      </c>
      <c r="D243" s="48">
        <v>94.75</v>
      </c>
      <c r="E243" s="13">
        <v>98</v>
      </c>
      <c r="F243" s="13">
        <v>96.75</v>
      </c>
    </row>
    <row r="244" spans="1:8" ht="17.399999999999999" x14ac:dyDescent="0.3">
      <c r="B244" s="13" t="s">
        <v>211</v>
      </c>
      <c r="C244" s="13" t="s">
        <v>18</v>
      </c>
      <c r="D244" s="51">
        <v>94.75</v>
      </c>
      <c r="E244" s="11">
        <v>94.75</v>
      </c>
      <c r="F244" s="11"/>
      <c r="G244" s="44" t="s">
        <v>131</v>
      </c>
    </row>
    <row r="245" spans="1:8" x14ac:dyDescent="0.25">
      <c r="B245" s="13" t="s">
        <v>186</v>
      </c>
      <c r="C245" s="13" t="s">
        <v>18</v>
      </c>
      <c r="D245" s="48">
        <v>94.25</v>
      </c>
      <c r="E245" s="13">
        <v>96.25</v>
      </c>
      <c r="F245" s="11">
        <v>98.25</v>
      </c>
    </row>
    <row r="246" spans="1:8" x14ac:dyDescent="0.25">
      <c r="B246" s="11" t="s">
        <v>62</v>
      </c>
      <c r="C246" s="11" t="s">
        <v>18</v>
      </c>
      <c r="D246" s="47">
        <v>92.75</v>
      </c>
      <c r="E246" s="11">
        <v>98.75</v>
      </c>
      <c r="F246" s="11">
        <v>88.5</v>
      </c>
    </row>
    <row r="247" spans="1:8" x14ac:dyDescent="0.25">
      <c r="B247" s="13" t="s">
        <v>114</v>
      </c>
      <c r="C247" s="13" t="s">
        <v>18</v>
      </c>
      <c r="D247" s="48">
        <v>92.75</v>
      </c>
      <c r="E247" s="11">
        <v>94.75</v>
      </c>
      <c r="F247" s="11"/>
    </row>
    <row r="248" spans="1:8" x14ac:dyDescent="0.25">
      <c r="B248" s="11" t="s">
        <v>39</v>
      </c>
      <c r="C248" s="11" t="s">
        <v>19</v>
      </c>
      <c r="D248" s="47">
        <v>92.5</v>
      </c>
      <c r="E248" s="11">
        <v>99.5</v>
      </c>
      <c r="F248" s="11">
        <v>100</v>
      </c>
    </row>
    <row r="249" spans="1:8" x14ac:dyDescent="0.25">
      <c r="B249" s="11" t="s">
        <v>61</v>
      </c>
      <c r="C249" s="13" t="s">
        <v>18</v>
      </c>
      <c r="D249" s="48">
        <v>92.5</v>
      </c>
      <c r="E249" s="13">
        <v>96.75</v>
      </c>
      <c r="F249" s="13">
        <v>100</v>
      </c>
    </row>
    <row r="250" spans="1:8" x14ac:dyDescent="0.25">
      <c r="B250" s="11" t="s">
        <v>67</v>
      </c>
      <c r="C250" s="11" t="s">
        <v>18</v>
      </c>
      <c r="D250" s="47">
        <v>92</v>
      </c>
      <c r="E250" s="11">
        <v>78.25</v>
      </c>
      <c r="F250" s="11">
        <v>83.5</v>
      </c>
    </row>
    <row r="251" spans="1:8" x14ac:dyDescent="0.25">
      <c r="B251" s="11" t="s">
        <v>65</v>
      </c>
      <c r="C251" s="11" t="s">
        <v>18</v>
      </c>
      <c r="D251" s="47">
        <v>91.5</v>
      </c>
      <c r="E251" s="11">
        <v>97.5</v>
      </c>
      <c r="F251" s="11">
        <v>97.75</v>
      </c>
    </row>
    <row r="252" spans="1:8" x14ac:dyDescent="0.25">
      <c r="B252" s="13" t="s">
        <v>137</v>
      </c>
      <c r="C252" s="11" t="s">
        <v>18</v>
      </c>
      <c r="D252" s="47">
        <v>91</v>
      </c>
      <c r="E252" s="11">
        <v>93</v>
      </c>
      <c r="F252" s="11">
        <v>88.25</v>
      </c>
    </row>
    <row r="253" spans="1:8" x14ac:dyDescent="0.25">
      <c r="B253" s="11" t="s">
        <v>49</v>
      </c>
      <c r="C253" s="11" t="s">
        <v>19</v>
      </c>
      <c r="D253" s="47">
        <v>90.25</v>
      </c>
      <c r="E253" s="11">
        <v>92</v>
      </c>
      <c r="F253" s="11">
        <v>81</v>
      </c>
    </row>
    <row r="254" spans="1:8" x14ac:dyDescent="0.25">
      <c r="B254" s="11" t="s">
        <v>38</v>
      </c>
      <c r="C254" s="11" t="s">
        <v>18</v>
      </c>
      <c r="D254" s="47">
        <v>89.5</v>
      </c>
      <c r="E254" s="11">
        <v>92</v>
      </c>
      <c r="F254" s="11">
        <v>96.5</v>
      </c>
    </row>
    <row r="255" spans="1:8" x14ac:dyDescent="0.25">
      <c r="B255" s="11" t="s">
        <v>26</v>
      </c>
      <c r="C255" s="11" t="s">
        <v>18</v>
      </c>
      <c r="D255" s="47">
        <v>89.25</v>
      </c>
      <c r="E255" s="13">
        <v>79.5</v>
      </c>
      <c r="F255" s="13">
        <v>79.5</v>
      </c>
    </row>
    <row r="256" spans="1:8" x14ac:dyDescent="0.25">
      <c r="B256" s="12" t="s">
        <v>94</v>
      </c>
      <c r="C256" s="12" t="s">
        <v>18</v>
      </c>
      <c r="D256" s="53">
        <v>88.5</v>
      </c>
      <c r="E256" s="12">
        <v>94.75</v>
      </c>
      <c r="F256" s="12">
        <v>92.5</v>
      </c>
    </row>
    <row r="257" spans="2:6" x14ac:dyDescent="0.25">
      <c r="B257" s="13" t="s">
        <v>251</v>
      </c>
      <c r="C257" s="13" t="s">
        <v>18</v>
      </c>
      <c r="D257" s="47">
        <v>87.25</v>
      </c>
      <c r="E257" s="11"/>
      <c r="F257" s="11"/>
    </row>
    <row r="258" spans="2:6" x14ac:dyDescent="0.25">
      <c r="B258" s="13" t="s">
        <v>184</v>
      </c>
      <c r="C258" s="13" t="s">
        <v>182</v>
      </c>
      <c r="D258" s="48">
        <v>87.25</v>
      </c>
      <c r="E258" s="13">
        <v>87.75</v>
      </c>
      <c r="F258" s="11">
        <v>90</v>
      </c>
    </row>
    <row r="259" spans="2:6" x14ac:dyDescent="0.25">
      <c r="B259" s="11" t="s">
        <v>66</v>
      </c>
      <c r="C259" s="11" t="s">
        <v>18</v>
      </c>
      <c r="D259" s="47">
        <v>85.75</v>
      </c>
      <c r="E259" s="11">
        <v>90.25</v>
      </c>
      <c r="F259" s="11">
        <v>85.75</v>
      </c>
    </row>
    <row r="260" spans="2:6" x14ac:dyDescent="0.25">
      <c r="B260" s="11" t="s">
        <v>123</v>
      </c>
      <c r="C260" s="11" t="s">
        <v>18</v>
      </c>
      <c r="D260" s="47">
        <v>85</v>
      </c>
      <c r="E260" s="11">
        <v>83</v>
      </c>
      <c r="F260" s="11">
        <v>91.5</v>
      </c>
    </row>
    <row r="261" spans="2:6" x14ac:dyDescent="0.25">
      <c r="B261" s="13" t="s">
        <v>250</v>
      </c>
      <c r="C261" s="13" t="s">
        <v>18</v>
      </c>
      <c r="D261" s="47">
        <v>83.75</v>
      </c>
      <c r="E261" s="11"/>
      <c r="F261" s="11"/>
    </row>
    <row r="262" spans="2:6" x14ac:dyDescent="0.25">
      <c r="B262" s="11" t="s">
        <v>63</v>
      </c>
      <c r="C262" s="11" t="s">
        <v>18</v>
      </c>
      <c r="D262" s="47">
        <v>83.5</v>
      </c>
      <c r="E262" s="11">
        <v>89.5</v>
      </c>
      <c r="F262" s="11">
        <v>93.25</v>
      </c>
    </row>
    <row r="263" spans="2:6" x14ac:dyDescent="0.25">
      <c r="B263" s="11" t="s">
        <v>83</v>
      </c>
      <c r="C263" s="11" t="s">
        <v>18</v>
      </c>
      <c r="D263" s="47">
        <v>83.5</v>
      </c>
      <c r="E263" s="13">
        <v>84.5</v>
      </c>
      <c r="F263" s="11">
        <v>84.5</v>
      </c>
    </row>
    <row r="264" spans="2:6" x14ac:dyDescent="0.25">
      <c r="B264" s="13" t="s">
        <v>253</v>
      </c>
      <c r="C264" s="13" t="s">
        <v>18</v>
      </c>
      <c r="D264" s="48">
        <v>76</v>
      </c>
      <c r="E264" s="13"/>
      <c r="F264" s="11"/>
    </row>
    <row r="265" spans="2:6" x14ac:dyDescent="0.25">
      <c r="B265" s="13" t="s">
        <v>146</v>
      </c>
      <c r="C265" s="13" t="s">
        <v>18</v>
      </c>
      <c r="D265" s="48">
        <v>46</v>
      </c>
      <c r="E265" s="13">
        <v>81.25</v>
      </c>
      <c r="F265" s="13">
        <v>62.5</v>
      </c>
    </row>
    <row r="266" spans="2:6" x14ac:dyDescent="0.25">
      <c r="B266" s="45" t="s">
        <v>247</v>
      </c>
      <c r="C266" s="22"/>
      <c r="D266" s="22"/>
      <c r="E266" s="22"/>
      <c r="F266" s="22"/>
    </row>
    <row r="267" spans="2:6" x14ac:dyDescent="0.25">
      <c r="B267" s="45" t="s">
        <v>254</v>
      </c>
    </row>
    <row r="279" spans="1:8" x14ac:dyDescent="0.25">
      <c r="B279" s="235" t="s">
        <v>0</v>
      </c>
      <c r="C279" s="235"/>
      <c r="D279" s="235"/>
      <c r="E279" s="235"/>
      <c r="F279" s="235"/>
    </row>
    <row r="280" spans="1:8" x14ac:dyDescent="0.25">
      <c r="B280" s="235" t="s">
        <v>47</v>
      </c>
      <c r="C280" s="235"/>
      <c r="D280" s="235"/>
      <c r="E280" s="235"/>
      <c r="F280" s="235"/>
    </row>
    <row r="282" spans="1:8" ht="17.399999999999999" x14ac:dyDescent="0.3">
      <c r="B282" s="236" t="s">
        <v>244</v>
      </c>
      <c r="C282" s="236"/>
      <c r="D282" s="236"/>
      <c r="E282" s="236"/>
      <c r="F282" s="236"/>
    </row>
    <row r="283" spans="1:8" ht="17.399999999999999" x14ac:dyDescent="0.3">
      <c r="B283" s="237" t="s">
        <v>181</v>
      </c>
      <c r="C283" s="237"/>
      <c r="D283" s="237"/>
      <c r="E283" s="237"/>
      <c r="F283" s="237"/>
    </row>
    <row r="284" spans="1:8" x14ac:dyDescent="0.25">
      <c r="B284" s="15"/>
      <c r="C284" s="15"/>
      <c r="D284" s="3" t="s">
        <v>3</v>
      </c>
      <c r="E284" s="3" t="s">
        <v>3</v>
      </c>
      <c r="F284" s="3" t="s">
        <v>3</v>
      </c>
    </row>
    <row r="285" spans="1:8" x14ac:dyDescent="0.25">
      <c r="B285" s="16" t="s">
        <v>2</v>
      </c>
      <c r="C285" s="16" t="s">
        <v>22</v>
      </c>
      <c r="D285" s="16" t="s">
        <v>243</v>
      </c>
      <c r="E285" s="16" t="s">
        <v>202</v>
      </c>
      <c r="F285" s="3" t="s">
        <v>168</v>
      </c>
    </row>
    <row r="286" spans="1:8" ht="15.6" x14ac:dyDescent="0.3">
      <c r="A286" s="34">
        <v>1</v>
      </c>
      <c r="B286" s="11" t="s">
        <v>85</v>
      </c>
      <c r="C286" s="11" t="s">
        <v>17</v>
      </c>
      <c r="D286" s="47">
        <v>96.75</v>
      </c>
      <c r="E286" s="11">
        <v>98.5</v>
      </c>
      <c r="F286" s="11">
        <v>99.25</v>
      </c>
      <c r="H286" s="52">
        <v>0.35</v>
      </c>
    </row>
    <row r="287" spans="1:8" ht="15.6" x14ac:dyDescent="0.3">
      <c r="A287" s="34">
        <v>2</v>
      </c>
      <c r="B287" s="13" t="s">
        <v>125</v>
      </c>
      <c r="C287" s="13" t="s">
        <v>17</v>
      </c>
      <c r="D287" s="48">
        <v>95.5</v>
      </c>
      <c r="E287" s="13">
        <v>85.5</v>
      </c>
      <c r="F287" s="13">
        <v>97</v>
      </c>
      <c r="H287" s="52">
        <v>0.2</v>
      </c>
    </row>
    <row r="288" spans="1:8" ht="17.399999999999999" x14ac:dyDescent="0.3">
      <c r="A288" s="34">
        <v>3</v>
      </c>
      <c r="B288" s="13" t="s">
        <v>236</v>
      </c>
      <c r="C288" s="23" t="s">
        <v>17</v>
      </c>
      <c r="D288" s="49">
        <v>92</v>
      </c>
      <c r="E288" s="24">
        <v>92</v>
      </c>
      <c r="F288" s="3"/>
      <c r="G288" s="44" t="s">
        <v>131</v>
      </c>
      <c r="H288" s="52">
        <v>0.1</v>
      </c>
    </row>
    <row r="289" spans="1:8" ht="15.6" x14ac:dyDescent="0.3">
      <c r="A289" s="34"/>
      <c r="B289" s="13" t="s">
        <v>185</v>
      </c>
      <c r="C289" s="23" t="s">
        <v>17</v>
      </c>
      <c r="D289" s="50">
        <v>91.75</v>
      </c>
      <c r="E289" s="24">
        <v>90.5</v>
      </c>
      <c r="F289" s="3"/>
    </row>
    <row r="290" spans="1:8" ht="17.399999999999999" x14ac:dyDescent="0.3">
      <c r="B290" s="13" t="s">
        <v>160</v>
      </c>
      <c r="C290" s="13" t="s">
        <v>17</v>
      </c>
      <c r="D290" s="51">
        <v>89.75</v>
      </c>
      <c r="E290" s="13">
        <v>89.75</v>
      </c>
      <c r="F290" s="13">
        <v>97.75</v>
      </c>
      <c r="G290" s="44" t="s">
        <v>131</v>
      </c>
    </row>
    <row r="291" spans="1:8" x14ac:dyDescent="0.25">
      <c r="B291" s="11" t="s">
        <v>81</v>
      </c>
      <c r="C291" s="11" t="s">
        <v>17</v>
      </c>
      <c r="D291" s="47">
        <v>88</v>
      </c>
      <c r="E291" s="11">
        <v>93.75</v>
      </c>
      <c r="F291" s="11">
        <v>92.25</v>
      </c>
    </row>
    <row r="292" spans="1:8" x14ac:dyDescent="0.25">
      <c r="B292" s="23" t="s">
        <v>235</v>
      </c>
      <c r="C292" s="13" t="s">
        <v>17</v>
      </c>
      <c r="D292" s="48">
        <v>87.75</v>
      </c>
      <c r="E292" s="24">
        <v>80</v>
      </c>
      <c r="F292" s="3"/>
    </row>
    <row r="293" spans="1:8" x14ac:dyDescent="0.25">
      <c r="B293" s="11" t="s">
        <v>84</v>
      </c>
      <c r="C293" s="11" t="s">
        <v>16</v>
      </c>
      <c r="D293" s="47">
        <v>86.25</v>
      </c>
      <c r="E293" s="11">
        <v>84.75</v>
      </c>
      <c r="F293" s="11">
        <v>89.75</v>
      </c>
    </row>
    <row r="294" spans="1:8" x14ac:dyDescent="0.25">
      <c r="B294" s="45" t="s">
        <v>247</v>
      </c>
      <c r="C294" s="21"/>
      <c r="D294" s="21"/>
      <c r="E294" s="21"/>
      <c r="F294" s="5"/>
    </row>
    <row r="295" spans="1:8" x14ac:dyDescent="0.25">
      <c r="B295" s="46"/>
      <c r="C295" s="21"/>
      <c r="D295" s="21"/>
      <c r="E295" s="21"/>
      <c r="F295" s="5"/>
    </row>
    <row r="296" spans="1:8" x14ac:dyDescent="0.25">
      <c r="B296" s="46"/>
      <c r="C296" s="21"/>
      <c r="D296" s="21"/>
      <c r="E296" s="5"/>
      <c r="F296" s="5"/>
    </row>
    <row r="297" spans="1:8" x14ac:dyDescent="0.25">
      <c r="B297" s="46"/>
      <c r="C297" s="21"/>
      <c r="D297" s="21"/>
      <c r="E297" s="5"/>
      <c r="F297" s="5"/>
    </row>
    <row r="298" spans="1:8" ht="17.399999999999999" x14ac:dyDescent="0.3">
      <c r="B298" s="236" t="s">
        <v>242</v>
      </c>
      <c r="C298" s="236"/>
      <c r="D298" s="236"/>
      <c r="E298" s="236"/>
      <c r="F298" s="236"/>
    </row>
    <row r="299" spans="1:8" ht="17.399999999999999" x14ac:dyDescent="0.3">
      <c r="B299" s="237" t="s">
        <v>181</v>
      </c>
      <c r="C299" s="237"/>
      <c r="D299" s="237"/>
      <c r="E299" s="237"/>
      <c r="F299" s="237"/>
    </row>
    <row r="300" spans="1:8" x14ac:dyDescent="0.25">
      <c r="B300" s="15"/>
      <c r="C300" s="15"/>
      <c r="D300" s="3" t="s">
        <v>3</v>
      </c>
      <c r="E300" s="3" t="s">
        <v>3</v>
      </c>
      <c r="F300" s="3" t="s">
        <v>3</v>
      </c>
    </row>
    <row r="301" spans="1:8" x14ac:dyDescent="0.25">
      <c r="B301" s="16" t="s">
        <v>2</v>
      </c>
      <c r="C301" s="16" t="s">
        <v>22</v>
      </c>
      <c r="D301" s="16" t="s">
        <v>243</v>
      </c>
      <c r="E301" s="16" t="s">
        <v>202</v>
      </c>
      <c r="F301" s="3" t="s">
        <v>168</v>
      </c>
    </row>
    <row r="302" spans="1:8" ht="15.6" x14ac:dyDescent="0.3">
      <c r="A302" s="34">
        <v>1</v>
      </c>
      <c r="B302" s="11" t="s">
        <v>89</v>
      </c>
      <c r="C302" s="11" t="s">
        <v>18</v>
      </c>
      <c r="D302" s="47">
        <v>98</v>
      </c>
      <c r="E302" s="11">
        <v>98.5</v>
      </c>
      <c r="F302" s="11">
        <v>89.75</v>
      </c>
      <c r="H302" s="52">
        <v>0.35</v>
      </c>
    </row>
    <row r="303" spans="1:8" ht="15.6" x14ac:dyDescent="0.3">
      <c r="A303" s="34">
        <v>2</v>
      </c>
      <c r="B303" s="12" t="s">
        <v>98</v>
      </c>
      <c r="C303" s="12" t="s">
        <v>20</v>
      </c>
      <c r="D303" s="53">
        <v>94.5</v>
      </c>
      <c r="E303" s="12">
        <v>99.25</v>
      </c>
      <c r="F303" s="12">
        <v>93.75</v>
      </c>
      <c r="H303" s="52">
        <v>0.2</v>
      </c>
    </row>
    <row r="304" spans="1:8" ht="15.6" x14ac:dyDescent="0.3">
      <c r="A304" s="34">
        <v>3</v>
      </c>
      <c r="B304" s="13" t="s">
        <v>237</v>
      </c>
      <c r="C304" s="11" t="s">
        <v>18</v>
      </c>
      <c r="D304" s="48">
        <v>92.75</v>
      </c>
      <c r="E304" s="11">
        <v>93.75</v>
      </c>
      <c r="F304" s="11"/>
      <c r="H304" s="52">
        <v>0.1</v>
      </c>
    </row>
    <row r="305" spans="1:6" x14ac:dyDescent="0.25">
      <c r="B305" s="12" t="s">
        <v>97</v>
      </c>
      <c r="C305" s="12" t="s">
        <v>20</v>
      </c>
      <c r="D305" s="53">
        <v>92.5</v>
      </c>
      <c r="E305" s="12">
        <v>90.25</v>
      </c>
      <c r="F305" s="12">
        <v>94.5</v>
      </c>
    </row>
    <row r="306" spans="1:6" ht="15.6" x14ac:dyDescent="0.3">
      <c r="A306" s="34"/>
      <c r="B306" s="10" t="s">
        <v>277</v>
      </c>
      <c r="C306" s="10" t="s">
        <v>20</v>
      </c>
      <c r="D306" s="48">
        <v>92</v>
      </c>
      <c r="E306" s="12"/>
      <c r="F306" s="1"/>
    </row>
    <row r="307" spans="1:6" ht="15.6" x14ac:dyDescent="0.3">
      <c r="A307" s="34"/>
      <c r="B307" s="13" t="s">
        <v>187</v>
      </c>
      <c r="C307" s="13" t="s">
        <v>18</v>
      </c>
      <c r="D307" s="48">
        <v>87.75</v>
      </c>
      <c r="E307" s="13">
        <v>85.75</v>
      </c>
      <c r="F307" s="11">
        <v>90.75</v>
      </c>
    </row>
    <row r="308" spans="1:6" x14ac:dyDescent="0.25">
      <c r="B308" s="13" t="s">
        <v>183</v>
      </c>
      <c r="C308" s="13" t="s">
        <v>182</v>
      </c>
      <c r="D308" s="48">
        <v>79.5</v>
      </c>
      <c r="E308" s="13">
        <v>90.25</v>
      </c>
      <c r="F308" s="11">
        <v>97</v>
      </c>
    </row>
    <row r="309" spans="1:6" x14ac:dyDescent="0.25">
      <c r="B309" s="10" t="s">
        <v>240</v>
      </c>
      <c r="C309" s="10" t="s">
        <v>20</v>
      </c>
      <c r="D309" s="48">
        <v>75.25</v>
      </c>
      <c r="E309" s="12">
        <v>75.5</v>
      </c>
      <c r="F309" s="1"/>
    </row>
  </sheetData>
  <sortState xmlns:xlrd2="http://schemas.microsoft.com/office/spreadsheetml/2017/richdata2" ref="B142:G172">
    <sortCondition descending="1" ref="D142:D172"/>
    <sortCondition descending="1" ref="E142:E172"/>
    <sortCondition descending="1" ref="F142:F172"/>
  </sortState>
  <mergeCells count="14">
    <mergeCell ref="B298:F298"/>
    <mergeCell ref="B299:F299"/>
    <mergeCell ref="B138:F138"/>
    <mergeCell ref="B139:F139"/>
    <mergeCell ref="B279:F279"/>
    <mergeCell ref="B280:F280"/>
    <mergeCell ref="B282:F282"/>
    <mergeCell ref="B283:F283"/>
    <mergeCell ref="B136:F136"/>
    <mergeCell ref="B2:C2"/>
    <mergeCell ref="B3:C3"/>
    <mergeCell ref="B5:F5"/>
    <mergeCell ref="B6:F6"/>
    <mergeCell ref="B135:F135"/>
  </mergeCells>
  <pageMargins left="0.70866141732283472" right="0.70866141732283472" top="0.74803149606299213" bottom="0.74803149606299213" header="0.31496062992125984" footer="0.31496062992125984"/>
  <pageSetup orientation="landscape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336"/>
  <sheetViews>
    <sheetView workbookViewId="0"/>
  </sheetViews>
  <sheetFormatPr baseColWidth="10" defaultRowHeight="13.2" x14ac:dyDescent="0.25"/>
  <cols>
    <col min="1" max="1" width="3.88671875" bestFit="1" customWidth="1"/>
    <col min="2" max="2" width="37.88671875" customWidth="1"/>
    <col min="3" max="3" width="11.88671875" bestFit="1" customWidth="1"/>
    <col min="4" max="4" width="11.88671875" customWidth="1"/>
    <col min="5" max="6" width="9.5546875" bestFit="1" customWidth="1"/>
    <col min="7" max="7" width="5" bestFit="1" customWidth="1"/>
    <col min="8" max="8" width="19.44140625" bestFit="1" customWidth="1"/>
    <col min="9" max="9" width="8.5546875" bestFit="1" customWidth="1"/>
  </cols>
  <sheetData>
    <row r="1" spans="1:11" ht="13.8" thickBot="1" x14ac:dyDescent="0.3">
      <c r="B1" s="9"/>
      <c r="C1" s="9"/>
      <c r="D1" s="9"/>
      <c r="E1" s="9"/>
      <c r="F1" s="9"/>
    </row>
    <row r="2" spans="1:11" x14ac:dyDescent="0.25">
      <c r="B2" s="235" t="s">
        <v>0</v>
      </c>
      <c r="C2" s="235"/>
      <c r="D2" s="5"/>
      <c r="E2" s="5"/>
      <c r="F2" s="5"/>
    </row>
    <row r="3" spans="1:11" x14ac:dyDescent="0.25">
      <c r="B3" s="235" t="s">
        <v>47</v>
      </c>
      <c r="C3" s="235"/>
      <c r="D3" s="5"/>
      <c r="E3" s="5"/>
      <c r="F3" s="5"/>
    </row>
    <row r="4" spans="1:11" x14ac:dyDescent="0.25">
      <c r="B4" s="5" t="s">
        <v>278</v>
      </c>
      <c r="C4" s="5"/>
      <c r="D4" s="5"/>
      <c r="E4" s="5"/>
      <c r="F4" s="5"/>
    </row>
    <row r="5" spans="1:11" ht="17.399999999999999" x14ac:dyDescent="0.3">
      <c r="B5" s="236" t="s">
        <v>337</v>
      </c>
      <c r="C5" s="236"/>
      <c r="D5" s="236"/>
      <c r="E5" s="236"/>
      <c r="F5" s="236"/>
    </row>
    <row r="6" spans="1:11" ht="17.399999999999999" x14ac:dyDescent="0.3">
      <c r="B6" s="237" t="s">
        <v>1</v>
      </c>
      <c r="C6" s="237"/>
      <c r="D6" s="237"/>
      <c r="E6" s="237"/>
      <c r="F6" s="237"/>
    </row>
    <row r="7" spans="1:11" x14ac:dyDescent="0.25">
      <c r="B7" s="7"/>
      <c r="C7" s="7"/>
      <c r="D7" s="3" t="s">
        <v>3</v>
      </c>
      <c r="E7" s="3" t="s">
        <v>3</v>
      </c>
      <c r="F7" s="3" t="s">
        <v>3</v>
      </c>
    </row>
    <row r="8" spans="1:11" x14ac:dyDescent="0.25">
      <c r="B8" s="3" t="s">
        <v>2</v>
      </c>
      <c r="C8" s="3" t="s">
        <v>22</v>
      </c>
      <c r="D8" s="3" t="s">
        <v>279</v>
      </c>
      <c r="E8" s="3" t="s">
        <v>243</v>
      </c>
      <c r="F8" s="3" t="s">
        <v>202</v>
      </c>
    </row>
    <row r="9" spans="1:11" ht="15.6" x14ac:dyDescent="0.3">
      <c r="A9" s="34">
        <v>1</v>
      </c>
      <c r="B9" s="60" t="s">
        <v>104</v>
      </c>
      <c r="C9" s="60" t="s">
        <v>18</v>
      </c>
      <c r="D9" s="57">
        <v>100</v>
      </c>
      <c r="E9" s="60">
        <v>94.25</v>
      </c>
      <c r="F9" s="60">
        <v>99.25</v>
      </c>
      <c r="H9" s="52">
        <v>0.35</v>
      </c>
    </row>
    <row r="10" spans="1:11" ht="15.6" x14ac:dyDescent="0.3">
      <c r="A10" s="34">
        <v>2</v>
      </c>
      <c r="B10" s="61" t="s">
        <v>30</v>
      </c>
      <c r="C10" s="60" t="s">
        <v>18</v>
      </c>
      <c r="D10" s="57">
        <v>98.86</v>
      </c>
      <c r="E10" s="60">
        <v>97</v>
      </c>
      <c r="F10" s="60">
        <v>96.75</v>
      </c>
      <c r="H10" s="52">
        <v>0.35</v>
      </c>
      <c r="I10" s="70">
        <f>+D10+E10+F10</f>
        <v>292.61</v>
      </c>
      <c r="J10" s="70">
        <f>+I10/3</f>
        <v>97.536666666666676</v>
      </c>
      <c r="K10" s="70" t="s">
        <v>328</v>
      </c>
    </row>
    <row r="11" spans="1:11" ht="15.6" x14ac:dyDescent="0.3">
      <c r="A11" s="34">
        <v>3</v>
      </c>
      <c r="B11" s="61" t="s">
        <v>271</v>
      </c>
      <c r="C11" s="60" t="s">
        <v>18</v>
      </c>
      <c r="D11" s="57">
        <v>98.86</v>
      </c>
      <c r="E11" s="60">
        <v>97.25</v>
      </c>
      <c r="F11" s="60">
        <v>96.5</v>
      </c>
      <c r="H11" s="52">
        <v>0.35</v>
      </c>
      <c r="I11" s="70">
        <f>+D11+E11+F11</f>
        <v>292.61</v>
      </c>
      <c r="J11" s="70">
        <f>+I11/3</f>
        <v>97.536666666666676</v>
      </c>
      <c r="K11" s="70" t="s">
        <v>327</v>
      </c>
    </row>
    <row r="12" spans="1:11" ht="15.6" x14ac:dyDescent="0.3">
      <c r="A12" s="34">
        <v>4</v>
      </c>
      <c r="B12" s="60" t="s">
        <v>36</v>
      </c>
      <c r="C12" s="60" t="s">
        <v>18</v>
      </c>
      <c r="D12" s="57">
        <v>98.86</v>
      </c>
      <c r="E12" s="60">
        <v>98</v>
      </c>
      <c r="F12" s="60">
        <v>95.25</v>
      </c>
      <c r="H12" s="52">
        <v>0.2</v>
      </c>
      <c r="I12" s="70">
        <f>+D12+E12+F12</f>
        <v>292.11</v>
      </c>
      <c r="J12" s="70">
        <f>+I12/3</f>
        <v>97.37</v>
      </c>
      <c r="K12" s="70"/>
    </row>
    <row r="13" spans="1:11" ht="17.399999999999999" x14ac:dyDescent="0.3">
      <c r="A13" s="34">
        <v>5</v>
      </c>
      <c r="B13" s="61" t="s">
        <v>11</v>
      </c>
      <c r="C13" s="60" t="s">
        <v>18</v>
      </c>
      <c r="D13" s="58">
        <v>98.5</v>
      </c>
      <c r="E13" s="61">
        <v>98.5</v>
      </c>
      <c r="F13" s="60">
        <v>98.5</v>
      </c>
      <c r="G13" s="44" t="s">
        <v>147</v>
      </c>
      <c r="H13" s="52">
        <v>0.2</v>
      </c>
    </row>
    <row r="14" spans="1:11" ht="15.6" x14ac:dyDescent="0.3">
      <c r="A14" s="34">
        <v>6</v>
      </c>
      <c r="B14" s="60" t="s">
        <v>4</v>
      </c>
      <c r="C14" s="60" t="s">
        <v>18</v>
      </c>
      <c r="D14" s="57">
        <v>98</v>
      </c>
      <c r="E14" s="60">
        <v>97.5</v>
      </c>
      <c r="F14" s="60">
        <v>99.25</v>
      </c>
      <c r="H14" s="52">
        <v>0.2</v>
      </c>
    </row>
    <row r="15" spans="1:11" ht="15.6" x14ac:dyDescent="0.3">
      <c r="A15" s="34">
        <v>7</v>
      </c>
      <c r="B15" s="60" t="s">
        <v>57</v>
      </c>
      <c r="C15" s="60" t="s">
        <v>18</v>
      </c>
      <c r="D15" s="57">
        <v>97.71</v>
      </c>
      <c r="E15" s="60">
        <v>98</v>
      </c>
      <c r="F15" s="60">
        <v>93</v>
      </c>
      <c r="H15" s="52">
        <v>0.1</v>
      </c>
    </row>
    <row r="16" spans="1:11" ht="15.6" x14ac:dyDescent="0.3">
      <c r="A16" s="34">
        <v>8</v>
      </c>
      <c r="B16" s="61" t="s">
        <v>309</v>
      </c>
      <c r="C16" s="61" t="s">
        <v>18</v>
      </c>
      <c r="D16" s="57">
        <v>97.71</v>
      </c>
      <c r="E16" s="60"/>
      <c r="F16" s="60"/>
      <c r="H16" s="52">
        <v>0.1</v>
      </c>
    </row>
    <row r="17" spans="1:10" ht="17.399999999999999" x14ac:dyDescent="0.3">
      <c r="A17" s="34">
        <v>9</v>
      </c>
      <c r="B17" s="61" t="s">
        <v>13</v>
      </c>
      <c r="C17" s="60" t="s">
        <v>18</v>
      </c>
      <c r="D17" s="58">
        <v>97.25</v>
      </c>
      <c r="E17" s="61">
        <v>97.25</v>
      </c>
      <c r="F17" s="60">
        <v>97.25</v>
      </c>
      <c r="G17" s="44" t="s">
        <v>147</v>
      </c>
      <c r="H17" s="52">
        <v>0.1</v>
      </c>
    </row>
    <row r="18" spans="1:10" ht="17.399999999999999" x14ac:dyDescent="0.3">
      <c r="A18" s="34">
        <v>10</v>
      </c>
      <c r="B18" s="60" t="s">
        <v>28</v>
      </c>
      <c r="C18" s="60" t="s">
        <v>18</v>
      </c>
      <c r="D18" s="57">
        <v>96.57</v>
      </c>
      <c r="E18" s="61">
        <v>100</v>
      </c>
      <c r="F18" s="60">
        <v>100</v>
      </c>
      <c r="G18" s="44"/>
      <c r="H18" s="52">
        <v>0.1</v>
      </c>
      <c r="I18" s="66">
        <f>+D18+E18+F18</f>
        <v>296.57</v>
      </c>
      <c r="J18" s="66">
        <f>+I18/3</f>
        <v>98.856666666666669</v>
      </c>
    </row>
    <row r="19" spans="1:10" ht="15.6" x14ac:dyDescent="0.3">
      <c r="A19" s="34">
        <v>11</v>
      </c>
      <c r="B19" s="61" t="s">
        <v>107</v>
      </c>
      <c r="C19" s="61" t="s">
        <v>18</v>
      </c>
      <c r="D19" s="57">
        <v>96.57</v>
      </c>
      <c r="E19" s="60">
        <v>96.5</v>
      </c>
      <c r="F19" s="60">
        <v>96</v>
      </c>
      <c r="H19" s="52">
        <v>0.1</v>
      </c>
      <c r="I19" s="66">
        <f>+D19+E19+F19</f>
        <v>289.07</v>
      </c>
      <c r="J19" s="66">
        <f>+I19/3</f>
        <v>96.356666666666669</v>
      </c>
    </row>
    <row r="20" spans="1:10" ht="15.6" x14ac:dyDescent="0.3">
      <c r="A20" s="34"/>
      <c r="B20" s="61" t="s">
        <v>308</v>
      </c>
      <c r="C20" s="61" t="s">
        <v>18</v>
      </c>
      <c r="D20" s="57">
        <v>95.14</v>
      </c>
      <c r="E20" s="60"/>
      <c r="F20" s="60"/>
      <c r="H20" s="52"/>
    </row>
    <row r="21" spans="1:10" ht="15.6" x14ac:dyDescent="0.3">
      <c r="A21" s="34"/>
      <c r="B21" s="61" t="s">
        <v>270</v>
      </c>
      <c r="C21" s="60" t="s">
        <v>18</v>
      </c>
      <c r="D21" s="57">
        <v>94.14</v>
      </c>
      <c r="E21" s="60">
        <v>95</v>
      </c>
      <c r="F21" s="60">
        <v>90.25</v>
      </c>
      <c r="H21" s="52"/>
    </row>
    <row r="22" spans="1:10" x14ac:dyDescent="0.25">
      <c r="B22" s="60" t="s">
        <v>109</v>
      </c>
      <c r="C22" s="60" t="s">
        <v>18</v>
      </c>
      <c r="D22" s="57">
        <v>93.57</v>
      </c>
      <c r="E22" s="60">
        <v>91.25</v>
      </c>
      <c r="F22" s="60">
        <v>98.5</v>
      </c>
    </row>
    <row r="23" spans="1:10" x14ac:dyDescent="0.25">
      <c r="B23" s="61" t="s">
        <v>273</v>
      </c>
      <c r="C23" s="61" t="s">
        <v>18</v>
      </c>
      <c r="D23" s="57">
        <v>93.14</v>
      </c>
      <c r="E23" s="60">
        <v>83.25</v>
      </c>
      <c r="F23" s="60"/>
    </row>
    <row r="24" spans="1:10" x14ac:dyDescent="0.25">
      <c r="B24" s="61" t="s">
        <v>306</v>
      </c>
      <c r="C24" s="61" t="s">
        <v>18</v>
      </c>
      <c r="D24" s="57">
        <v>93.14</v>
      </c>
      <c r="E24" s="61">
        <v>92.75</v>
      </c>
      <c r="F24" s="61">
        <v>85.75</v>
      </c>
      <c r="G24" t="s">
        <v>14</v>
      </c>
    </row>
    <row r="25" spans="1:10" x14ac:dyDescent="0.25">
      <c r="B25" s="60" t="s">
        <v>27</v>
      </c>
      <c r="C25" s="60" t="s">
        <v>18</v>
      </c>
      <c r="D25" s="57">
        <v>93</v>
      </c>
      <c r="E25" s="60">
        <v>88.25</v>
      </c>
      <c r="F25" s="60">
        <v>90.25</v>
      </c>
    </row>
    <row r="26" spans="1:10" x14ac:dyDescent="0.25">
      <c r="B26" s="61" t="s">
        <v>310</v>
      </c>
      <c r="C26" s="61" t="s">
        <v>18</v>
      </c>
      <c r="D26" s="57">
        <v>93</v>
      </c>
      <c r="E26" s="60"/>
      <c r="F26" s="60"/>
    </row>
    <row r="27" spans="1:10" x14ac:dyDescent="0.25">
      <c r="B27" s="61" t="s">
        <v>231</v>
      </c>
      <c r="C27" s="60" t="s">
        <v>18</v>
      </c>
      <c r="D27" s="57">
        <v>92.71</v>
      </c>
      <c r="E27" s="60">
        <v>87</v>
      </c>
      <c r="F27" s="60">
        <v>93</v>
      </c>
    </row>
    <row r="28" spans="1:10" x14ac:dyDescent="0.25">
      <c r="B28" s="61" t="s">
        <v>200</v>
      </c>
      <c r="C28" s="61" t="s">
        <v>18</v>
      </c>
      <c r="D28" s="57">
        <v>91.57</v>
      </c>
      <c r="E28" s="61">
        <v>85.25</v>
      </c>
      <c r="F28" s="61">
        <v>94.25</v>
      </c>
    </row>
    <row r="29" spans="1:10" x14ac:dyDescent="0.25">
      <c r="B29" s="61" t="s">
        <v>272</v>
      </c>
      <c r="C29" s="60" t="s">
        <v>18</v>
      </c>
      <c r="D29" s="57">
        <v>91.29</v>
      </c>
      <c r="E29" s="60">
        <v>89.5</v>
      </c>
      <c r="F29" s="60">
        <v>91.5</v>
      </c>
    </row>
    <row r="30" spans="1:10" x14ac:dyDescent="0.25">
      <c r="B30" s="61" t="s">
        <v>275</v>
      </c>
      <c r="C30" s="61" t="s">
        <v>18</v>
      </c>
      <c r="D30" s="57">
        <v>90.21</v>
      </c>
      <c r="E30" s="60">
        <v>84.5</v>
      </c>
      <c r="F30" s="60"/>
    </row>
    <row r="31" spans="1:10" ht="17.399999999999999" x14ac:dyDescent="0.3">
      <c r="B31" s="61" t="s">
        <v>232</v>
      </c>
      <c r="C31" s="61" t="s">
        <v>18</v>
      </c>
      <c r="D31" s="57">
        <v>89.71</v>
      </c>
      <c r="E31" s="61">
        <v>82.25</v>
      </c>
      <c r="F31" s="61">
        <v>82.25</v>
      </c>
      <c r="G31" s="44"/>
    </row>
    <row r="32" spans="1:10" x14ac:dyDescent="0.25">
      <c r="B32" s="61" t="s">
        <v>274</v>
      </c>
      <c r="C32" s="61" t="s">
        <v>18</v>
      </c>
      <c r="D32" s="57">
        <v>89.57</v>
      </c>
      <c r="E32" s="60">
        <v>86.5</v>
      </c>
      <c r="F32" s="60"/>
    </row>
    <row r="33" spans="1:8" x14ac:dyDescent="0.25">
      <c r="B33" s="61" t="s">
        <v>199</v>
      </c>
      <c r="C33" s="61" t="s">
        <v>18</v>
      </c>
      <c r="D33" s="57">
        <v>89.43</v>
      </c>
      <c r="E33" s="61">
        <v>88</v>
      </c>
      <c r="F33" s="61">
        <v>79.75</v>
      </c>
    </row>
    <row r="34" spans="1:8" x14ac:dyDescent="0.25">
      <c r="B34" s="61" t="s">
        <v>307</v>
      </c>
      <c r="C34" s="61" t="s">
        <v>18</v>
      </c>
      <c r="D34" s="57">
        <v>88.57</v>
      </c>
      <c r="E34" s="60"/>
      <c r="F34" s="60"/>
    </row>
    <row r="35" spans="1:8" x14ac:dyDescent="0.25">
      <c r="B35" s="60" t="s">
        <v>69</v>
      </c>
      <c r="C35" s="60" t="s">
        <v>18</v>
      </c>
      <c r="D35" s="57">
        <v>87.43</v>
      </c>
      <c r="E35" s="60">
        <v>89</v>
      </c>
      <c r="F35" s="60">
        <v>86.75</v>
      </c>
    </row>
    <row r="36" spans="1:8" ht="17.399999999999999" x14ac:dyDescent="0.3">
      <c r="B36" s="61" t="s">
        <v>12</v>
      </c>
      <c r="C36" s="60" t="s">
        <v>18</v>
      </c>
      <c r="D36" s="57">
        <v>86.43</v>
      </c>
      <c r="E36" s="61">
        <v>80.25</v>
      </c>
      <c r="F36" s="60">
        <v>80.25</v>
      </c>
      <c r="G36" s="44"/>
    </row>
    <row r="37" spans="1:8" x14ac:dyDescent="0.25">
      <c r="B37" s="61" t="s">
        <v>64</v>
      </c>
      <c r="C37" s="61" t="s">
        <v>18</v>
      </c>
      <c r="D37" s="57">
        <v>84.14</v>
      </c>
      <c r="E37" s="61">
        <v>78</v>
      </c>
      <c r="F37" s="61">
        <v>92</v>
      </c>
    </row>
    <row r="38" spans="1:8" ht="17.399999999999999" x14ac:dyDescent="0.3">
      <c r="B38" s="61" t="s">
        <v>110</v>
      </c>
      <c r="C38" s="61" t="s">
        <v>18</v>
      </c>
      <c r="D38" s="57">
        <v>79.569999999999993</v>
      </c>
      <c r="E38" s="61">
        <v>81.75</v>
      </c>
      <c r="F38" s="61">
        <v>81.75</v>
      </c>
      <c r="G38" s="44"/>
    </row>
    <row r="39" spans="1:8" x14ac:dyDescent="0.25">
      <c r="B39" s="45" t="s">
        <v>254</v>
      </c>
      <c r="C39" s="4"/>
      <c r="D39" s="4"/>
      <c r="E39" s="4"/>
      <c r="F39" s="4"/>
    </row>
    <row r="40" spans="1:8" x14ac:dyDescent="0.25">
      <c r="B40" s="4"/>
      <c r="C40" s="4"/>
      <c r="D40" s="4"/>
      <c r="E40" s="4"/>
      <c r="F40" s="4"/>
    </row>
    <row r="41" spans="1:8" x14ac:dyDescent="0.25">
      <c r="B41" s="4"/>
      <c r="C41" s="4"/>
      <c r="D41" s="4"/>
      <c r="E41" s="4"/>
      <c r="F41" s="4"/>
    </row>
    <row r="42" spans="1:8" ht="15.6" x14ac:dyDescent="0.3">
      <c r="A42" s="34">
        <v>1</v>
      </c>
      <c r="B42" s="60" t="s">
        <v>46</v>
      </c>
      <c r="C42" s="60" t="s">
        <v>19</v>
      </c>
      <c r="D42" s="57">
        <v>98.86</v>
      </c>
      <c r="E42" s="60">
        <v>99.25</v>
      </c>
      <c r="F42" s="60">
        <v>99</v>
      </c>
      <c r="H42" s="52">
        <v>0.35</v>
      </c>
    </row>
    <row r="43" spans="1:8" ht="17.399999999999999" x14ac:dyDescent="0.3">
      <c r="A43" s="34">
        <v>2</v>
      </c>
      <c r="B43" s="61" t="s">
        <v>154</v>
      </c>
      <c r="C43" s="60" t="s">
        <v>19</v>
      </c>
      <c r="D43" s="57">
        <v>97.71</v>
      </c>
      <c r="E43" s="60">
        <v>94.25</v>
      </c>
      <c r="F43" s="60">
        <v>92.75</v>
      </c>
      <c r="G43" s="44"/>
      <c r="H43" s="52">
        <v>0.2</v>
      </c>
    </row>
    <row r="44" spans="1:8" x14ac:dyDescent="0.25">
      <c r="B44" s="61" t="s">
        <v>305</v>
      </c>
      <c r="C44" s="61" t="s">
        <v>19</v>
      </c>
      <c r="D44" s="57">
        <v>95.71</v>
      </c>
      <c r="E44" s="60"/>
      <c r="F44" s="60"/>
    </row>
    <row r="45" spans="1:8" x14ac:dyDescent="0.25">
      <c r="B45" s="60" t="s">
        <v>31</v>
      </c>
      <c r="C45" s="60" t="s">
        <v>19</v>
      </c>
      <c r="D45" s="57">
        <v>94.43</v>
      </c>
      <c r="E45" s="60">
        <v>78.75</v>
      </c>
      <c r="F45" s="60">
        <v>91.5</v>
      </c>
      <c r="H45" s="42" t="s">
        <v>258</v>
      </c>
    </row>
    <row r="46" spans="1:8" x14ac:dyDescent="0.25">
      <c r="B46" s="60" t="s">
        <v>90</v>
      </c>
      <c r="C46" s="60" t="s">
        <v>19</v>
      </c>
      <c r="D46" s="57">
        <v>93.86</v>
      </c>
      <c r="E46" s="61">
        <v>94.25</v>
      </c>
      <c r="F46" s="60">
        <v>94.25</v>
      </c>
    </row>
    <row r="47" spans="1:8" x14ac:dyDescent="0.25">
      <c r="B47" s="60" t="s">
        <v>35</v>
      </c>
      <c r="C47" s="60" t="s">
        <v>19</v>
      </c>
      <c r="D47" s="57">
        <v>85</v>
      </c>
      <c r="E47" s="60">
        <v>87.25</v>
      </c>
      <c r="F47" s="60">
        <v>97.25</v>
      </c>
    </row>
    <row r="48" spans="1:8" x14ac:dyDescent="0.25">
      <c r="B48" s="61" t="s">
        <v>304</v>
      </c>
      <c r="C48" s="61" t="s">
        <v>19</v>
      </c>
      <c r="D48" s="57">
        <v>79.86</v>
      </c>
      <c r="E48" s="60"/>
      <c r="F48" s="60"/>
    </row>
    <row r="49" spans="1:10" x14ac:dyDescent="0.25">
      <c r="B49" s="45"/>
      <c r="C49" s="25"/>
      <c r="D49" s="25"/>
      <c r="E49" s="25"/>
      <c r="F49" s="25"/>
    </row>
    <row r="51" spans="1:10" ht="15.6" x14ac:dyDescent="0.3">
      <c r="A51" s="34">
        <v>1</v>
      </c>
      <c r="B51" s="60" t="s">
        <v>23</v>
      </c>
      <c r="C51" s="60" t="s">
        <v>17</v>
      </c>
      <c r="D51" s="57">
        <v>100</v>
      </c>
      <c r="E51" s="60">
        <v>86.5</v>
      </c>
      <c r="F51" s="60">
        <v>89.25</v>
      </c>
      <c r="H51" s="52">
        <v>0.35</v>
      </c>
    </row>
    <row r="52" spans="1:10" ht="15.6" x14ac:dyDescent="0.3">
      <c r="A52" s="34">
        <v>2</v>
      </c>
      <c r="B52" s="61" t="s">
        <v>314</v>
      </c>
      <c r="C52" s="61" t="s">
        <v>17</v>
      </c>
      <c r="D52" s="57">
        <v>100</v>
      </c>
      <c r="E52" s="60"/>
      <c r="F52" s="60"/>
      <c r="H52" s="52">
        <v>0.35</v>
      </c>
    </row>
    <row r="53" spans="1:10" ht="15.6" x14ac:dyDescent="0.3">
      <c r="A53" s="34">
        <v>3</v>
      </c>
      <c r="B53" s="61" t="s">
        <v>268</v>
      </c>
      <c r="C53" s="61" t="s">
        <v>17</v>
      </c>
      <c r="D53" s="57">
        <v>98.86</v>
      </c>
      <c r="E53" s="60">
        <v>84.75</v>
      </c>
      <c r="F53" s="60"/>
      <c r="H53" s="52">
        <v>0.35</v>
      </c>
    </row>
    <row r="54" spans="1:10" ht="15.6" x14ac:dyDescent="0.3">
      <c r="A54" s="34">
        <v>4</v>
      </c>
      <c r="B54" s="61" t="s">
        <v>197</v>
      </c>
      <c r="C54" s="61" t="s">
        <v>17</v>
      </c>
      <c r="D54" s="57">
        <v>98.43</v>
      </c>
      <c r="E54" s="61">
        <v>100</v>
      </c>
      <c r="F54" s="61">
        <v>99.25</v>
      </c>
      <c r="H54" s="52">
        <v>0.35</v>
      </c>
    </row>
    <row r="55" spans="1:10" ht="15.6" x14ac:dyDescent="0.3">
      <c r="A55" s="34">
        <v>5</v>
      </c>
      <c r="B55" s="61" t="s">
        <v>313</v>
      </c>
      <c r="C55" s="61" t="s">
        <v>17</v>
      </c>
      <c r="D55" s="57">
        <v>98</v>
      </c>
      <c r="E55" s="60"/>
      <c r="F55" s="60"/>
      <c r="H55" s="52">
        <v>0.2</v>
      </c>
    </row>
    <row r="56" spans="1:10" ht="15.6" x14ac:dyDescent="0.3">
      <c r="A56" s="34">
        <v>6</v>
      </c>
      <c r="B56" s="61" t="s">
        <v>126</v>
      </c>
      <c r="C56" s="61" t="s">
        <v>17</v>
      </c>
      <c r="D56" s="57">
        <v>97.71</v>
      </c>
      <c r="E56" s="61">
        <v>96</v>
      </c>
      <c r="F56" s="61">
        <v>98.5</v>
      </c>
      <c r="H56" s="52">
        <v>0.2</v>
      </c>
      <c r="I56" s="69">
        <f t="shared" ref="I56:I61" si="0">+D56+E56+F56</f>
        <v>292.20999999999998</v>
      </c>
      <c r="J56" s="69">
        <f t="shared" ref="J56:J61" si="1">+I56/3</f>
        <v>97.403333333333322</v>
      </c>
    </row>
    <row r="57" spans="1:10" ht="15.6" x14ac:dyDescent="0.3">
      <c r="A57" s="34">
        <v>7</v>
      </c>
      <c r="B57" s="60" t="s">
        <v>87</v>
      </c>
      <c r="C57" s="60" t="s">
        <v>17</v>
      </c>
      <c r="D57" s="57">
        <v>97.71</v>
      </c>
      <c r="E57" s="60">
        <v>94.25</v>
      </c>
      <c r="F57" s="60">
        <v>97.5</v>
      </c>
      <c r="H57" s="52">
        <v>0.2</v>
      </c>
      <c r="I57" s="69">
        <f t="shared" si="0"/>
        <v>289.45999999999998</v>
      </c>
      <c r="J57" s="69">
        <f t="shared" si="1"/>
        <v>96.486666666666665</v>
      </c>
    </row>
    <row r="58" spans="1:10" ht="15.6" x14ac:dyDescent="0.3">
      <c r="A58" s="34">
        <v>8</v>
      </c>
      <c r="B58" s="60" t="s">
        <v>55</v>
      </c>
      <c r="C58" s="60" t="s">
        <v>17</v>
      </c>
      <c r="D58" s="57">
        <v>97.71</v>
      </c>
      <c r="E58" s="60">
        <v>79.5</v>
      </c>
      <c r="F58" s="60">
        <v>93</v>
      </c>
      <c r="H58" s="52">
        <v>0.2</v>
      </c>
      <c r="I58" s="69">
        <f t="shared" si="0"/>
        <v>270.20999999999998</v>
      </c>
      <c r="J58" s="69">
        <f t="shared" si="1"/>
        <v>90.07</v>
      </c>
    </row>
    <row r="59" spans="1:10" ht="15.6" x14ac:dyDescent="0.3">
      <c r="A59" s="34">
        <v>9</v>
      </c>
      <c r="B59" s="59" t="s">
        <v>158</v>
      </c>
      <c r="C59" s="59" t="s">
        <v>17</v>
      </c>
      <c r="D59" s="57">
        <v>96.57</v>
      </c>
      <c r="E59" s="59">
        <v>92.25</v>
      </c>
      <c r="F59" s="59">
        <v>99.25</v>
      </c>
      <c r="H59" s="52">
        <v>0.1</v>
      </c>
      <c r="I59" s="66">
        <f t="shared" si="0"/>
        <v>288.07</v>
      </c>
      <c r="J59" s="66">
        <f t="shared" si="1"/>
        <v>96.023333333333326</v>
      </c>
    </row>
    <row r="60" spans="1:10" ht="15.6" x14ac:dyDescent="0.3">
      <c r="A60" s="34">
        <v>10</v>
      </c>
      <c r="B60" s="61" t="s">
        <v>196</v>
      </c>
      <c r="C60" s="61" t="s">
        <v>17</v>
      </c>
      <c r="D60" s="57">
        <v>96.57</v>
      </c>
      <c r="E60" s="61">
        <v>81.75</v>
      </c>
      <c r="F60" s="61">
        <v>99.25</v>
      </c>
      <c r="H60" s="52">
        <v>0.1</v>
      </c>
      <c r="I60" s="66">
        <f t="shared" si="0"/>
        <v>277.57</v>
      </c>
      <c r="J60" s="66">
        <f t="shared" si="1"/>
        <v>92.523333333333326</v>
      </c>
    </row>
    <row r="61" spans="1:10" ht="15.6" x14ac:dyDescent="0.3">
      <c r="A61" s="34">
        <v>11</v>
      </c>
      <c r="B61" s="61" t="s">
        <v>157</v>
      </c>
      <c r="C61" s="61" t="s">
        <v>17</v>
      </c>
      <c r="D61" s="57">
        <v>96.57</v>
      </c>
      <c r="E61" s="61">
        <v>88.5</v>
      </c>
      <c r="F61" s="61">
        <v>91.25</v>
      </c>
      <c r="H61" s="52">
        <v>0.1</v>
      </c>
      <c r="I61" s="66">
        <f t="shared" si="0"/>
        <v>276.32</v>
      </c>
      <c r="J61" s="66">
        <f t="shared" si="1"/>
        <v>92.106666666666669</v>
      </c>
    </row>
    <row r="62" spans="1:10" ht="15.6" x14ac:dyDescent="0.3">
      <c r="A62" s="34">
        <v>12</v>
      </c>
      <c r="B62" s="61" t="s">
        <v>266</v>
      </c>
      <c r="C62" s="61" t="s">
        <v>17</v>
      </c>
      <c r="D62" s="57">
        <v>96.25</v>
      </c>
      <c r="E62" s="60">
        <v>88.25</v>
      </c>
      <c r="F62" s="60"/>
      <c r="H62" s="52">
        <v>0.1</v>
      </c>
    </row>
    <row r="63" spans="1:10" ht="15.6" x14ac:dyDescent="0.3">
      <c r="A63" s="34"/>
      <c r="B63" s="60" t="s">
        <v>72</v>
      </c>
      <c r="C63" s="60" t="s">
        <v>17</v>
      </c>
      <c r="D63" s="57">
        <v>95.57</v>
      </c>
      <c r="E63" s="60">
        <v>88.25</v>
      </c>
      <c r="F63" s="60">
        <v>98.5</v>
      </c>
      <c r="H63" t="s">
        <v>325</v>
      </c>
    </row>
    <row r="64" spans="1:10" x14ac:dyDescent="0.25">
      <c r="B64" s="60" t="s">
        <v>59</v>
      </c>
      <c r="C64" s="60" t="s">
        <v>17</v>
      </c>
      <c r="D64" s="57">
        <v>95.29</v>
      </c>
      <c r="E64" s="60">
        <v>91.5</v>
      </c>
      <c r="F64" s="60">
        <v>99.25</v>
      </c>
      <c r="H64" t="s">
        <v>326</v>
      </c>
    </row>
    <row r="65" spans="2:10" x14ac:dyDescent="0.25">
      <c r="B65" s="61" t="s">
        <v>156</v>
      </c>
      <c r="C65" s="61" t="s">
        <v>17</v>
      </c>
      <c r="D65" s="57">
        <v>94.21</v>
      </c>
      <c r="E65" s="61">
        <v>96.25</v>
      </c>
      <c r="F65" s="61">
        <v>88.75</v>
      </c>
    </row>
    <row r="66" spans="2:10" x14ac:dyDescent="0.25">
      <c r="B66" s="61" t="s">
        <v>227</v>
      </c>
      <c r="C66" s="60" t="s">
        <v>17</v>
      </c>
      <c r="D66" s="57">
        <v>94</v>
      </c>
      <c r="E66" s="60">
        <v>85.5</v>
      </c>
      <c r="F66" s="60">
        <v>92</v>
      </c>
    </row>
    <row r="67" spans="2:10" x14ac:dyDescent="0.25">
      <c r="B67" s="60" t="s">
        <v>5</v>
      </c>
      <c r="C67" s="60" t="s">
        <v>17</v>
      </c>
      <c r="D67" s="57">
        <v>93.14</v>
      </c>
      <c r="E67" s="60">
        <v>97</v>
      </c>
      <c r="F67" s="60">
        <v>96</v>
      </c>
      <c r="I67" s="70">
        <f>+D67+E67+F67</f>
        <v>286.14</v>
      </c>
      <c r="J67" s="70">
        <f>+I67/3</f>
        <v>95.38</v>
      </c>
    </row>
    <row r="68" spans="2:10" x14ac:dyDescent="0.25">
      <c r="B68" s="61" t="s">
        <v>194</v>
      </c>
      <c r="C68" s="61" t="s">
        <v>17</v>
      </c>
      <c r="D68" s="57">
        <v>93.14</v>
      </c>
      <c r="E68" s="61">
        <v>94.5</v>
      </c>
      <c r="F68" s="61">
        <v>91.25</v>
      </c>
      <c r="I68" s="70">
        <f>+D68+E68+F68</f>
        <v>278.89</v>
      </c>
      <c r="J68" s="70">
        <f>+I68/3</f>
        <v>92.963333333333324</v>
      </c>
    </row>
    <row r="69" spans="2:10" x14ac:dyDescent="0.25">
      <c r="B69" s="61" t="s">
        <v>269</v>
      </c>
      <c r="C69" s="61" t="s">
        <v>17</v>
      </c>
      <c r="D69" s="57">
        <v>92.71</v>
      </c>
      <c r="E69" s="61">
        <v>83.5</v>
      </c>
      <c r="F69" s="61"/>
    </row>
    <row r="70" spans="2:10" x14ac:dyDescent="0.25">
      <c r="B70" s="61" t="s">
        <v>230</v>
      </c>
      <c r="C70" s="61" t="s">
        <v>17</v>
      </c>
      <c r="D70" s="57">
        <v>92.43</v>
      </c>
      <c r="E70" s="61">
        <v>85.75</v>
      </c>
      <c r="F70" s="59">
        <v>97</v>
      </c>
    </row>
    <row r="71" spans="2:10" x14ac:dyDescent="0.25">
      <c r="B71" s="61" t="s">
        <v>316</v>
      </c>
      <c r="C71" s="61" t="s">
        <v>17</v>
      </c>
      <c r="D71" s="57">
        <v>90.71</v>
      </c>
      <c r="E71" s="61"/>
      <c r="F71" s="61"/>
    </row>
    <row r="72" spans="2:10" x14ac:dyDescent="0.25">
      <c r="B72" s="61" t="s">
        <v>195</v>
      </c>
      <c r="C72" s="61" t="s">
        <v>17</v>
      </c>
      <c r="D72" s="57">
        <v>90.71</v>
      </c>
      <c r="E72" s="61">
        <v>91.75</v>
      </c>
      <c r="F72" s="61">
        <v>96.75</v>
      </c>
    </row>
    <row r="73" spans="2:10" x14ac:dyDescent="0.25">
      <c r="B73" s="61" t="s">
        <v>228</v>
      </c>
      <c r="C73" s="60" t="s">
        <v>17</v>
      </c>
      <c r="D73" s="57">
        <v>90.57</v>
      </c>
      <c r="E73" s="60">
        <v>92.25</v>
      </c>
      <c r="F73" s="60">
        <v>91.25</v>
      </c>
    </row>
    <row r="74" spans="2:10" x14ac:dyDescent="0.25">
      <c r="B74" s="61" t="s">
        <v>265</v>
      </c>
      <c r="C74" s="61" t="s">
        <v>17</v>
      </c>
      <c r="D74" s="57">
        <v>90.57</v>
      </c>
      <c r="E74" s="60">
        <v>89.75</v>
      </c>
      <c r="F74" s="60"/>
    </row>
    <row r="75" spans="2:10" x14ac:dyDescent="0.25">
      <c r="B75" s="60" t="s">
        <v>70</v>
      </c>
      <c r="C75" s="60" t="s">
        <v>17</v>
      </c>
      <c r="D75" s="57">
        <v>90.14</v>
      </c>
      <c r="E75" s="60">
        <v>83</v>
      </c>
      <c r="F75" s="60">
        <v>89.5</v>
      </c>
    </row>
    <row r="76" spans="2:10" ht="17.399999999999999" x14ac:dyDescent="0.3">
      <c r="B76" s="61" t="s">
        <v>155</v>
      </c>
      <c r="C76" s="61" t="s">
        <v>17</v>
      </c>
      <c r="D76" s="58">
        <v>89.5</v>
      </c>
      <c r="E76" s="61">
        <v>89.5</v>
      </c>
      <c r="F76" s="61">
        <v>96.25</v>
      </c>
      <c r="G76" s="44" t="s">
        <v>131</v>
      </c>
    </row>
    <row r="77" spans="2:10" x14ac:dyDescent="0.25">
      <c r="B77" s="61" t="s">
        <v>229</v>
      </c>
      <c r="C77" s="61" t="s">
        <v>17</v>
      </c>
      <c r="D77" s="57">
        <v>89</v>
      </c>
      <c r="E77" s="61">
        <v>80.5</v>
      </c>
      <c r="F77" s="61">
        <v>96.25</v>
      </c>
    </row>
    <row r="78" spans="2:10" x14ac:dyDescent="0.25">
      <c r="B78" s="61" t="s">
        <v>312</v>
      </c>
      <c r="C78" s="61" t="s">
        <v>17</v>
      </c>
      <c r="D78" s="57">
        <v>87.86</v>
      </c>
      <c r="E78" s="60"/>
      <c r="F78" s="60"/>
    </row>
    <row r="79" spans="2:10" x14ac:dyDescent="0.25">
      <c r="B79" s="61" t="s">
        <v>263</v>
      </c>
      <c r="C79" s="61" t="s">
        <v>17</v>
      </c>
      <c r="D79" s="57">
        <v>87</v>
      </c>
      <c r="E79" s="60">
        <v>88</v>
      </c>
      <c r="F79" s="60"/>
    </row>
    <row r="80" spans="2:10" x14ac:dyDescent="0.25">
      <c r="B80" s="61" t="s">
        <v>315</v>
      </c>
      <c r="C80" s="61" t="s">
        <v>17</v>
      </c>
      <c r="D80" s="57">
        <v>87</v>
      </c>
      <c r="E80" s="60"/>
      <c r="F80" s="60"/>
    </row>
    <row r="81" spans="1:8" x14ac:dyDescent="0.25">
      <c r="B81" s="61" t="s">
        <v>267</v>
      </c>
      <c r="C81" s="61" t="s">
        <v>17</v>
      </c>
      <c r="D81" s="57">
        <v>86.86</v>
      </c>
      <c r="E81" s="60">
        <v>89</v>
      </c>
      <c r="F81" s="60"/>
    </row>
    <row r="82" spans="1:8" x14ac:dyDescent="0.25">
      <c r="B82" s="61" t="s">
        <v>311</v>
      </c>
      <c r="C82" s="61" t="s">
        <v>17</v>
      </c>
      <c r="D82" s="57">
        <v>82.86</v>
      </c>
      <c r="E82" s="60"/>
      <c r="F82" s="60"/>
    </row>
    <row r="83" spans="1:8" ht="17.399999999999999" x14ac:dyDescent="0.3">
      <c r="B83" s="61" t="s">
        <v>161</v>
      </c>
      <c r="C83" s="61" t="s">
        <v>17</v>
      </c>
      <c r="D83" s="58">
        <v>77.5</v>
      </c>
      <c r="E83" s="61">
        <v>77.5</v>
      </c>
      <c r="F83" s="61">
        <v>100</v>
      </c>
      <c r="G83" s="44" t="s">
        <v>131</v>
      </c>
    </row>
    <row r="84" spans="1:8" ht="17.399999999999999" x14ac:dyDescent="0.3">
      <c r="B84" s="61" t="s">
        <v>139</v>
      </c>
      <c r="C84" s="61" t="s">
        <v>17</v>
      </c>
      <c r="D84" s="57">
        <v>74.14</v>
      </c>
      <c r="E84" s="61">
        <v>79.5</v>
      </c>
      <c r="F84" s="61">
        <v>79.5</v>
      </c>
      <c r="G84" s="44" t="s">
        <v>14</v>
      </c>
    </row>
    <row r="85" spans="1:8" x14ac:dyDescent="0.25">
      <c r="B85" s="60" t="s">
        <v>86</v>
      </c>
      <c r="C85" s="60" t="s">
        <v>17</v>
      </c>
      <c r="D85" s="57">
        <v>58.29</v>
      </c>
      <c r="E85" s="60">
        <v>79.25</v>
      </c>
      <c r="F85" s="60">
        <v>72.5</v>
      </c>
    </row>
    <row r="86" spans="1:8" x14ac:dyDescent="0.25">
      <c r="B86" s="45" t="s">
        <v>287</v>
      </c>
    </row>
    <row r="87" spans="1:8" x14ac:dyDescent="0.25">
      <c r="B87" s="45"/>
    </row>
    <row r="88" spans="1:8" x14ac:dyDescent="0.25">
      <c r="H88" t="s">
        <v>276</v>
      </c>
    </row>
    <row r="89" spans="1:8" ht="15.6" x14ac:dyDescent="0.3">
      <c r="A89" s="34"/>
      <c r="H89" s="52"/>
    </row>
    <row r="90" spans="1:8" ht="15.6" x14ac:dyDescent="0.3">
      <c r="A90" s="34">
        <v>1</v>
      </c>
      <c r="B90" s="61" t="s">
        <v>302</v>
      </c>
      <c r="C90" s="61" t="s">
        <v>21</v>
      </c>
      <c r="D90" s="57">
        <v>100</v>
      </c>
      <c r="E90" s="61"/>
      <c r="F90" s="61"/>
      <c r="H90" s="52">
        <v>0.35</v>
      </c>
    </row>
    <row r="91" spans="1:8" ht="15.6" x14ac:dyDescent="0.3">
      <c r="A91" s="34">
        <v>2</v>
      </c>
      <c r="B91" s="60" t="s">
        <v>56</v>
      </c>
      <c r="C91" s="60" t="s">
        <v>21</v>
      </c>
      <c r="D91" s="57">
        <v>98.86</v>
      </c>
      <c r="E91" s="60">
        <v>89.5</v>
      </c>
      <c r="F91" s="60">
        <v>91</v>
      </c>
      <c r="H91" s="52">
        <v>0.2</v>
      </c>
    </row>
    <row r="92" spans="1:8" ht="15.6" x14ac:dyDescent="0.3">
      <c r="A92" s="34">
        <v>3</v>
      </c>
      <c r="B92" s="60" t="s">
        <v>40</v>
      </c>
      <c r="C92" s="60" t="s">
        <v>21</v>
      </c>
      <c r="D92" s="57">
        <v>91.86</v>
      </c>
      <c r="E92" s="61">
        <v>74.25</v>
      </c>
      <c r="F92" s="60">
        <v>89</v>
      </c>
      <c r="H92" s="52">
        <v>0.1</v>
      </c>
    </row>
    <row r="93" spans="1:8" ht="15.6" x14ac:dyDescent="0.3">
      <c r="A93" s="34">
        <v>4</v>
      </c>
      <c r="B93" s="61" t="s">
        <v>153</v>
      </c>
      <c r="C93" s="61" t="s">
        <v>21</v>
      </c>
      <c r="D93" s="57">
        <v>89.71</v>
      </c>
      <c r="E93" s="61">
        <v>68.75</v>
      </c>
      <c r="F93" s="61">
        <v>88.75</v>
      </c>
      <c r="H93" s="52">
        <v>0.1</v>
      </c>
    </row>
    <row r="94" spans="1:8" x14ac:dyDescent="0.25">
      <c r="B94" s="60" t="s">
        <v>88</v>
      </c>
      <c r="C94" s="60" t="s">
        <v>21</v>
      </c>
      <c r="D94" s="57">
        <v>88.29</v>
      </c>
      <c r="E94" s="60">
        <v>79.25</v>
      </c>
      <c r="F94" s="60">
        <v>94</v>
      </c>
    </row>
    <row r="95" spans="1:8" x14ac:dyDescent="0.25">
      <c r="B95" s="61" t="s">
        <v>152</v>
      </c>
      <c r="C95" s="61" t="s">
        <v>21</v>
      </c>
      <c r="D95" s="57">
        <v>87</v>
      </c>
      <c r="E95" s="61">
        <v>80.5</v>
      </c>
      <c r="F95" s="61">
        <v>86</v>
      </c>
    </row>
    <row r="96" spans="1:8" x14ac:dyDescent="0.25">
      <c r="B96" s="61" t="s">
        <v>324</v>
      </c>
      <c r="C96" s="60" t="s">
        <v>21</v>
      </c>
      <c r="D96" s="57">
        <v>85.36</v>
      </c>
      <c r="E96" s="60">
        <v>77.5</v>
      </c>
      <c r="F96" s="60">
        <v>89.25</v>
      </c>
    </row>
    <row r="97" spans="1:8" x14ac:dyDescent="0.25">
      <c r="B97" s="61" t="s">
        <v>300</v>
      </c>
      <c r="C97" s="61" t="s">
        <v>21</v>
      </c>
      <c r="D97" s="57">
        <v>81.540000000000006</v>
      </c>
      <c r="E97" s="61"/>
      <c r="F97" s="61"/>
    </row>
    <row r="98" spans="1:8" x14ac:dyDescent="0.25">
      <c r="B98" s="61" t="s">
        <v>223</v>
      </c>
      <c r="C98" s="61" t="s">
        <v>21</v>
      </c>
      <c r="D98" s="57">
        <v>79.430000000000007</v>
      </c>
      <c r="E98" s="61">
        <v>80.75</v>
      </c>
      <c r="F98" s="61">
        <v>82.5</v>
      </c>
    </row>
    <row r="99" spans="1:8" x14ac:dyDescent="0.25">
      <c r="B99" s="61" t="s">
        <v>301</v>
      </c>
      <c r="C99" s="61" t="s">
        <v>21</v>
      </c>
      <c r="D99" s="57">
        <v>63.43</v>
      </c>
      <c r="E99" s="61"/>
      <c r="F99" s="61"/>
    </row>
    <row r="103" spans="1:8" ht="15.6" x14ac:dyDescent="0.3">
      <c r="A103" s="34">
        <v>1</v>
      </c>
      <c r="B103" s="60" t="s">
        <v>8</v>
      </c>
      <c r="C103" s="60" t="s">
        <v>16</v>
      </c>
      <c r="D103" s="57">
        <v>100</v>
      </c>
      <c r="E103" s="60">
        <v>96.25</v>
      </c>
      <c r="F103" s="60">
        <v>97</v>
      </c>
      <c r="H103" s="52">
        <v>0.35</v>
      </c>
    </row>
    <row r="104" spans="1:8" ht="15.6" x14ac:dyDescent="0.3">
      <c r="A104" s="34">
        <v>2</v>
      </c>
      <c r="B104" s="61" t="s">
        <v>262</v>
      </c>
      <c r="C104" s="61" t="s">
        <v>16</v>
      </c>
      <c r="D104" s="71">
        <v>100</v>
      </c>
      <c r="E104" s="61">
        <v>99.25</v>
      </c>
      <c r="F104" s="60"/>
      <c r="H104" s="52">
        <v>0.2</v>
      </c>
    </row>
    <row r="105" spans="1:8" ht="15.6" x14ac:dyDescent="0.3">
      <c r="A105" s="34">
        <v>3</v>
      </c>
      <c r="B105" s="61" t="s">
        <v>319</v>
      </c>
      <c r="C105" s="61" t="s">
        <v>16</v>
      </c>
      <c r="D105" s="57">
        <v>97.71</v>
      </c>
      <c r="E105" s="68"/>
      <c r="F105" s="60"/>
      <c r="H105" s="52">
        <v>0.1</v>
      </c>
    </row>
    <row r="106" spans="1:8" ht="15.6" x14ac:dyDescent="0.3">
      <c r="A106" s="34">
        <v>4</v>
      </c>
      <c r="B106" s="61" t="s">
        <v>320</v>
      </c>
      <c r="C106" s="61" t="s">
        <v>16</v>
      </c>
      <c r="D106" s="57">
        <v>96.57</v>
      </c>
      <c r="E106" s="68"/>
      <c r="F106" s="61"/>
      <c r="H106" s="52">
        <v>0.1</v>
      </c>
    </row>
    <row r="107" spans="1:8" x14ac:dyDescent="0.25">
      <c r="B107" s="61" t="s">
        <v>321</v>
      </c>
      <c r="C107" s="61" t="s">
        <v>16</v>
      </c>
      <c r="D107" s="57">
        <v>93.43</v>
      </c>
      <c r="E107" s="60"/>
      <c r="F107" s="60"/>
    </row>
    <row r="108" spans="1:8" x14ac:dyDescent="0.25">
      <c r="B108" s="61" t="s">
        <v>189</v>
      </c>
      <c r="C108" s="61" t="s">
        <v>16</v>
      </c>
      <c r="D108" s="57">
        <v>93.14</v>
      </c>
      <c r="E108" s="61">
        <v>97</v>
      </c>
      <c r="F108" s="61">
        <v>94.75</v>
      </c>
    </row>
    <row r="109" spans="1:8" x14ac:dyDescent="0.25">
      <c r="B109" s="61" t="s">
        <v>317</v>
      </c>
      <c r="C109" s="60" t="s">
        <v>16</v>
      </c>
      <c r="D109" s="57">
        <v>92.29</v>
      </c>
      <c r="E109" s="60">
        <v>84.25</v>
      </c>
      <c r="F109" s="60">
        <v>81.75</v>
      </c>
    </row>
    <row r="110" spans="1:8" x14ac:dyDescent="0.25">
      <c r="B110" s="61" t="s">
        <v>259</v>
      </c>
      <c r="C110" s="60" t="s">
        <v>16</v>
      </c>
      <c r="D110" s="57">
        <v>87.57</v>
      </c>
      <c r="E110" s="60">
        <v>87.25</v>
      </c>
      <c r="F110" s="60">
        <v>88</v>
      </c>
    </row>
    <row r="111" spans="1:8" x14ac:dyDescent="0.25">
      <c r="B111" s="61" t="s">
        <v>318</v>
      </c>
      <c r="C111" s="60" t="s">
        <v>16</v>
      </c>
      <c r="D111" s="57">
        <v>85.29</v>
      </c>
      <c r="E111" s="60">
        <v>82</v>
      </c>
      <c r="F111" s="60">
        <v>98.5</v>
      </c>
    </row>
    <row r="112" spans="1:8" x14ac:dyDescent="0.25">
      <c r="B112" s="61" t="s">
        <v>261</v>
      </c>
      <c r="C112" s="61" t="s">
        <v>16</v>
      </c>
      <c r="D112" s="57">
        <v>81.569999999999993</v>
      </c>
      <c r="E112" s="61">
        <v>88.25</v>
      </c>
      <c r="F112" s="60"/>
    </row>
    <row r="113" spans="1:8" x14ac:dyDescent="0.25">
      <c r="B113" s="61" t="s">
        <v>260</v>
      </c>
      <c r="C113" s="60" t="s">
        <v>16</v>
      </c>
      <c r="D113" s="57">
        <v>75.75</v>
      </c>
      <c r="E113" s="60">
        <v>86</v>
      </c>
      <c r="F113" s="60">
        <v>85.25</v>
      </c>
    </row>
    <row r="114" spans="1:8" ht="17.399999999999999" x14ac:dyDescent="0.3">
      <c r="G114" s="44"/>
    </row>
    <row r="115" spans="1:8" x14ac:dyDescent="0.25">
      <c r="B115" s="45"/>
      <c r="C115" s="21"/>
      <c r="D115" s="21"/>
      <c r="E115" s="21"/>
      <c r="F115" s="25"/>
    </row>
    <row r="116" spans="1:8" x14ac:dyDescent="0.25">
      <c r="B116" s="45"/>
      <c r="C116" s="21"/>
      <c r="D116" s="21"/>
      <c r="E116" s="21"/>
      <c r="F116" s="25"/>
    </row>
    <row r="117" spans="1:8" x14ac:dyDescent="0.25">
      <c r="B117" s="25"/>
      <c r="C117" s="25"/>
      <c r="D117" s="25"/>
      <c r="E117" s="25"/>
      <c r="F117" s="25"/>
    </row>
    <row r="118" spans="1:8" ht="17.399999999999999" x14ac:dyDescent="0.3">
      <c r="A118" s="34">
        <v>1</v>
      </c>
      <c r="B118" s="60" t="s">
        <v>42</v>
      </c>
      <c r="C118" s="60" t="s">
        <v>20</v>
      </c>
      <c r="D118" s="58">
        <v>99.25</v>
      </c>
      <c r="E118" s="61">
        <v>99.25</v>
      </c>
      <c r="F118" s="61">
        <v>99.25</v>
      </c>
      <c r="G118" s="44" t="s">
        <v>147</v>
      </c>
      <c r="H118" s="52">
        <v>0.35</v>
      </c>
    </row>
    <row r="119" spans="1:8" ht="17.399999999999999" x14ac:dyDescent="0.3">
      <c r="A119" s="34">
        <v>2</v>
      </c>
      <c r="B119" s="60" t="s">
        <v>43</v>
      </c>
      <c r="C119" s="60" t="s">
        <v>20</v>
      </c>
      <c r="D119" s="57">
        <v>97.71</v>
      </c>
      <c r="E119" s="61">
        <v>100</v>
      </c>
      <c r="F119" s="61">
        <v>100</v>
      </c>
      <c r="G119" s="44" t="s">
        <v>14</v>
      </c>
      <c r="H119" s="52">
        <v>0.35</v>
      </c>
    </row>
    <row r="120" spans="1:8" ht="17.399999999999999" x14ac:dyDescent="0.3">
      <c r="A120" s="34">
        <v>3</v>
      </c>
      <c r="B120" s="60" t="s">
        <v>75</v>
      </c>
      <c r="C120" s="60" t="s">
        <v>20</v>
      </c>
      <c r="D120" s="58">
        <v>96.5</v>
      </c>
      <c r="E120" s="61">
        <v>96.5</v>
      </c>
      <c r="F120" s="61">
        <v>96.5</v>
      </c>
      <c r="G120" s="44" t="s">
        <v>147</v>
      </c>
      <c r="H120" s="52">
        <v>0.2</v>
      </c>
    </row>
    <row r="121" spans="1:8" ht="15.6" x14ac:dyDescent="0.3">
      <c r="A121" s="34">
        <v>4</v>
      </c>
      <c r="B121" s="61" t="s">
        <v>166</v>
      </c>
      <c r="C121" s="61" t="s">
        <v>20</v>
      </c>
      <c r="D121" s="57">
        <v>93.71</v>
      </c>
      <c r="E121" s="61">
        <v>92</v>
      </c>
      <c r="F121" s="61">
        <v>97.75</v>
      </c>
      <c r="H121" s="52">
        <v>0.2</v>
      </c>
    </row>
    <row r="122" spans="1:8" ht="15.6" x14ac:dyDescent="0.3">
      <c r="A122" s="34">
        <v>5</v>
      </c>
      <c r="B122" s="61" t="s">
        <v>163</v>
      </c>
      <c r="C122" s="60" t="s">
        <v>20</v>
      </c>
      <c r="D122" s="57">
        <v>93.14</v>
      </c>
      <c r="E122" s="60">
        <v>83.25</v>
      </c>
      <c r="F122" s="61">
        <v>96</v>
      </c>
      <c r="H122" s="52">
        <v>0.1</v>
      </c>
    </row>
    <row r="123" spans="1:8" ht="17.399999999999999" x14ac:dyDescent="0.3">
      <c r="A123" s="34">
        <v>6</v>
      </c>
      <c r="B123" s="61" t="s">
        <v>198</v>
      </c>
      <c r="C123" s="61" t="s">
        <v>20</v>
      </c>
      <c r="D123" s="58">
        <v>93</v>
      </c>
      <c r="E123" s="61">
        <v>93</v>
      </c>
      <c r="F123" s="61">
        <v>100</v>
      </c>
      <c r="G123" s="44" t="s">
        <v>131</v>
      </c>
      <c r="H123" s="52">
        <v>0.1</v>
      </c>
    </row>
    <row r="124" spans="1:8" x14ac:dyDescent="0.25">
      <c r="B124" s="61" t="s">
        <v>138</v>
      </c>
      <c r="C124" s="61" t="s">
        <v>20</v>
      </c>
      <c r="D124" s="57">
        <v>92.43</v>
      </c>
      <c r="E124" s="61">
        <v>81</v>
      </c>
      <c r="F124" s="61">
        <v>97</v>
      </c>
    </row>
    <row r="125" spans="1:8" x14ac:dyDescent="0.25">
      <c r="B125" s="60" t="s">
        <v>34</v>
      </c>
      <c r="C125" s="60" t="s">
        <v>20</v>
      </c>
      <c r="D125" s="57">
        <v>92</v>
      </c>
      <c r="E125" s="60">
        <v>77.75</v>
      </c>
      <c r="F125" s="61">
        <v>93.75</v>
      </c>
    </row>
    <row r="126" spans="1:8" x14ac:dyDescent="0.25">
      <c r="B126" s="61" t="s">
        <v>48</v>
      </c>
      <c r="C126" s="60" t="s">
        <v>20</v>
      </c>
      <c r="D126" s="57">
        <v>89.86</v>
      </c>
      <c r="E126" s="60">
        <v>95.5</v>
      </c>
      <c r="F126" s="61">
        <v>92.75</v>
      </c>
    </row>
    <row r="127" spans="1:8" x14ac:dyDescent="0.25">
      <c r="B127" s="60" t="s">
        <v>74</v>
      </c>
      <c r="C127" s="60" t="s">
        <v>20</v>
      </c>
      <c r="D127" s="57">
        <v>88.86</v>
      </c>
      <c r="E127" s="60">
        <v>76</v>
      </c>
      <c r="F127" s="61">
        <v>97.5</v>
      </c>
    </row>
    <row r="128" spans="1:8" x14ac:dyDescent="0.25">
      <c r="B128" s="60" t="s">
        <v>37</v>
      </c>
      <c r="C128" s="60" t="s">
        <v>20</v>
      </c>
      <c r="D128" s="57">
        <v>88.71</v>
      </c>
      <c r="E128" s="60">
        <v>85.25</v>
      </c>
      <c r="F128" s="61">
        <v>92.25</v>
      </c>
    </row>
    <row r="129" spans="2:6" x14ac:dyDescent="0.25">
      <c r="B129" s="59" t="s">
        <v>99</v>
      </c>
      <c r="C129" s="59" t="s">
        <v>20</v>
      </c>
      <c r="D129" s="57">
        <v>88.43</v>
      </c>
      <c r="E129" s="59">
        <v>84.25</v>
      </c>
      <c r="F129" s="61">
        <v>95.5</v>
      </c>
    </row>
    <row r="130" spans="2:6" x14ac:dyDescent="0.25">
      <c r="B130" s="61" t="s">
        <v>164</v>
      </c>
      <c r="C130" s="61" t="s">
        <v>20</v>
      </c>
      <c r="D130" s="57">
        <v>87.14</v>
      </c>
      <c r="E130" s="61">
        <v>81.5</v>
      </c>
      <c r="F130" s="61">
        <v>69.5</v>
      </c>
    </row>
    <row r="131" spans="2:6" x14ac:dyDescent="0.25">
      <c r="B131" s="59" t="s">
        <v>106</v>
      </c>
      <c r="C131" s="59" t="s">
        <v>20</v>
      </c>
      <c r="D131" s="57">
        <v>86.43</v>
      </c>
      <c r="E131" s="59">
        <v>85</v>
      </c>
      <c r="F131" s="61">
        <v>88.5</v>
      </c>
    </row>
    <row r="132" spans="2:6" x14ac:dyDescent="0.25">
      <c r="B132" s="61" t="s">
        <v>303</v>
      </c>
      <c r="C132" s="61" t="s">
        <v>20</v>
      </c>
      <c r="D132" s="57">
        <v>85</v>
      </c>
      <c r="E132" s="59"/>
      <c r="F132" s="59"/>
    </row>
    <row r="133" spans="2:6" x14ac:dyDescent="0.25">
      <c r="B133" s="61" t="s">
        <v>165</v>
      </c>
      <c r="C133" s="61" t="s">
        <v>20</v>
      </c>
      <c r="D133" s="57">
        <v>83.14</v>
      </c>
      <c r="E133" s="61">
        <v>73.25</v>
      </c>
      <c r="F133" s="61">
        <v>94.75</v>
      </c>
    </row>
    <row r="134" spans="2:6" x14ac:dyDescent="0.25">
      <c r="B134" s="60" t="s">
        <v>60</v>
      </c>
      <c r="C134" s="60" t="s">
        <v>20</v>
      </c>
      <c r="D134" s="57">
        <v>81.709999999999994</v>
      </c>
      <c r="E134" s="60">
        <v>74.5</v>
      </c>
      <c r="F134" s="61">
        <v>93.5</v>
      </c>
    </row>
    <row r="135" spans="2:6" x14ac:dyDescent="0.25">
      <c r="B135" s="60" t="s">
        <v>76</v>
      </c>
      <c r="C135" s="60" t="s">
        <v>20</v>
      </c>
      <c r="D135" s="57">
        <v>76.709999999999994</v>
      </c>
      <c r="E135" s="60">
        <v>79.5</v>
      </c>
      <c r="F135" s="61">
        <v>90.75</v>
      </c>
    </row>
    <row r="136" spans="2:6" x14ac:dyDescent="0.25">
      <c r="B136" s="45" t="s">
        <v>284</v>
      </c>
      <c r="C136" s="4"/>
      <c r="D136" s="4"/>
      <c r="E136" s="4"/>
      <c r="F136" s="4"/>
    </row>
    <row r="137" spans="2:6" x14ac:dyDescent="0.25">
      <c r="B137" s="45" t="s">
        <v>287</v>
      </c>
    </row>
    <row r="138" spans="2:6" x14ac:dyDescent="0.25">
      <c r="F138" t="s">
        <v>336</v>
      </c>
    </row>
    <row r="140" spans="2:6" x14ac:dyDescent="0.25">
      <c r="B140" s="4"/>
      <c r="C140" s="4"/>
      <c r="D140" s="4"/>
      <c r="E140" s="4"/>
      <c r="F140" s="4"/>
    </row>
    <row r="141" spans="2:6" x14ac:dyDescent="0.25">
      <c r="B141" s="4"/>
      <c r="C141" s="4"/>
      <c r="D141" s="4"/>
      <c r="E141" s="4"/>
      <c r="F141" s="4"/>
    </row>
    <row r="142" spans="2:6" ht="13.8" thickBot="1" x14ac:dyDescent="0.3">
      <c r="B142" s="4"/>
      <c r="C142" s="4"/>
      <c r="D142" s="4"/>
      <c r="E142" s="4"/>
      <c r="F142" s="4"/>
    </row>
    <row r="143" spans="2:6" ht="13.8" thickBot="1" x14ac:dyDescent="0.3">
      <c r="B143" s="9"/>
      <c r="C143" s="9"/>
      <c r="D143" s="9"/>
      <c r="E143" s="9"/>
      <c r="F143" s="9"/>
    </row>
    <row r="144" spans="2:6" x14ac:dyDescent="0.25">
      <c r="B144" s="235" t="s">
        <v>0</v>
      </c>
      <c r="C144" s="235"/>
      <c r="D144" s="235"/>
      <c r="E144" s="235"/>
      <c r="F144" s="235"/>
    </row>
    <row r="145" spans="1:10" x14ac:dyDescent="0.25">
      <c r="B145" s="235" t="s">
        <v>47</v>
      </c>
      <c r="C145" s="235"/>
      <c r="D145" s="235"/>
      <c r="E145" s="235"/>
      <c r="F145" s="235"/>
    </row>
    <row r="147" spans="1:10" ht="17.399999999999999" x14ac:dyDescent="0.3">
      <c r="B147" s="236" t="s">
        <v>337</v>
      </c>
      <c r="C147" s="236"/>
      <c r="D147" s="236"/>
      <c r="E147" s="236"/>
      <c r="F147" s="236"/>
    </row>
    <row r="148" spans="1:10" ht="17.399999999999999" x14ac:dyDescent="0.3">
      <c r="B148" s="237" t="s">
        <v>41</v>
      </c>
      <c r="C148" s="237"/>
      <c r="D148" s="237"/>
      <c r="E148" s="237"/>
      <c r="F148" s="237"/>
    </row>
    <row r="149" spans="1:10" x14ac:dyDescent="0.25">
      <c r="B149" s="15"/>
      <c r="C149" s="15"/>
      <c r="D149" s="3" t="s">
        <v>3</v>
      </c>
      <c r="E149" s="3" t="s">
        <v>3</v>
      </c>
      <c r="F149" s="3" t="s">
        <v>3</v>
      </c>
    </row>
    <row r="150" spans="1:10" x14ac:dyDescent="0.25">
      <c r="B150" s="16" t="s">
        <v>2</v>
      </c>
      <c r="C150" s="16" t="s">
        <v>22</v>
      </c>
      <c r="D150" s="3" t="s">
        <v>279</v>
      </c>
      <c r="E150" s="3" t="s">
        <v>243</v>
      </c>
      <c r="F150" s="3" t="s">
        <v>202</v>
      </c>
    </row>
    <row r="151" spans="1:10" ht="15.6" x14ac:dyDescent="0.3">
      <c r="A151" s="34">
        <v>1</v>
      </c>
      <c r="B151" s="61" t="s">
        <v>79</v>
      </c>
      <c r="C151" s="60" t="s">
        <v>17</v>
      </c>
      <c r="D151" s="71">
        <v>100</v>
      </c>
      <c r="E151" s="60">
        <v>100</v>
      </c>
      <c r="F151" s="60">
        <v>100</v>
      </c>
      <c r="H151" s="52">
        <v>0.35</v>
      </c>
      <c r="I151" s="70">
        <v>1257.5</v>
      </c>
      <c r="J151" s="70"/>
    </row>
    <row r="152" spans="1:10" ht="17.399999999999999" x14ac:dyDescent="0.3">
      <c r="A152" s="34">
        <v>2</v>
      </c>
      <c r="B152" s="76" t="s">
        <v>129</v>
      </c>
      <c r="C152" s="76" t="s">
        <v>17</v>
      </c>
      <c r="D152" s="58">
        <v>100</v>
      </c>
      <c r="E152" s="60">
        <v>100</v>
      </c>
      <c r="F152" s="77">
        <v>98.75</v>
      </c>
      <c r="G152" s="44" t="s">
        <v>131</v>
      </c>
      <c r="H152" s="52">
        <v>0.35</v>
      </c>
      <c r="I152" s="70">
        <v>900</v>
      </c>
      <c r="J152" s="72">
        <v>40609</v>
      </c>
    </row>
    <row r="153" spans="1:10" ht="15.6" x14ac:dyDescent="0.3">
      <c r="A153" s="34">
        <v>3</v>
      </c>
      <c r="B153" s="62" t="s">
        <v>216</v>
      </c>
      <c r="C153" s="62" t="s">
        <v>17</v>
      </c>
      <c r="D153" s="57">
        <v>100</v>
      </c>
      <c r="E153" s="64">
        <v>90</v>
      </c>
      <c r="F153" s="64">
        <v>93.75</v>
      </c>
      <c r="H153" s="52">
        <v>0.35</v>
      </c>
      <c r="I153" s="70">
        <v>900</v>
      </c>
      <c r="J153" s="72">
        <v>42005</v>
      </c>
    </row>
    <row r="154" spans="1:10" ht="15.6" x14ac:dyDescent="0.3">
      <c r="A154" s="34">
        <v>4</v>
      </c>
      <c r="B154" s="61" t="s">
        <v>299</v>
      </c>
      <c r="C154" s="61" t="s">
        <v>17</v>
      </c>
      <c r="D154" s="57">
        <v>100</v>
      </c>
      <c r="E154" s="60"/>
      <c r="F154" s="60"/>
      <c r="H154" s="52">
        <v>0.35</v>
      </c>
      <c r="I154" s="70">
        <v>96</v>
      </c>
      <c r="J154" s="70"/>
    </row>
    <row r="155" spans="1:10" ht="15.6" x14ac:dyDescent="0.3">
      <c r="A155" s="34">
        <v>5</v>
      </c>
      <c r="B155" s="62" t="s">
        <v>234</v>
      </c>
      <c r="C155" s="61" t="s">
        <v>17</v>
      </c>
      <c r="D155" s="57">
        <v>98.86</v>
      </c>
      <c r="E155" s="61">
        <v>98</v>
      </c>
      <c r="F155" s="64">
        <v>89</v>
      </c>
      <c r="H155" s="52">
        <v>0.2</v>
      </c>
      <c r="I155" s="66">
        <v>396</v>
      </c>
      <c r="J155" s="66"/>
    </row>
    <row r="156" spans="1:10" ht="15.6" x14ac:dyDescent="0.3">
      <c r="A156" s="34">
        <v>6</v>
      </c>
      <c r="B156" s="61" t="s">
        <v>298</v>
      </c>
      <c r="C156" s="61" t="s">
        <v>17</v>
      </c>
      <c r="D156" s="57">
        <v>98.86</v>
      </c>
      <c r="E156" s="60"/>
      <c r="F156" s="60"/>
      <c r="H156" s="52">
        <v>0.2</v>
      </c>
      <c r="I156" s="66">
        <v>150</v>
      </c>
      <c r="J156" s="66"/>
    </row>
    <row r="157" spans="1:10" ht="15.6" x14ac:dyDescent="0.3">
      <c r="A157" s="34">
        <v>7</v>
      </c>
      <c r="B157" s="61" t="s">
        <v>296</v>
      </c>
      <c r="C157" s="61" t="s">
        <v>17</v>
      </c>
      <c r="D157" s="57">
        <v>98.86</v>
      </c>
      <c r="E157" s="60"/>
      <c r="F157" s="60"/>
      <c r="H157" s="52">
        <v>0.2</v>
      </c>
      <c r="I157" s="66">
        <v>96</v>
      </c>
      <c r="J157" s="66"/>
    </row>
    <row r="158" spans="1:10" ht="15.6" x14ac:dyDescent="0.3">
      <c r="A158" s="34">
        <v>8</v>
      </c>
      <c r="B158" s="62" t="s">
        <v>256</v>
      </c>
      <c r="C158" s="62" t="s">
        <v>17</v>
      </c>
      <c r="D158" s="57">
        <v>98.86</v>
      </c>
      <c r="E158" s="64">
        <v>92.25</v>
      </c>
      <c r="F158" s="64"/>
      <c r="H158" s="52">
        <v>0.2</v>
      </c>
      <c r="I158" s="66">
        <v>0</v>
      </c>
      <c r="J158" s="66"/>
    </row>
    <row r="159" spans="1:10" ht="17.399999999999999" x14ac:dyDescent="0.3">
      <c r="A159" s="34">
        <v>9</v>
      </c>
      <c r="B159" s="61" t="s">
        <v>24</v>
      </c>
      <c r="C159" s="60" t="s">
        <v>17</v>
      </c>
      <c r="D159" s="58">
        <v>98.5</v>
      </c>
      <c r="E159" s="78">
        <v>98.5</v>
      </c>
      <c r="F159" s="61">
        <v>98.5</v>
      </c>
      <c r="G159" s="44" t="s">
        <v>147</v>
      </c>
      <c r="H159" s="52">
        <v>0.1</v>
      </c>
    </row>
    <row r="160" spans="1:10" ht="15.6" x14ac:dyDescent="0.3">
      <c r="A160" s="34">
        <v>10</v>
      </c>
      <c r="B160" s="61" t="s">
        <v>135</v>
      </c>
      <c r="C160" s="61" t="s">
        <v>17</v>
      </c>
      <c r="D160" s="57">
        <v>98</v>
      </c>
      <c r="E160" s="61">
        <v>98.5</v>
      </c>
      <c r="F160" s="61">
        <v>97.75</v>
      </c>
      <c r="H160" s="52">
        <v>0.1</v>
      </c>
    </row>
    <row r="161" spans="1:10" ht="17.399999999999999" x14ac:dyDescent="0.3">
      <c r="A161" s="34">
        <v>11</v>
      </c>
      <c r="B161" s="61" t="s">
        <v>217</v>
      </c>
      <c r="C161" s="61" t="s">
        <v>17</v>
      </c>
      <c r="D161" s="58">
        <v>97.75</v>
      </c>
      <c r="E161" s="61">
        <v>97.75</v>
      </c>
      <c r="F161" s="60">
        <v>96.5</v>
      </c>
      <c r="G161" s="44" t="s">
        <v>131</v>
      </c>
      <c r="H161" s="52">
        <v>0.1</v>
      </c>
    </row>
    <row r="162" spans="1:10" ht="15.6" x14ac:dyDescent="0.3">
      <c r="A162" s="34">
        <v>12</v>
      </c>
      <c r="B162" s="62" t="s">
        <v>151</v>
      </c>
      <c r="C162" s="62" t="s">
        <v>17</v>
      </c>
      <c r="D162" s="57">
        <v>97.71</v>
      </c>
      <c r="E162" s="64">
        <v>97.75</v>
      </c>
      <c r="F162" s="64">
        <v>98.5</v>
      </c>
      <c r="H162" s="52">
        <v>0.1</v>
      </c>
      <c r="I162" s="73">
        <f t="shared" ref="I162:I167" si="2">+D162+E162+F162</f>
        <v>293.95999999999998</v>
      </c>
      <c r="J162" s="73">
        <f t="shared" ref="J162:J167" si="3">+I162/3</f>
        <v>97.986666666666665</v>
      </c>
    </row>
    <row r="163" spans="1:10" ht="15.6" x14ac:dyDescent="0.3">
      <c r="A163" s="34">
        <v>13</v>
      </c>
      <c r="B163" s="61" t="s">
        <v>178</v>
      </c>
      <c r="C163" s="61" t="s">
        <v>17</v>
      </c>
      <c r="D163" s="57">
        <v>97.71</v>
      </c>
      <c r="E163" s="61">
        <v>97.25</v>
      </c>
      <c r="F163" s="61">
        <v>95.5</v>
      </c>
      <c r="H163" s="52">
        <v>0.1</v>
      </c>
      <c r="I163" s="73">
        <f t="shared" si="2"/>
        <v>290.45999999999998</v>
      </c>
      <c r="J163" s="73">
        <f t="shared" si="3"/>
        <v>96.82</v>
      </c>
    </row>
    <row r="164" spans="1:10" ht="17.399999999999999" x14ac:dyDescent="0.3">
      <c r="B164" s="61" t="s">
        <v>180</v>
      </c>
      <c r="C164" s="61" t="s">
        <v>17</v>
      </c>
      <c r="D164" s="57">
        <v>97.71</v>
      </c>
      <c r="E164" s="61">
        <v>95.75</v>
      </c>
      <c r="F164" s="61">
        <v>95.75</v>
      </c>
      <c r="G164" s="44"/>
      <c r="I164" s="73">
        <f t="shared" si="2"/>
        <v>289.20999999999998</v>
      </c>
      <c r="J164" s="73">
        <f t="shared" si="3"/>
        <v>96.403333333333322</v>
      </c>
    </row>
    <row r="165" spans="1:10" x14ac:dyDescent="0.25">
      <c r="B165" s="60" t="s">
        <v>91</v>
      </c>
      <c r="C165" s="60" t="s">
        <v>17</v>
      </c>
      <c r="D165" s="57">
        <v>97.71</v>
      </c>
      <c r="E165" s="60">
        <v>98.5</v>
      </c>
      <c r="F165" s="60">
        <v>91.75</v>
      </c>
      <c r="I165" s="73">
        <f t="shared" si="2"/>
        <v>287.95999999999998</v>
      </c>
      <c r="J165" s="73">
        <f t="shared" si="3"/>
        <v>95.986666666666665</v>
      </c>
    </row>
    <row r="166" spans="1:10" x14ac:dyDescent="0.25">
      <c r="B166" s="61" t="s">
        <v>118</v>
      </c>
      <c r="C166" s="61" t="s">
        <v>17</v>
      </c>
      <c r="D166" s="57">
        <v>97.14</v>
      </c>
      <c r="E166" s="61">
        <v>100</v>
      </c>
      <c r="F166" s="61">
        <v>95.75</v>
      </c>
      <c r="I166" s="74">
        <f t="shared" si="2"/>
        <v>292.89</v>
      </c>
      <c r="J166" s="74">
        <f t="shared" si="3"/>
        <v>97.63</v>
      </c>
    </row>
    <row r="167" spans="1:10" x14ac:dyDescent="0.25">
      <c r="B167" s="62" t="s">
        <v>150</v>
      </c>
      <c r="C167" s="62" t="s">
        <v>17</v>
      </c>
      <c r="D167" s="57">
        <v>97.14</v>
      </c>
      <c r="E167" s="64">
        <v>95</v>
      </c>
      <c r="F167" s="64">
        <v>96</v>
      </c>
      <c r="I167" s="74">
        <f t="shared" si="2"/>
        <v>288.14</v>
      </c>
      <c r="J167" s="74">
        <f t="shared" si="3"/>
        <v>96.046666666666667</v>
      </c>
    </row>
    <row r="168" spans="1:10" x14ac:dyDescent="0.25">
      <c r="B168" s="60" t="s">
        <v>105</v>
      </c>
      <c r="C168" s="60" t="s">
        <v>17</v>
      </c>
      <c r="D168" s="57">
        <v>96.57</v>
      </c>
      <c r="E168" s="60">
        <v>97.75</v>
      </c>
      <c r="F168" s="60">
        <v>97.75</v>
      </c>
      <c r="I168" s="75">
        <v>1177.2</v>
      </c>
    </row>
    <row r="169" spans="1:10" x14ac:dyDescent="0.25">
      <c r="B169" s="61" t="s">
        <v>295</v>
      </c>
      <c r="C169" s="61" t="s">
        <v>17</v>
      </c>
      <c r="D169" s="57">
        <v>96.57</v>
      </c>
      <c r="E169" s="60"/>
      <c r="F169" s="60"/>
      <c r="I169" s="75">
        <v>0</v>
      </c>
    </row>
    <row r="170" spans="1:10" x14ac:dyDescent="0.25">
      <c r="B170" s="60" t="s">
        <v>80</v>
      </c>
      <c r="C170" s="60" t="s">
        <v>17</v>
      </c>
      <c r="D170" s="57">
        <v>96.18</v>
      </c>
      <c r="E170" s="60">
        <v>95.5</v>
      </c>
      <c r="F170" s="60">
        <v>99.25</v>
      </c>
    </row>
    <row r="171" spans="1:10" x14ac:dyDescent="0.25">
      <c r="B171" s="62" t="s">
        <v>128</v>
      </c>
      <c r="C171" s="62" t="s">
        <v>17</v>
      </c>
      <c r="D171" s="57">
        <v>96</v>
      </c>
      <c r="E171" s="64">
        <v>96.25</v>
      </c>
      <c r="F171" s="64">
        <v>100</v>
      </c>
    </row>
    <row r="172" spans="1:10" x14ac:dyDescent="0.25">
      <c r="B172" s="60" t="s">
        <v>130</v>
      </c>
      <c r="C172" s="60" t="s">
        <v>17</v>
      </c>
      <c r="D172" s="57">
        <v>95.43</v>
      </c>
      <c r="E172" s="60">
        <v>97.75</v>
      </c>
      <c r="F172" s="61">
        <v>92.25</v>
      </c>
      <c r="I172" s="75">
        <v>1027.2</v>
      </c>
    </row>
    <row r="173" spans="1:10" x14ac:dyDescent="0.25">
      <c r="B173" s="61" t="s">
        <v>290</v>
      </c>
      <c r="C173" s="61" t="s">
        <v>17</v>
      </c>
      <c r="D173" s="57">
        <v>95.43</v>
      </c>
      <c r="E173" s="61"/>
      <c r="F173" s="61"/>
      <c r="I173" s="75">
        <v>96</v>
      </c>
    </row>
    <row r="174" spans="1:10" x14ac:dyDescent="0.25">
      <c r="B174" s="61" t="s">
        <v>297</v>
      </c>
      <c r="C174" s="61" t="s">
        <v>17</v>
      </c>
      <c r="D174" s="57">
        <v>95.43</v>
      </c>
      <c r="E174" s="60"/>
      <c r="F174" s="60"/>
      <c r="I174" s="75">
        <v>0</v>
      </c>
    </row>
    <row r="175" spans="1:10" x14ac:dyDescent="0.25">
      <c r="B175" s="62" t="s">
        <v>148</v>
      </c>
      <c r="C175" s="62" t="s">
        <v>17</v>
      </c>
      <c r="D175" s="57">
        <v>95.43</v>
      </c>
      <c r="E175" s="64">
        <v>83.75</v>
      </c>
      <c r="F175" s="64">
        <v>87.5</v>
      </c>
    </row>
    <row r="176" spans="1:10" x14ac:dyDescent="0.25">
      <c r="B176" s="62" t="s">
        <v>233</v>
      </c>
      <c r="C176" s="62" t="s">
        <v>17</v>
      </c>
      <c r="D176" s="57">
        <v>94.86</v>
      </c>
      <c r="E176" s="64">
        <v>91.75</v>
      </c>
      <c r="F176" s="64">
        <v>87.75</v>
      </c>
    </row>
    <row r="177" spans="1:9" x14ac:dyDescent="0.25">
      <c r="B177" s="61" t="s">
        <v>255</v>
      </c>
      <c r="C177" s="60" t="s">
        <v>17</v>
      </c>
      <c r="D177" s="57">
        <v>94.71</v>
      </c>
      <c r="E177" s="60">
        <v>95.5</v>
      </c>
      <c r="F177" s="60">
        <v>98.75</v>
      </c>
    </row>
    <row r="178" spans="1:9" x14ac:dyDescent="0.25">
      <c r="B178" s="61" t="s">
        <v>291</v>
      </c>
      <c r="C178" s="61" t="s">
        <v>17</v>
      </c>
      <c r="D178" s="57">
        <v>94.57</v>
      </c>
      <c r="E178" s="60"/>
      <c r="F178" s="60"/>
    </row>
    <row r="179" spans="1:9" x14ac:dyDescent="0.25">
      <c r="B179" s="60" t="s">
        <v>111</v>
      </c>
      <c r="C179" s="60" t="s">
        <v>17</v>
      </c>
      <c r="D179" s="57">
        <v>94.29</v>
      </c>
      <c r="E179" s="60">
        <v>95.25</v>
      </c>
      <c r="F179" s="60">
        <v>96.75</v>
      </c>
      <c r="I179" s="75">
        <v>40</v>
      </c>
    </row>
    <row r="180" spans="1:9" x14ac:dyDescent="0.25">
      <c r="B180" s="61" t="s">
        <v>294</v>
      </c>
      <c r="C180" s="61" t="s">
        <v>17</v>
      </c>
      <c r="D180" s="57">
        <v>92.29</v>
      </c>
      <c r="E180" s="60"/>
      <c r="F180" s="60"/>
      <c r="I180" s="75">
        <v>35.86</v>
      </c>
    </row>
    <row r="181" spans="1:9" x14ac:dyDescent="0.25">
      <c r="B181" s="61" t="s">
        <v>293</v>
      </c>
      <c r="C181" s="61" t="s">
        <v>17</v>
      </c>
      <c r="D181" s="57">
        <v>94.29</v>
      </c>
      <c r="E181" s="60"/>
      <c r="F181" s="60"/>
      <c r="I181" s="75">
        <v>35.43</v>
      </c>
    </row>
    <row r="182" spans="1:9" x14ac:dyDescent="0.25">
      <c r="B182" s="60" t="s">
        <v>71</v>
      </c>
      <c r="C182" s="60" t="s">
        <v>17</v>
      </c>
      <c r="D182" s="57">
        <v>91.86</v>
      </c>
      <c r="E182" s="60">
        <v>91</v>
      </c>
      <c r="F182" s="60">
        <v>80.25</v>
      </c>
    </row>
    <row r="183" spans="1:9" x14ac:dyDescent="0.25">
      <c r="B183" s="60" t="s">
        <v>51</v>
      </c>
      <c r="C183" s="60" t="s">
        <v>17</v>
      </c>
      <c r="D183" s="57">
        <v>91.71</v>
      </c>
      <c r="E183" s="60">
        <v>87</v>
      </c>
      <c r="F183" s="60">
        <v>95.25</v>
      </c>
    </row>
    <row r="184" spans="1:9" x14ac:dyDescent="0.25">
      <c r="B184" s="61" t="s">
        <v>292</v>
      </c>
      <c r="C184" s="61" t="s">
        <v>17</v>
      </c>
      <c r="D184" s="57">
        <v>90.57</v>
      </c>
      <c r="E184" s="60"/>
      <c r="F184" s="60"/>
      <c r="H184" t="s">
        <v>289</v>
      </c>
    </row>
    <row r="185" spans="1:9" x14ac:dyDescent="0.25">
      <c r="B185" s="60" t="s">
        <v>92</v>
      </c>
      <c r="C185" s="60" t="s">
        <v>17</v>
      </c>
      <c r="D185" s="57">
        <v>89.57</v>
      </c>
      <c r="E185" s="60">
        <v>92</v>
      </c>
      <c r="F185" s="60">
        <v>93</v>
      </c>
    </row>
    <row r="186" spans="1:9" ht="17.399999999999999" x14ac:dyDescent="0.3">
      <c r="B186" s="60" t="s">
        <v>116</v>
      </c>
      <c r="C186" s="60" t="s">
        <v>17</v>
      </c>
      <c r="D186" s="58">
        <v>86</v>
      </c>
      <c r="E186" s="60">
        <v>86</v>
      </c>
      <c r="F186" s="60">
        <v>96</v>
      </c>
      <c r="G186" s="44" t="s">
        <v>131</v>
      </c>
    </row>
    <row r="187" spans="1:9" x14ac:dyDescent="0.25">
      <c r="B187" s="61" t="s">
        <v>177</v>
      </c>
      <c r="C187" s="61" t="s">
        <v>17</v>
      </c>
      <c r="D187" s="57">
        <v>78.14</v>
      </c>
      <c r="E187" s="61">
        <v>87.25</v>
      </c>
      <c r="F187" s="61">
        <v>92.5</v>
      </c>
    </row>
    <row r="188" spans="1:9" x14ac:dyDescent="0.25">
      <c r="B188" s="60" t="s">
        <v>127</v>
      </c>
      <c r="C188" s="60" t="s">
        <v>17</v>
      </c>
      <c r="D188" s="57">
        <v>68.86</v>
      </c>
      <c r="E188" s="60">
        <v>81.25</v>
      </c>
      <c r="F188" s="60">
        <v>92</v>
      </c>
    </row>
    <row r="189" spans="1:9" x14ac:dyDescent="0.25">
      <c r="B189" s="45" t="s">
        <v>284</v>
      </c>
      <c r="C189" s="5"/>
      <c r="D189" s="5"/>
      <c r="E189" s="5"/>
      <c r="F189" s="5"/>
    </row>
    <row r="190" spans="1:9" x14ac:dyDescent="0.25">
      <c r="B190" s="45" t="s">
        <v>287</v>
      </c>
      <c r="C190" s="5"/>
      <c r="D190" s="5"/>
      <c r="E190" s="5"/>
      <c r="F190" s="5"/>
    </row>
    <row r="191" spans="1:9" x14ac:dyDescent="0.25">
      <c r="B191" s="5"/>
      <c r="C191" s="5"/>
      <c r="D191" s="5"/>
      <c r="E191" s="5"/>
      <c r="F191" s="5"/>
    </row>
    <row r="192" spans="1:9" ht="15.6" x14ac:dyDescent="0.3">
      <c r="A192" s="34" t="s">
        <v>14</v>
      </c>
      <c r="H192" s="52" t="s">
        <v>14</v>
      </c>
    </row>
    <row r="193" spans="1:8" ht="15.6" x14ac:dyDescent="0.3">
      <c r="A193" s="34">
        <v>1</v>
      </c>
      <c r="B193" s="61" t="s">
        <v>257</v>
      </c>
      <c r="C193" s="61" t="s">
        <v>16</v>
      </c>
      <c r="D193" s="57">
        <v>100</v>
      </c>
      <c r="E193" s="61">
        <v>98.75</v>
      </c>
      <c r="F193" s="61"/>
      <c r="H193" s="52">
        <v>0.35</v>
      </c>
    </row>
    <row r="194" spans="1:8" ht="15.6" x14ac:dyDescent="0.3">
      <c r="A194" s="34">
        <v>2</v>
      </c>
      <c r="B194" s="61" t="s">
        <v>285</v>
      </c>
      <c r="C194" s="61" t="s">
        <v>16</v>
      </c>
      <c r="D194" s="57">
        <v>100</v>
      </c>
      <c r="E194" s="60"/>
      <c r="F194" s="60"/>
      <c r="H194" s="52">
        <v>0.35</v>
      </c>
    </row>
    <row r="195" spans="1:8" ht="15.6" x14ac:dyDescent="0.3">
      <c r="A195" s="34">
        <v>3</v>
      </c>
      <c r="B195" s="60" t="s">
        <v>120</v>
      </c>
      <c r="C195" s="60" t="s">
        <v>16</v>
      </c>
      <c r="D195" s="57">
        <v>99.36</v>
      </c>
      <c r="E195" s="61">
        <v>98.75</v>
      </c>
      <c r="F195" s="60">
        <v>100</v>
      </c>
      <c r="H195" s="52">
        <v>0.2</v>
      </c>
    </row>
    <row r="196" spans="1:8" ht="15.6" x14ac:dyDescent="0.3">
      <c r="A196" s="34">
        <v>4</v>
      </c>
      <c r="B196" s="61" t="s">
        <v>220</v>
      </c>
      <c r="C196" s="62" t="s">
        <v>16</v>
      </c>
      <c r="D196" s="57">
        <v>98</v>
      </c>
      <c r="E196" s="64">
        <v>96.5</v>
      </c>
      <c r="F196" s="64">
        <v>97.5</v>
      </c>
      <c r="H196" s="52">
        <v>0.2</v>
      </c>
    </row>
    <row r="197" spans="1:8" ht="15.6" x14ac:dyDescent="0.3">
      <c r="A197" s="34">
        <v>5</v>
      </c>
      <c r="B197" s="61" t="s">
        <v>134</v>
      </c>
      <c r="C197" s="61" t="s">
        <v>16</v>
      </c>
      <c r="D197" s="57">
        <v>97.71</v>
      </c>
      <c r="E197" s="61">
        <v>93</v>
      </c>
      <c r="F197" s="61">
        <v>96.75</v>
      </c>
      <c r="H197" s="52">
        <v>0.1</v>
      </c>
    </row>
    <row r="198" spans="1:8" x14ac:dyDescent="0.25">
      <c r="B198" s="63" t="s">
        <v>101</v>
      </c>
      <c r="C198" s="60" t="s">
        <v>16</v>
      </c>
      <c r="D198" s="57">
        <v>96.57</v>
      </c>
      <c r="E198" s="60">
        <v>93.75</v>
      </c>
      <c r="F198" s="60">
        <v>95.5</v>
      </c>
    </row>
    <row r="199" spans="1:8" x14ac:dyDescent="0.25">
      <c r="B199" s="61" t="s">
        <v>224</v>
      </c>
      <c r="C199" s="61" t="s">
        <v>16</v>
      </c>
      <c r="D199" s="57">
        <v>95.71</v>
      </c>
      <c r="E199" s="59">
        <v>96.5</v>
      </c>
      <c r="F199" s="60">
        <v>82.75</v>
      </c>
    </row>
    <row r="200" spans="1:8" ht="17.399999999999999" x14ac:dyDescent="0.3">
      <c r="B200" s="61" t="s">
        <v>222</v>
      </c>
      <c r="C200" s="62" t="s">
        <v>16</v>
      </c>
      <c r="D200" s="58">
        <v>95.25</v>
      </c>
      <c r="E200" s="64">
        <v>95.25</v>
      </c>
      <c r="F200" s="64">
        <v>95</v>
      </c>
      <c r="G200" s="44" t="s">
        <v>131</v>
      </c>
    </row>
    <row r="201" spans="1:8" x14ac:dyDescent="0.25">
      <c r="B201" s="61" t="s">
        <v>286</v>
      </c>
      <c r="C201" s="60" t="s">
        <v>16</v>
      </c>
      <c r="D201" s="57">
        <v>94.64</v>
      </c>
      <c r="E201" s="60">
        <v>93.75</v>
      </c>
      <c r="F201" s="60">
        <v>97.75</v>
      </c>
    </row>
    <row r="202" spans="1:8" x14ac:dyDescent="0.25">
      <c r="B202" s="60" t="s">
        <v>119</v>
      </c>
      <c r="C202" s="60" t="s">
        <v>16</v>
      </c>
      <c r="D202" s="57">
        <v>93.57</v>
      </c>
      <c r="E202" s="60">
        <v>92.75</v>
      </c>
      <c r="F202" s="60">
        <v>97.75</v>
      </c>
    </row>
    <row r="203" spans="1:8" x14ac:dyDescent="0.25">
      <c r="B203" s="60" t="s">
        <v>25</v>
      </c>
      <c r="C203" s="60" t="s">
        <v>16</v>
      </c>
      <c r="D203" s="57">
        <v>88.86</v>
      </c>
      <c r="E203" s="60">
        <v>97.5</v>
      </c>
      <c r="F203" s="60">
        <v>98.75</v>
      </c>
      <c r="H203" t="s">
        <v>323</v>
      </c>
    </row>
    <row r="204" spans="1:8" x14ac:dyDescent="0.25">
      <c r="B204" s="61" t="s">
        <v>175</v>
      </c>
      <c r="C204" s="61" t="s">
        <v>16</v>
      </c>
      <c r="D204" s="57">
        <v>88.29</v>
      </c>
      <c r="E204" s="61">
        <v>91</v>
      </c>
      <c r="F204" s="61">
        <v>91</v>
      </c>
    </row>
    <row r="205" spans="1:8" x14ac:dyDescent="0.25">
      <c r="B205" s="60" t="s">
        <v>121</v>
      </c>
      <c r="C205" s="60" t="s">
        <v>16</v>
      </c>
      <c r="D205" s="57">
        <v>86.25</v>
      </c>
      <c r="E205" s="60">
        <v>91</v>
      </c>
      <c r="F205" s="60">
        <v>92.5</v>
      </c>
      <c r="H205" s="56"/>
    </row>
    <row r="206" spans="1:8" x14ac:dyDescent="0.25">
      <c r="B206" s="61" t="s">
        <v>143</v>
      </c>
      <c r="C206" s="62" t="s">
        <v>16</v>
      </c>
      <c r="D206" s="57">
        <v>79.569999999999993</v>
      </c>
      <c r="E206" s="64">
        <v>91.75</v>
      </c>
      <c r="F206" s="64">
        <v>96.25</v>
      </c>
    </row>
    <row r="207" spans="1:8" x14ac:dyDescent="0.25">
      <c r="B207" s="45" t="s">
        <v>287</v>
      </c>
      <c r="C207" s="4"/>
      <c r="D207" s="4"/>
      <c r="E207" s="4"/>
      <c r="F207" s="4"/>
    </row>
    <row r="208" spans="1:8" x14ac:dyDescent="0.25">
      <c r="B208" s="8"/>
      <c r="C208" s="4"/>
      <c r="D208" s="4"/>
      <c r="E208" s="4"/>
      <c r="F208" s="4"/>
    </row>
    <row r="209" spans="1:8" ht="15.6" x14ac:dyDescent="0.3">
      <c r="A209" s="34"/>
      <c r="H209" s="52"/>
    </row>
    <row r="210" spans="1:8" ht="15.6" x14ac:dyDescent="0.3">
      <c r="A210" s="34">
        <v>1</v>
      </c>
      <c r="B210" s="61" t="s">
        <v>207</v>
      </c>
      <c r="C210" s="61" t="s">
        <v>20</v>
      </c>
      <c r="D210" s="57">
        <v>98</v>
      </c>
      <c r="E210" s="61">
        <v>96</v>
      </c>
      <c r="F210" s="60">
        <v>82.75</v>
      </c>
      <c r="H210" s="52">
        <v>0.35</v>
      </c>
    </row>
    <row r="211" spans="1:8" ht="15.6" x14ac:dyDescent="0.3">
      <c r="A211" s="34">
        <v>2</v>
      </c>
      <c r="B211" s="61" t="s">
        <v>173</v>
      </c>
      <c r="C211" s="61" t="s">
        <v>20</v>
      </c>
      <c r="D211" s="57">
        <v>97.14</v>
      </c>
      <c r="E211" s="61">
        <v>97.75</v>
      </c>
      <c r="F211" s="61">
        <v>97.5</v>
      </c>
      <c r="H211" s="52">
        <v>0.35</v>
      </c>
    </row>
    <row r="212" spans="1:8" ht="15.6" x14ac:dyDescent="0.3">
      <c r="A212" s="34">
        <v>3</v>
      </c>
      <c r="B212" s="60" t="s">
        <v>103</v>
      </c>
      <c r="C212" s="60" t="s">
        <v>20</v>
      </c>
      <c r="D212" s="57">
        <v>96</v>
      </c>
      <c r="E212" s="60">
        <v>91</v>
      </c>
      <c r="F212" s="60">
        <v>97.25</v>
      </c>
      <c r="H212" s="52">
        <v>0.2</v>
      </c>
    </row>
    <row r="213" spans="1:8" ht="15.6" x14ac:dyDescent="0.3">
      <c r="A213" s="34">
        <v>4</v>
      </c>
      <c r="B213" s="61" t="s">
        <v>141</v>
      </c>
      <c r="C213" s="61" t="s">
        <v>20</v>
      </c>
      <c r="D213" s="57">
        <v>95.43</v>
      </c>
      <c r="E213" s="61">
        <v>85.75</v>
      </c>
      <c r="F213" s="61">
        <v>94</v>
      </c>
      <c r="H213" s="52">
        <v>0.2</v>
      </c>
    </row>
    <row r="214" spans="1:8" ht="15.6" x14ac:dyDescent="0.3">
      <c r="A214" s="34">
        <v>5</v>
      </c>
      <c r="B214" s="61" t="s">
        <v>283</v>
      </c>
      <c r="C214" s="61" t="s">
        <v>20</v>
      </c>
      <c r="D214" s="57">
        <v>94.86</v>
      </c>
      <c r="E214" s="59"/>
      <c r="F214" s="59"/>
      <c r="H214" s="52">
        <v>0.1</v>
      </c>
    </row>
    <row r="215" spans="1:8" ht="15.6" x14ac:dyDescent="0.3">
      <c r="A215" s="34">
        <v>6</v>
      </c>
      <c r="B215" s="61" t="s">
        <v>170</v>
      </c>
      <c r="C215" s="61" t="s">
        <v>20</v>
      </c>
      <c r="D215" s="57">
        <v>94.57</v>
      </c>
      <c r="E215" s="61">
        <v>84.75</v>
      </c>
      <c r="F215" s="61">
        <v>98</v>
      </c>
      <c r="H215" s="52">
        <v>0.1</v>
      </c>
    </row>
    <row r="216" spans="1:8" ht="15.6" x14ac:dyDescent="0.3">
      <c r="A216" s="34">
        <v>7</v>
      </c>
      <c r="B216" s="61" t="s">
        <v>239</v>
      </c>
      <c r="C216" s="61" t="s">
        <v>20</v>
      </c>
      <c r="D216" s="57">
        <v>94.29</v>
      </c>
      <c r="E216" s="61">
        <v>91</v>
      </c>
      <c r="F216" s="59">
        <v>89.75</v>
      </c>
      <c r="H216" s="52">
        <v>0.1</v>
      </c>
    </row>
    <row r="217" spans="1:8" ht="15.6" x14ac:dyDescent="0.3">
      <c r="A217" s="34" t="s">
        <v>14</v>
      </c>
      <c r="B217" s="60" t="s">
        <v>113</v>
      </c>
      <c r="C217" s="60" t="s">
        <v>20</v>
      </c>
      <c r="D217" s="57">
        <v>93.14</v>
      </c>
      <c r="E217" s="60">
        <v>92.75</v>
      </c>
      <c r="F217" s="60">
        <v>91</v>
      </c>
    </row>
    <row r="218" spans="1:8" ht="15.6" x14ac:dyDescent="0.3">
      <c r="A218" s="34" t="s">
        <v>14</v>
      </c>
      <c r="B218" s="60" t="s">
        <v>82</v>
      </c>
      <c r="C218" s="60" t="s">
        <v>20</v>
      </c>
      <c r="D218" s="57">
        <v>92.71</v>
      </c>
      <c r="E218" s="60">
        <v>91.5</v>
      </c>
      <c r="F218" s="60">
        <v>97</v>
      </c>
    </row>
    <row r="219" spans="1:8" x14ac:dyDescent="0.25">
      <c r="B219" s="61" t="s">
        <v>169</v>
      </c>
      <c r="C219" s="61" t="s">
        <v>20</v>
      </c>
      <c r="D219" s="57">
        <v>92.57</v>
      </c>
      <c r="E219" s="61">
        <v>88</v>
      </c>
      <c r="F219" s="61">
        <v>90.5</v>
      </c>
    </row>
    <row r="220" spans="1:8" x14ac:dyDescent="0.25">
      <c r="B220" s="60" t="s">
        <v>102</v>
      </c>
      <c r="C220" s="61" t="s">
        <v>20</v>
      </c>
      <c r="D220" s="57">
        <v>90.57</v>
      </c>
      <c r="E220" s="60">
        <v>92.75</v>
      </c>
      <c r="F220" s="60">
        <v>93</v>
      </c>
    </row>
    <row r="221" spans="1:8" x14ac:dyDescent="0.25">
      <c r="B221" s="61" t="s">
        <v>206</v>
      </c>
      <c r="C221" s="61" t="s">
        <v>20</v>
      </c>
      <c r="D221" s="57">
        <v>90.57</v>
      </c>
      <c r="E221" s="61">
        <v>92.5</v>
      </c>
      <c r="F221" s="60">
        <v>87.25</v>
      </c>
      <c r="G221" s="42" t="s">
        <v>14</v>
      </c>
    </row>
    <row r="222" spans="1:8" x14ac:dyDescent="0.25">
      <c r="B222" s="63" t="s">
        <v>205</v>
      </c>
      <c r="C222" s="61" t="s">
        <v>20</v>
      </c>
      <c r="D222" s="57">
        <v>90.29</v>
      </c>
      <c r="E222" s="61">
        <v>89.5</v>
      </c>
      <c r="F222" s="60">
        <v>91</v>
      </c>
    </row>
    <row r="223" spans="1:8" x14ac:dyDescent="0.25">
      <c r="B223" s="60" t="s">
        <v>53</v>
      </c>
      <c r="C223" s="60" t="s">
        <v>20</v>
      </c>
      <c r="D223" s="57" t="s">
        <v>289</v>
      </c>
      <c r="E223" s="60">
        <v>92.75</v>
      </c>
      <c r="F223" s="60">
        <v>90</v>
      </c>
    </row>
    <row r="224" spans="1:8" x14ac:dyDescent="0.25">
      <c r="B224" s="60" t="s">
        <v>112</v>
      </c>
      <c r="C224" s="60" t="s">
        <v>20</v>
      </c>
      <c r="D224" s="57">
        <v>88.14</v>
      </c>
      <c r="E224" s="60">
        <v>83.75</v>
      </c>
      <c r="F224" s="60">
        <v>98</v>
      </c>
    </row>
    <row r="225" spans="1:8" ht="17.399999999999999" x14ac:dyDescent="0.3">
      <c r="B225" s="61" t="s">
        <v>174</v>
      </c>
      <c r="C225" s="61" t="s">
        <v>20</v>
      </c>
      <c r="D225" s="58">
        <v>87.75</v>
      </c>
      <c r="E225" s="61">
        <v>87.75</v>
      </c>
      <c r="F225" s="61">
        <v>87</v>
      </c>
      <c r="G225" s="44" t="s">
        <v>147</v>
      </c>
    </row>
    <row r="226" spans="1:8" x14ac:dyDescent="0.25">
      <c r="B226" s="63" t="s">
        <v>95</v>
      </c>
      <c r="C226" s="60" t="s">
        <v>20</v>
      </c>
      <c r="D226" s="57">
        <v>87.43</v>
      </c>
      <c r="E226" s="60">
        <v>92.25</v>
      </c>
      <c r="F226" s="60">
        <v>100</v>
      </c>
    </row>
    <row r="227" spans="1:8" x14ac:dyDescent="0.25">
      <c r="B227" s="61" t="s">
        <v>171</v>
      </c>
      <c r="C227" s="61" t="s">
        <v>20</v>
      </c>
      <c r="D227" s="57">
        <v>79.709999999999994</v>
      </c>
      <c r="E227" s="61">
        <v>90.25</v>
      </c>
      <c r="F227" s="61">
        <v>98.75</v>
      </c>
    </row>
    <row r="228" spans="1:8" x14ac:dyDescent="0.25">
      <c r="B228" s="63" t="s">
        <v>96</v>
      </c>
      <c r="C228" s="60" t="s">
        <v>20</v>
      </c>
      <c r="D228" s="57">
        <v>74.569999999999993</v>
      </c>
      <c r="E228" s="60">
        <v>81</v>
      </c>
      <c r="F228" s="60">
        <v>82.5</v>
      </c>
    </row>
    <row r="229" spans="1:8" x14ac:dyDescent="0.25">
      <c r="B229" s="45" t="s">
        <v>284</v>
      </c>
    </row>
    <row r="232" spans="1:8" ht="15.6" x14ac:dyDescent="0.3">
      <c r="A232" s="34"/>
      <c r="H232" s="52"/>
    </row>
    <row r="233" spans="1:8" ht="15.6" x14ac:dyDescent="0.3">
      <c r="A233" s="34">
        <v>1</v>
      </c>
      <c r="B233" s="59" t="s">
        <v>280</v>
      </c>
      <c r="C233" s="59" t="s">
        <v>21</v>
      </c>
      <c r="D233" s="57">
        <v>95.43</v>
      </c>
      <c r="E233" s="59"/>
      <c r="F233" s="59"/>
      <c r="H233" s="52">
        <v>0.35</v>
      </c>
    </row>
    <row r="234" spans="1:8" ht="15.6" x14ac:dyDescent="0.3">
      <c r="A234" s="34">
        <v>2</v>
      </c>
      <c r="B234" s="60" t="s">
        <v>73</v>
      </c>
      <c r="C234" s="60" t="s">
        <v>21</v>
      </c>
      <c r="D234" s="57">
        <v>91.86</v>
      </c>
      <c r="E234" s="60">
        <v>83.5</v>
      </c>
      <c r="F234" s="60">
        <v>96.5</v>
      </c>
      <c r="H234" s="52">
        <v>0.2</v>
      </c>
    </row>
    <row r="235" spans="1:8" ht="15.6" x14ac:dyDescent="0.3">
      <c r="A235" s="34">
        <v>3</v>
      </c>
      <c r="B235" s="61" t="s">
        <v>282</v>
      </c>
      <c r="C235" s="61" t="s">
        <v>21</v>
      </c>
      <c r="D235" s="57">
        <v>89</v>
      </c>
      <c r="E235" s="61" t="s">
        <v>14</v>
      </c>
      <c r="F235" s="59"/>
      <c r="H235" s="52">
        <v>0.1</v>
      </c>
    </row>
    <row r="236" spans="1:8" x14ac:dyDescent="0.25">
      <c r="B236" s="60" t="s">
        <v>9</v>
      </c>
      <c r="C236" s="60" t="s">
        <v>21</v>
      </c>
      <c r="D236" s="57">
        <v>88.86</v>
      </c>
      <c r="E236" s="60">
        <v>94.75</v>
      </c>
      <c r="F236" s="60">
        <v>94</v>
      </c>
    </row>
    <row r="237" spans="1:8" x14ac:dyDescent="0.25">
      <c r="B237" s="61" t="s">
        <v>281</v>
      </c>
      <c r="C237" s="59" t="s">
        <v>21</v>
      </c>
      <c r="D237" s="57">
        <v>88.14</v>
      </c>
      <c r="E237" s="59"/>
      <c r="F237" s="59"/>
    </row>
    <row r="238" spans="1:8" x14ac:dyDescent="0.25">
      <c r="B238" s="61" t="s">
        <v>203</v>
      </c>
      <c r="C238" s="61" t="s">
        <v>21</v>
      </c>
      <c r="D238" s="57">
        <v>85.86</v>
      </c>
      <c r="E238" s="61">
        <v>84.75</v>
      </c>
      <c r="F238" s="59">
        <v>95.25</v>
      </c>
    </row>
    <row r="239" spans="1:8" x14ac:dyDescent="0.25">
      <c r="B239" s="61" t="s">
        <v>142</v>
      </c>
      <c r="C239" s="61" t="s">
        <v>21</v>
      </c>
      <c r="D239" s="57">
        <v>84.18</v>
      </c>
      <c r="E239" s="61">
        <v>79</v>
      </c>
      <c r="F239" s="61">
        <v>84.25</v>
      </c>
    </row>
    <row r="240" spans="1:8" x14ac:dyDescent="0.25">
      <c r="B240" s="60" t="s">
        <v>115</v>
      </c>
      <c r="C240" s="60" t="s">
        <v>21</v>
      </c>
      <c r="D240" s="57">
        <v>62.5</v>
      </c>
      <c r="E240" s="60">
        <v>72.5</v>
      </c>
      <c r="F240" s="60">
        <v>72.5</v>
      </c>
    </row>
    <row r="242" spans="1:10" x14ac:dyDescent="0.25">
      <c r="B242" s="25"/>
      <c r="C242" s="25"/>
      <c r="D242" s="25"/>
      <c r="E242" s="25"/>
      <c r="F242" s="25"/>
    </row>
    <row r="243" spans="1:10" ht="17.399999999999999" x14ac:dyDescent="0.3">
      <c r="A243" s="34">
        <v>1</v>
      </c>
      <c r="B243" s="61" t="s">
        <v>145</v>
      </c>
      <c r="C243" s="61" t="s">
        <v>18</v>
      </c>
      <c r="D243" s="58">
        <v>100</v>
      </c>
      <c r="E243" s="61">
        <v>100</v>
      </c>
      <c r="F243" s="61">
        <v>100</v>
      </c>
      <c r="G243" s="44" t="s">
        <v>147</v>
      </c>
      <c r="H243" s="52">
        <v>0.35</v>
      </c>
      <c r="I243" s="65">
        <f t="shared" ref="I243:I250" si="4">+D243+E243+F243</f>
        <v>300</v>
      </c>
      <c r="J243" s="65">
        <f>+I243/3</f>
        <v>100</v>
      </c>
    </row>
    <row r="244" spans="1:10" ht="15.6" x14ac:dyDescent="0.3">
      <c r="A244" s="34">
        <v>2</v>
      </c>
      <c r="B244" s="61" t="s">
        <v>144</v>
      </c>
      <c r="C244" s="60" t="s">
        <v>18</v>
      </c>
      <c r="D244" s="57">
        <v>100</v>
      </c>
      <c r="E244" s="60">
        <v>98</v>
      </c>
      <c r="F244" s="60">
        <v>100</v>
      </c>
      <c r="H244" s="52">
        <v>0.35</v>
      </c>
      <c r="I244" s="65">
        <f t="shared" si="4"/>
        <v>298</v>
      </c>
      <c r="J244" s="65">
        <f t="shared" ref="J244:J250" si="5">+I244/3</f>
        <v>99.333333333333329</v>
      </c>
    </row>
    <row r="245" spans="1:10" ht="15.6" x14ac:dyDescent="0.3">
      <c r="A245" s="34">
        <v>3</v>
      </c>
      <c r="B245" s="60" t="s">
        <v>117</v>
      </c>
      <c r="C245" s="60" t="s">
        <v>18</v>
      </c>
      <c r="D245" s="57">
        <v>100</v>
      </c>
      <c r="E245" s="60">
        <v>97.75</v>
      </c>
      <c r="F245" s="60">
        <v>98.75</v>
      </c>
      <c r="H245" s="52">
        <v>0.35</v>
      </c>
      <c r="I245" s="65">
        <f t="shared" si="4"/>
        <v>296.5</v>
      </c>
      <c r="J245" s="65">
        <f t="shared" si="5"/>
        <v>98.833333333333329</v>
      </c>
    </row>
    <row r="246" spans="1:10" ht="15.6" x14ac:dyDescent="0.3">
      <c r="A246" s="34">
        <v>4</v>
      </c>
      <c r="B246" s="60" t="s">
        <v>39</v>
      </c>
      <c r="C246" s="60" t="s">
        <v>19</v>
      </c>
      <c r="D246" s="57">
        <v>100</v>
      </c>
      <c r="E246" s="60">
        <v>92.5</v>
      </c>
      <c r="F246" s="60">
        <v>99.5</v>
      </c>
      <c r="H246" s="52">
        <v>0.35</v>
      </c>
      <c r="I246" s="65">
        <f t="shared" si="4"/>
        <v>292</v>
      </c>
      <c r="J246" s="65">
        <f t="shared" si="5"/>
        <v>97.333333333333329</v>
      </c>
    </row>
    <row r="247" spans="1:10" ht="15.6" x14ac:dyDescent="0.3">
      <c r="A247" s="34">
        <v>5</v>
      </c>
      <c r="B247" s="61" t="s">
        <v>214</v>
      </c>
      <c r="C247" s="61" t="s">
        <v>18</v>
      </c>
      <c r="D247" s="57">
        <v>98.86</v>
      </c>
      <c r="E247" s="61">
        <v>97</v>
      </c>
      <c r="F247" s="60">
        <v>98.75</v>
      </c>
      <c r="H247" s="52">
        <v>0.2</v>
      </c>
      <c r="I247" s="66">
        <f t="shared" si="4"/>
        <v>294.61</v>
      </c>
      <c r="J247" s="66">
        <f t="shared" si="5"/>
        <v>98.203333333333333</v>
      </c>
    </row>
    <row r="248" spans="1:10" ht="15.6" x14ac:dyDescent="0.3">
      <c r="A248" s="34">
        <v>6</v>
      </c>
      <c r="B248" s="60" t="s">
        <v>7</v>
      </c>
      <c r="C248" s="60" t="s">
        <v>18</v>
      </c>
      <c r="D248" s="57">
        <v>98.86</v>
      </c>
      <c r="E248" s="60">
        <v>98.5</v>
      </c>
      <c r="F248" s="60">
        <v>94</v>
      </c>
      <c r="H248" s="52">
        <v>0.2</v>
      </c>
      <c r="I248" s="66">
        <f t="shared" si="4"/>
        <v>291.36</v>
      </c>
      <c r="J248" s="66">
        <f t="shared" si="5"/>
        <v>97.12</v>
      </c>
    </row>
    <row r="249" spans="1:10" ht="15.6" x14ac:dyDescent="0.3">
      <c r="A249" s="34">
        <v>7</v>
      </c>
      <c r="B249" s="60" t="s">
        <v>62</v>
      </c>
      <c r="C249" s="60" t="s">
        <v>18</v>
      </c>
      <c r="D249" s="57">
        <v>98.86</v>
      </c>
      <c r="E249" s="60">
        <v>92.75</v>
      </c>
      <c r="F249" s="60">
        <v>98.75</v>
      </c>
      <c r="H249" s="52">
        <v>0.2</v>
      </c>
      <c r="I249" s="66">
        <f t="shared" si="4"/>
        <v>290.36</v>
      </c>
      <c r="J249" s="66">
        <f t="shared" si="5"/>
        <v>96.786666666666676</v>
      </c>
    </row>
    <row r="250" spans="1:10" ht="15.6" x14ac:dyDescent="0.3">
      <c r="A250" s="34">
        <v>8</v>
      </c>
      <c r="B250" s="61" t="s">
        <v>213</v>
      </c>
      <c r="C250" s="61" t="s">
        <v>18</v>
      </c>
      <c r="D250" s="57">
        <v>98.86</v>
      </c>
      <c r="E250" s="61">
        <v>95.25</v>
      </c>
      <c r="F250" s="60">
        <v>94.75</v>
      </c>
      <c r="H250" s="52">
        <v>0.2</v>
      </c>
      <c r="I250" s="66">
        <f t="shared" si="4"/>
        <v>288.86</v>
      </c>
      <c r="J250" s="66">
        <f t="shared" si="5"/>
        <v>96.286666666666676</v>
      </c>
    </row>
    <row r="251" spans="1:10" ht="15.6" x14ac:dyDescent="0.3">
      <c r="A251" s="34">
        <v>9</v>
      </c>
      <c r="B251" s="63" t="s">
        <v>50</v>
      </c>
      <c r="C251" s="60" t="s">
        <v>18</v>
      </c>
      <c r="D251" s="57">
        <v>98.64</v>
      </c>
      <c r="E251" s="60">
        <v>98.75</v>
      </c>
      <c r="F251" s="60">
        <v>100</v>
      </c>
      <c r="H251" s="52">
        <v>0.1</v>
      </c>
    </row>
    <row r="252" spans="1:10" ht="15.6" x14ac:dyDescent="0.3">
      <c r="A252" s="34">
        <v>10</v>
      </c>
      <c r="B252" s="61" t="s">
        <v>188</v>
      </c>
      <c r="C252" s="61" t="s">
        <v>18</v>
      </c>
      <c r="D252" s="57">
        <v>97.14</v>
      </c>
      <c r="E252" s="61">
        <v>97.25</v>
      </c>
      <c r="F252" s="61">
        <v>93.75</v>
      </c>
      <c r="H252" s="52">
        <v>0.1</v>
      </c>
      <c r="I252" s="42" t="s">
        <v>14</v>
      </c>
    </row>
    <row r="253" spans="1:10" ht="15.6" x14ac:dyDescent="0.3">
      <c r="A253" s="34">
        <v>11</v>
      </c>
      <c r="B253" s="61" t="s">
        <v>249</v>
      </c>
      <c r="C253" s="61" t="s">
        <v>18</v>
      </c>
      <c r="D253" s="57">
        <v>97.07</v>
      </c>
      <c r="E253" s="60">
        <v>96.5</v>
      </c>
      <c r="F253" s="60"/>
      <c r="H253" s="52">
        <v>0.1</v>
      </c>
      <c r="I253" s="42" t="s">
        <v>14</v>
      </c>
    </row>
    <row r="254" spans="1:10" ht="17.399999999999999" x14ac:dyDescent="0.3">
      <c r="A254" s="34">
        <v>12</v>
      </c>
      <c r="B254" s="61" t="s">
        <v>211</v>
      </c>
      <c r="C254" s="61" t="s">
        <v>18</v>
      </c>
      <c r="D254" s="57">
        <v>96.86</v>
      </c>
      <c r="E254" s="61">
        <v>94.75</v>
      </c>
      <c r="F254" s="60">
        <v>94.75</v>
      </c>
      <c r="G254" s="44" t="s">
        <v>14</v>
      </c>
      <c r="H254" s="52">
        <v>0.1</v>
      </c>
      <c r="I254" s="66">
        <f>+D254+E254+F254</f>
        <v>286.36</v>
      </c>
      <c r="J254" s="66">
        <f>+I254/3</f>
        <v>95.453333333333333</v>
      </c>
    </row>
    <row r="255" spans="1:10" ht="15.6" x14ac:dyDescent="0.3">
      <c r="A255" s="34">
        <v>13</v>
      </c>
      <c r="B255" s="60" t="s">
        <v>65</v>
      </c>
      <c r="C255" s="60" t="s">
        <v>18</v>
      </c>
      <c r="D255" s="57">
        <v>96.86</v>
      </c>
      <c r="E255" s="60">
        <v>91.5</v>
      </c>
      <c r="F255" s="60">
        <v>97.5</v>
      </c>
      <c r="H255" s="52">
        <v>0.1</v>
      </c>
      <c r="I255" s="66">
        <f>+D255+E255+F255</f>
        <v>285.86</v>
      </c>
      <c r="J255" s="66">
        <f>+I255/3</f>
        <v>95.286666666666676</v>
      </c>
    </row>
    <row r="256" spans="1:10" ht="15.6" x14ac:dyDescent="0.3">
      <c r="A256" s="34"/>
      <c r="B256" s="61" t="s">
        <v>186</v>
      </c>
      <c r="C256" s="61" t="s">
        <v>18</v>
      </c>
      <c r="D256" s="57">
        <v>96.71</v>
      </c>
      <c r="E256" s="61">
        <v>94.25</v>
      </c>
      <c r="F256" s="61">
        <v>96.25</v>
      </c>
      <c r="H256" s="52"/>
    </row>
    <row r="257" spans="2:9" x14ac:dyDescent="0.25">
      <c r="B257" s="61" t="s">
        <v>251</v>
      </c>
      <c r="C257" s="61" t="s">
        <v>18</v>
      </c>
      <c r="D257" s="57">
        <v>96.57</v>
      </c>
      <c r="E257" s="60">
        <v>87.25</v>
      </c>
      <c r="F257" s="60"/>
    </row>
    <row r="258" spans="2:9" x14ac:dyDescent="0.25">
      <c r="B258" s="61" t="s">
        <v>212</v>
      </c>
      <c r="C258" s="61" t="s">
        <v>18</v>
      </c>
      <c r="D258" s="57">
        <v>96</v>
      </c>
      <c r="E258" s="61">
        <v>95.75</v>
      </c>
      <c r="F258" s="60">
        <v>95.5</v>
      </c>
      <c r="I258" s="67">
        <v>40</v>
      </c>
    </row>
    <row r="259" spans="2:9" x14ac:dyDescent="0.25">
      <c r="B259" s="61" t="s">
        <v>248</v>
      </c>
      <c r="C259" s="61" t="s">
        <v>18</v>
      </c>
      <c r="D259" s="57">
        <v>96</v>
      </c>
      <c r="E259" s="60">
        <v>97.25</v>
      </c>
      <c r="F259" s="60"/>
      <c r="I259" s="67">
        <v>38.29</v>
      </c>
    </row>
    <row r="260" spans="2:9" x14ac:dyDescent="0.25">
      <c r="B260" s="61" t="s">
        <v>124</v>
      </c>
      <c r="C260" s="60" t="s">
        <v>18</v>
      </c>
      <c r="D260" s="57">
        <v>96</v>
      </c>
      <c r="E260" s="60">
        <v>97.75</v>
      </c>
      <c r="F260" s="60">
        <v>98.75</v>
      </c>
      <c r="I260" s="67">
        <v>37.14</v>
      </c>
    </row>
    <row r="261" spans="2:9" x14ac:dyDescent="0.25">
      <c r="B261" s="60" t="s">
        <v>49</v>
      </c>
      <c r="C261" s="60" t="s">
        <v>19</v>
      </c>
      <c r="D261" s="57">
        <v>95.71</v>
      </c>
      <c r="E261" s="60">
        <v>90.25</v>
      </c>
      <c r="F261" s="60">
        <v>92</v>
      </c>
    </row>
    <row r="262" spans="2:9" x14ac:dyDescent="0.25">
      <c r="B262" s="60" t="s">
        <v>26</v>
      </c>
      <c r="C262" s="60" t="s">
        <v>18</v>
      </c>
      <c r="D262" s="57">
        <v>95.43</v>
      </c>
      <c r="E262" s="60">
        <v>89.25</v>
      </c>
      <c r="F262" s="61">
        <v>79.5</v>
      </c>
    </row>
    <row r="263" spans="2:9" x14ac:dyDescent="0.25">
      <c r="B263" s="61" t="s">
        <v>288</v>
      </c>
      <c r="C263" s="61" t="s">
        <v>18</v>
      </c>
      <c r="D263" s="57">
        <v>94.86</v>
      </c>
      <c r="E263" s="60"/>
      <c r="F263" s="61"/>
    </row>
    <row r="264" spans="2:9" x14ac:dyDescent="0.25">
      <c r="B264" s="60" t="s">
        <v>123</v>
      </c>
      <c r="C264" s="60" t="s">
        <v>18</v>
      </c>
      <c r="D264" s="57">
        <v>94.57</v>
      </c>
      <c r="E264" s="60">
        <v>85</v>
      </c>
      <c r="F264" s="60">
        <v>83</v>
      </c>
    </row>
    <row r="265" spans="2:9" x14ac:dyDescent="0.25">
      <c r="B265" s="61" t="s">
        <v>250</v>
      </c>
      <c r="C265" s="61" t="s">
        <v>18</v>
      </c>
      <c r="D265" s="57">
        <v>93.71</v>
      </c>
      <c r="E265" s="60">
        <v>83.75</v>
      </c>
      <c r="F265" s="60"/>
    </row>
    <row r="266" spans="2:9" x14ac:dyDescent="0.25">
      <c r="B266" s="60" t="s">
        <v>38</v>
      </c>
      <c r="C266" s="60" t="s">
        <v>18</v>
      </c>
      <c r="D266" s="57">
        <v>94.43</v>
      </c>
      <c r="E266" s="60">
        <v>89.5</v>
      </c>
      <c r="F266" s="60">
        <v>92</v>
      </c>
    </row>
    <row r="267" spans="2:9" x14ac:dyDescent="0.25">
      <c r="B267" s="61" t="s">
        <v>114</v>
      </c>
      <c r="C267" s="61" t="s">
        <v>18</v>
      </c>
      <c r="D267" s="57">
        <v>92.86</v>
      </c>
      <c r="E267" s="61">
        <v>92.75</v>
      </c>
      <c r="F267" s="60">
        <v>94.75</v>
      </c>
      <c r="G267" s="42" t="s">
        <v>289</v>
      </c>
    </row>
    <row r="268" spans="2:9" x14ac:dyDescent="0.25">
      <c r="B268" s="60" t="s">
        <v>67</v>
      </c>
      <c r="C268" s="60" t="s">
        <v>18</v>
      </c>
      <c r="D268" s="57">
        <v>92.71</v>
      </c>
      <c r="E268" s="60">
        <v>92</v>
      </c>
      <c r="F268" s="60">
        <v>78.25</v>
      </c>
    </row>
    <row r="269" spans="2:9" x14ac:dyDescent="0.25">
      <c r="B269" s="60" t="s">
        <v>122</v>
      </c>
      <c r="C269" s="61" t="s">
        <v>18</v>
      </c>
      <c r="D269" s="57">
        <v>91</v>
      </c>
      <c r="E269" s="61">
        <v>95.5</v>
      </c>
      <c r="F269" s="60">
        <v>100</v>
      </c>
      <c r="H269" t="s">
        <v>335</v>
      </c>
    </row>
    <row r="270" spans="2:9" x14ac:dyDescent="0.25">
      <c r="B270" s="61" t="s">
        <v>252</v>
      </c>
      <c r="C270" s="61" t="s">
        <v>18</v>
      </c>
      <c r="D270" s="57">
        <v>90.71</v>
      </c>
      <c r="E270" s="61">
        <v>96</v>
      </c>
      <c r="F270" s="61"/>
    </row>
    <row r="271" spans="2:9" x14ac:dyDescent="0.25">
      <c r="B271" s="61" t="s">
        <v>136</v>
      </c>
      <c r="C271" s="61" t="s">
        <v>18</v>
      </c>
      <c r="D271" s="57">
        <v>90.43</v>
      </c>
      <c r="E271" s="61">
        <v>94.75</v>
      </c>
      <c r="F271" s="61">
        <v>98</v>
      </c>
    </row>
    <row r="272" spans="2:9" x14ac:dyDescent="0.25">
      <c r="B272" s="61" t="s">
        <v>137</v>
      </c>
      <c r="C272" s="60" t="s">
        <v>18</v>
      </c>
      <c r="D272" s="57">
        <v>89.43</v>
      </c>
      <c r="E272" s="60">
        <v>91</v>
      </c>
      <c r="F272" s="60">
        <v>93</v>
      </c>
    </row>
    <row r="273" spans="2:7" x14ac:dyDescent="0.25">
      <c r="B273" s="59" t="s">
        <v>94</v>
      </c>
      <c r="C273" s="59" t="s">
        <v>18</v>
      </c>
      <c r="D273" s="57">
        <v>87.29</v>
      </c>
      <c r="E273" s="59">
        <v>88.5</v>
      </c>
      <c r="F273" s="59">
        <v>94.75</v>
      </c>
    </row>
    <row r="274" spans="2:7" x14ac:dyDescent="0.25">
      <c r="B274" s="60" t="s">
        <v>66</v>
      </c>
      <c r="C274" s="60" t="s">
        <v>18</v>
      </c>
      <c r="D274" s="57">
        <v>86.71</v>
      </c>
      <c r="E274" s="60">
        <v>85.75</v>
      </c>
      <c r="F274" s="60">
        <v>90.25</v>
      </c>
    </row>
    <row r="275" spans="2:7" x14ac:dyDescent="0.25">
      <c r="B275" s="60" t="s">
        <v>61</v>
      </c>
      <c r="C275" s="61" t="s">
        <v>18</v>
      </c>
      <c r="D275" s="57">
        <v>84</v>
      </c>
      <c r="E275" s="61">
        <v>92.5</v>
      </c>
      <c r="F275" s="61">
        <v>96.75</v>
      </c>
    </row>
    <row r="276" spans="2:7" x14ac:dyDescent="0.25">
      <c r="B276" s="61" t="s">
        <v>253</v>
      </c>
      <c r="C276" s="61" t="s">
        <v>18</v>
      </c>
      <c r="D276" s="57">
        <v>83</v>
      </c>
      <c r="E276" s="61">
        <v>76</v>
      </c>
      <c r="F276" s="61"/>
    </row>
    <row r="277" spans="2:7" x14ac:dyDescent="0.25">
      <c r="B277" s="60" t="s">
        <v>63</v>
      </c>
      <c r="C277" s="60" t="s">
        <v>18</v>
      </c>
      <c r="D277" s="57">
        <v>80.709999999999994</v>
      </c>
      <c r="E277" s="60">
        <v>83.5</v>
      </c>
      <c r="F277" s="60">
        <v>89.5</v>
      </c>
    </row>
    <row r="278" spans="2:7" x14ac:dyDescent="0.25">
      <c r="B278" s="61" t="s">
        <v>184</v>
      </c>
      <c r="C278" s="61" t="s">
        <v>182</v>
      </c>
      <c r="D278" s="57">
        <v>79.86</v>
      </c>
      <c r="E278" s="61">
        <v>87.25</v>
      </c>
      <c r="F278" s="61">
        <v>87.75</v>
      </c>
    </row>
    <row r="279" spans="2:7" ht="17.399999999999999" x14ac:dyDescent="0.3">
      <c r="B279" s="61" t="s">
        <v>146</v>
      </c>
      <c r="C279" s="61" t="s">
        <v>18</v>
      </c>
      <c r="D279" s="58">
        <v>46</v>
      </c>
      <c r="E279" s="61">
        <v>46</v>
      </c>
      <c r="F279" s="61">
        <v>81.25</v>
      </c>
      <c r="G279" s="44" t="s">
        <v>131</v>
      </c>
    </row>
    <row r="280" spans="2:7" x14ac:dyDescent="0.25">
      <c r="B280" s="45" t="s">
        <v>287</v>
      </c>
      <c r="C280" s="22"/>
      <c r="D280" s="22"/>
      <c r="E280" s="22"/>
      <c r="F280" s="22"/>
    </row>
    <row r="281" spans="2:7" x14ac:dyDescent="0.25">
      <c r="B281" s="45" t="s">
        <v>284</v>
      </c>
    </row>
    <row r="293" spans="1:8" x14ac:dyDescent="0.25">
      <c r="B293" s="235" t="s">
        <v>0</v>
      </c>
      <c r="C293" s="235"/>
      <c r="D293" s="235"/>
      <c r="E293" s="235"/>
      <c r="F293" s="235"/>
    </row>
    <row r="294" spans="1:8" x14ac:dyDescent="0.25">
      <c r="B294" s="235" t="s">
        <v>47</v>
      </c>
      <c r="C294" s="235"/>
      <c r="D294" s="235"/>
      <c r="E294" s="235"/>
      <c r="F294" s="235"/>
    </row>
    <row r="296" spans="1:8" ht="17.399999999999999" x14ac:dyDescent="0.3">
      <c r="B296" s="236" t="s">
        <v>337</v>
      </c>
      <c r="C296" s="236"/>
      <c r="D296" s="236"/>
      <c r="E296" s="236"/>
      <c r="F296" s="236"/>
    </row>
    <row r="297" spans="1:8" ht="17.399999999999999" x14ac:dyDescent="0.3">
      <c r="B297" s="237" t="s">
        <v>181</v>
      </c>
      <c r="C297" s="237"/>
      <c r="D297" s="237"/>
      <c r="E297" s="237"/>
      <c r="F297" s="237"/>
    </row>
    <row r="298" spans="1:8" x14ac:dyDescent="0.25">
      <c r="B298" s="15"/>
      <c r="C298" s="15"/>
      <c r="D298" s="3" t="s">
        <v>3</v>
      </c>
      <c r="E298" s="3" t="s">
        <v>3</v>
      </c>
      <c r="F298" s="3" t="s">
        <v>3</v>
      </c>
    </row>
    <row r="299" spans="1:8" x14ac:dyDescent="0.25">
      <c r="B299" s="16" t="s">
        <v>2</v>
      </c>
      <c r="C299" s="16" t="s">
        <v>22</v>
      </c>
      <c r="D299" s="3" t="s">
        <v>279</v>
      </c>
      <c r="E299" s="16" t="s">
        <v>243</v>
      </c>
      <c r="F299" s="16" t="s">
        <v>202</v>
      </c>
    </row>
    <row r="300" spans="1:8" ht="15.6" x14ac:dyDescent="0.3">
      <c r="A300" s="34">
        <v>1</v>
      </c>
      <c r="B300" s="48" t="s">
        <v>193</v>
      </c>
      <c r="C300" s="48" t="s">
        <v>16</v>
      </c>
      <c r="D300" s="57">
        <v>100</v>
      </c>
      <c r="E300" s="47">
        <v>100</v>
      </c>
      <c r="F300" s="48">
        <v>99.25</v>
      </c>
      <c r="H300" s="52">
        <v>0.35</v>
      </c>
    </row>
    <row r="301" spans="1:8" ht="15.6" x14ac:dyDescent="0.3">
      <c r="A301" s="34">
        <v>2</v>
      </c>
      <c r="B301" s="47" t="s">
        <v>85</v>
      </c>
      <c r="C301" s="47" t="s">
        <v>17</v>
      </c>
      <c r="D301" s="57">
        <v>99.43</v>
      </c>
      <c r="E301" s="47">
        <v>96.75</v>
      </c>
      <c r="F301" s="47">
        <v>98.5</v>
      </c>
      <c r="H301" s="52">
        <v>0.2</v>
      </c>
    </row>
    <row r="302" spans="1:8" ht="17.399999999999999" x14ac:dyDescent="0.3">
      <c r="A302" s="34">
        <v>3</v>
      </c>
      <c r="B302" s="48" t="s">
        <v>236</v>
      </c>
      <c r="C302" s="79" t="s">
        <v>17</v>
      </c>
      <c r="D302" s="57">
        <v>95.43</v>
      </c>
      <c r="E302" s="50">
        <v>92</v>
      </c>
      <c r="F302" s="50">
        <v>92</v>
      </c>
      <c r="G302" s="44"/>
      <c r="H302" s="52">
        <v>0.1</v>
      </c>
    </row>
    <row r="303" spans="1:8" ht="15.6" x14ac:dyDescent="0.3">
      <c r="A303" s="34">
        <v>4</v>
      </c>
      <c r="B303" s="48" t="s">
        <v>332</v>
      </c>
      <c r="C303" s="48" t="s">
        <v>16</v>
      </c>
      <c r="D303" s="57">
        <v>94.71</v>
      </c>
      <c r="E303" s="47"/>
      <c r="F303" s="47"/>
      <c r="H303" s="52">
        <v>0.1</v>
      </c>
    </row>
    <row r="304" spans="1:8" ht="17.399999999999999" x14ac:dyDescent="0.3">
      <c r="B304" s="48" t="s">
        <v>160</v>
      </c>
      <c r="C304" s="48" t="s">
        <v>17</v>
      </c>
      <c r="D304" s="57">
        <v>92.86</v>
      </c>
      <c r="E304" s="48">
        <v>89.75</v>
      </c>
      <c r="F304" s="48">
        <v>89.75</v>
      </c>
      <c r="G304" s="44"/>
    </row>
    <row r="305" spans="1:10" ht="17.399999999999999" x14ac:dyDescent="0.3">
      <c r="B305" s="47" t="s">
        <v>84</v>
      </c>
      <c r="C305" s="47" t="s">
        <v>16</v>
      </c>
      <c r="D305" s="57">
        <v>89.07</v>
      </c>
      <c r="E305" s="47">
        <v>86.25</v>
      </c>
      <c r="F305" s="47">
        <v>84.75</v>
      </c>
      <c r="G305" s="44"/>
    </row>
    <row r="306" spans="1:10" ht="17.399999999999999" x14ac:dyDescent="0.3">
      <c r="B306" s="48" t="s">
        <v>333</v>
      </c>
      <c r="C306" s="48" t="s">
        <v>17</v>
      </c>
      <c r="D306" s="57">
        <v>89</v>
      </c>
      <c r="E306" s="51"/>
      <c r="F306" s="48"/>
      <c r="G306" s="44"/>
    </row>
    <row r="307" spans="1:10" x14ac:dyDescent="0.25">
      <c r="B307" s="48" t="s">
        <v>125</v>
      </c>
      <c r="C307" s="48" t="s">
        <v>17</v>
      </c>
      <c r="D307" s="57">
        <v>86</v>
      </c>
      <c r="E307" s="48">
        <v>95.5</v>
      </c>
      <c r="F307" s="48">
        <v>85.5</v>
      </c>
    </row>
    <row r="308" spans="1:10" x14ac:dyDescent="0.25">
      <c r="B308" s="47" t="s">
        <v>81</v>
      </c>
      <c r="C308" s="47" t="s">
        <v>17</v>
      </c>
      <c r="D308" s="57">
        <v>85.79</v>
      </c>
      <c r="E308" s="47">
        <v>88</v>
      </c>
      <c r="F308" s="47">
        <v>93.75</v>
      </c>
    </row>
    <row r="309" spans="1:10" x14ac:dyDescent="0.25">
      <c r="B309" s="48" t="s">
        <v>185</v>
      </c>
      <c r="C309" s="79" t="s">
        <v>17</v>
      </c>
      <c r="D309" s="57">
        <v>85.29</v>
      </c>
      <c r="E309" s="50">
        <v>91.75</v>
      </c>
      <c r="F309" s="50">
        <v>90.5</v>
      </c>
    </row>
    <row r="310" spans="1:10" x14ac:dyDescent="0.25">
      <c r="B310" s="79" t="s">
        <v>235</v>
      </c>
      <c r="C310" s="48" t="s">
        <v>17</v>
      </c>
      <c r="D310" s="57">
        <v>81.93</v>
      </c>
      <c r="E310" s="48">
        <v>87.75</v>
      </c>
      <c r="F310" s="50">
        <v>80</v>
      </c>
    </row>
    <row r="311" spans="1:10" x14ac:dyDescent="0.25">
      <c r="B311" s="48" t="s">
        <v>334</v>
      </c>
      <c r="C311" s="48" t="s">
        <v>17</v>
      </c>
      <c r="D311" s="57">
        <v>81.86</v>
      </c>
      <c r="E311" s="51"/>
      <c r="F311" s="48"/>
    </row>
    <row r="312" spans="1:10" x14ac:dyDescent="0.25">
      <c r="B312" s="47" t="s">
        <v>58</v>
      </c>
      <c r="C312" s="47" t="s">
        <v>17</v>
      </c>
      <c r="D312" s="57">
        <v>39.39</v>
      </c>
      <c r="E312" s="48">
        <v>80.5</v>
      </c>
      <c r="F312" s="47">
        <v>80.5</v>
      </c>
    </row>
    <row r="313" spans="1:10" x14ac:dyDescent="0.25">
      <c r="B313" s="46"/>
      <c r="C313" s="21"/>
      <c r="D313" s="21"/>
      <c r="E313" s="21"/>
      <c r="F313" s="5"/>
    </row>
    <row r="314" spans="1:10" x14ac:dyDescent="0.25">
      <c r="B314" s="46"/>
      <c r="C314" s="21"/>
      <c r="D314" s="21"/>
      <c r="E314" s="21"/>
      <c r="F314" s="5"/>
    </row>
    <row r="315" spans="1:10" ht="17.399999999999999" x14ac:dyDescent="0.3">
      <c r="B315" s="236" t="s">
        <v>337</v>
      </c>
      <c r="C315" s="236"/>
      <c r="D315" s="236"/>
      <c r="E315" s="236"/>
      <c r="F315" s="236"/>
    </row>
    <row r="316" spans="1:10" ht="17.399999999999999" x14ac:dyDescent="0.3">
      <c r="B316" s="237" t="s">
        <v>181</v>
      </c>
      <c r="C316" s="237"/>
      <c r="D316" s="237"/>
      <c r="E316" s="237"/>
      <c r="F316" s="237"/>
    </row>
    <row r="317" spans="1:10" x14ac:dyDescent="0.25">
      <c r="B317" s="15"/>
      <c r="C317" s="15"/>
      <c r="D317" s="3" t="s">
        <v>3</v>
      </c>
      <c r="E317" s="3" t="s">
        <v>3</v>
      </c>
      <c r="F317" s="3" t="s">
        <v>3</v>
      </c>
    </row>
    <row r="318" spans="1:10" x14ac:dyDescent="0.25">
      <c r="B318" s="16" t="s">
        <v>2</v>
      </c>
      <c r="C318" s="16" t="s">
        <v>22</v>
      </c>
      <c r="D318" s="3" t="s">
        <v>279</v>
      </c>
      <c r="E318" s="16" t="s">
        <v>243</v>
      </c>
      <c r="F318" s="16" t="s">
        <v>202</v>
      </c>
    </row>
    <row r="319" spans="1:10" ht="15.6" x14ac:dyDescent="0.3">
      <c r="A319" s="34">
        <v>1</v>
      </c>
      <c r="B319" s="48" t="s">
        <v>54</v>
      </c>
      <c r="C319" s="54" t="s">
        <v>21</v>
      </c>
      <c r="D319" s="57">
        <v>98.86</v>
      </c>
      <c r="E319" s="48">
        <v>100</v>
      </c>
      <c r="F319" s="48">
        <v>94.75</v>
      </c>
      <c r="H319" s="52">
        <v>0.35</v>
      </c>
      <c r="I319" s="42" t="s">
        <v>330</v>
      </c>
      <c r="J319">
        <v>1494</v>
      </c>
    </row>
    <row r="320" spans="1:10" ht="15.6" x14ac:dyDescent="0.3">
      <c r="A320" s="34">
        <v>2</v>
      </c>
      <c r="B320" s="48" t="s">
        <v>277</v>
      </c>
      <c r="C320" s="48" t="s">
        <v>20</v>
      </c>
      <c r="D320" s="57">
        <v>98.86</v>
      </c>
      <c r="E320" s="48">
        <v>92</v>
      </c>
      <c r="F320" s="53"/>
      <c r="H320" s="52">
        <v>0.2</v>
      </c>
      <c r="I320" s="42" t="s">
        <v>331</v>
      </c>
      <c r="J320">
        <v>96</v>
      </c>
    </row>
    <row r="321" spans="1:8" ht="15.6" x14ac:dyDescent="0.3">
      <c r="A321" s="34">
        <v>3</v>
      </c>
      <c r="B321" s="53" t="s">
        <v>98</v>
      </c>
      <c r="C321" s="53" t="s">
        <v>20</v>
      </c>
      <c r="D321" s="57">
        <v>96.93</v>
      </c>
      <c r="E321" s="53">
        <v>94.5</v>
      </c>
      <c r="F321" s="53">
        <v>99.25</v>
      </c>
      <c r="H321" s="52">
        <v>0.1</v>
      </c>
    </row>
    <row r="322" spans="1:8" x14ac:dyDescent="0.25">
      <c r="B322" s="48" t="s">
        <v>329</v>
      </c>
      <c r="C322" s="47" t="s">
        <v>20</v>
      </c>
      <c r="D322" s="57">
        <v>96</v>
      </c>
      <c r="E322" s="47">
        <v>100</v>
      </c>
      <c r="F322" s="47">
        <v>100</v>
      </c>
    </row>
    <row r="323" spans="1:8" ht="15.6" x14ac:dyDescent="0.3">
      <c r="A323" s="34"/>
      <c r="B323" s="48" t="s">
        <v>204</v>
      </c>
      <c r="C323" s="54" t="s">
        <v>21</v>
      </c>
      <c r="D323" s="57">
        <v>89.86</v>
      </c>
      <c r="E323" s="54">
        <v>89</v>
      </c>
      <c r="F323" s="48">
        <v>93.25</v>
      </c>
    </row>
    <row r="324" spans="1:8" ht="15.6" x14ac:dyDescent="0.3">
      <c r="A324" s="34"/>
      <c r="B324" s="53" t="s">
        <v>97</v>
      </c>
      <c r="C324" s="53" t="s">
        <v>20</v>
      </c>
      <c r="D324" s="57">
        <v>89.71</v>
      </c>
      <c r="E324" s="53">
        <v>92.5</v>
      </c>
      <c r="F324" s="53">
        <v>90.25</v>
      </c>
      <c r="H324" t="s">
        <v>14</v>
      </c>
    </row>
    <row r="325" spans="1:8" ht="17.399999999999999" x14ac:dyDescent="0.3">
      <c r="B325" s="48" t="s">
        <v>240</v>
      </c>
      <c r="C325" s="48" t="s">
        <v>20</v>
      </c>
      <c r="D325" s="58">
        <v>75.25</v>
      </c>
      <c r="E325" s="48">
        <v>75.25</v>
      </c>
      <c r="F325" s="53">
        <v>75.5</v>
      </c>
      <c r="G325" s="44" t="s">
        <v>131</v>
      </c>
    </row>
    <row r="326" spans="1:8" x14ac:dyDescent="0.25">
      <c r="B326" s="48" t="s">
        <v>238</v>
      </c>
      <c r="C326" s="48" t="s">
        <v>21</v>
      </c>
      <c r="D326" s="57">
        <v>73.430000000000007</v>
      </c>
      <c r="E326" s="48">
        <v>74.75</v>
      </c>
      <c r="F326" s="53">
        <v>85.5</v>
      </c>
    </row>
    <row r="327" spans="1:8" x14ac:dyDescent="0.25">
      <c r="B327" s="45" t="s">
        <v>287</v>
      </c>
    </row>
    <row r="331" spans="1:8" ht="15.6" x14ac:dyDescent="0.3">
      <c r="A331" s="34">
        <v>1</v>
      </c>
      <c r="B331" s="47" t="s">
        <v>89</v>
      </c>
      <c r="C331" s="47" t="s">
        <v>18</v>
      </c>
      <c r="D331" s="57">
        <v>99.43</v>
      </c>
      <c r="E331" s="47">
        <v>98</v>
      </c>
      <c r="F331" s="47">
        <v>98.5</v>
      </c>
      <c r="H331" s="52">
        <v>0.35</v>
      </c>
    </row>
    <row r="332" spans="1:8" ht="15.6" x14ac:dyDescent="0.3">
      <c r="A332" s="34">
        <v>2</v>
      </c>
      <c r="B332" s="48" t="s">
        <v>237</v>
      </c>
      <c r="C332" s="47" t="s">
        <v>18</v>
      </c>
      <c r="D332" s="57">
        <v>95.89</v>
      </c>
      <c r="E332" s="48">
        <v>92.75</v>
      </c>
      <c r="F332" s="47">
        <v>93.75</v>
      </c>
      <c r="H332" s="52">
        <v>0.2</v>
      </c>
    </row>
    <row r="333" spans="1:8" x14ac:dyDescent="0.25">
      <c r="B333" s="48" t="s">
        <v>187</v>
      </c>
      <c r="C333" s="48" t="s">
        <v>18</v>
      </c>
      <c r="D333" s="57">
        <v>95.71</v>
      </c>
      <c r="E333" s="48">
        <v>87.75</v>
      </c>
      <c r="F333" s="48">
        <v>85.75</v>
      </c>
    </row>
    <row r="334" spans="1:8" ht="17.399999999999999" x14ac:dyDescent="0.3">
      <c r="B334" s="47" t="s">
        <v>83</v>
      </c>
      <c r="C334" s="47" t="s">
        <v>18</v>
      </c>
      <c r="D334" s="58">
        <v>83.5</v>
      </c>
      <c r="E334" s="47">
        <v>83.5</v>
      </c>
      <c r="F334" s="48">
        <v>84.5</v>
      </c>
      <c r="G334" s="44" t="s">
        <v>131</v>
      </c>
    </row>
    <row r="335" spans="1:8" x14ac:dyDescent="0.25">
      <c r="B335" s="48" t="s">
        <v>322</v>
      </c>
      <c r="C335" s="48" t="s">
        <v>18</v>
      </c>
      <c r="D335" s="57">
        <v>62.43</v>
      </c>
      <c r="E335" s="53"/>
      <c r="F335" s="53"/>
    </row>
    <row r="336" spans="1:8" x14ac:dyDescent="0.25">
      <c r="B336" s="45" t="s">
        <v>287</v>
      </c>
    </row>
  </sheetData>
  <sortState xmlns:xlrd2="http://schemas.microsoft.com/office/spreadsheetml/2017/richdata2" ref="B103:F113">
    <sortCondition descending="1" ref="D103:D113"/>
    <sortCondition descending="1" ref="E103:E113"/>
    <sortCondition descending="1" ref="F103:F113"/>
  </sortState>
  <mergeCells count="14">
    <mergeCell ref="B316:F316"/>
    <mergeCell ref="B293:F293"/>
    <mergeCell ref="B294:F294"/>
    <mergeCell ref="B144:F144"/>
    <mergeCell ref="B145:F145"/>
    <mergeCell ref="B147:F147"/>
    <mergeCell ref="B148:F148"/>
    <mergeCell ref="B296:F296"/>
    <mergeCell ref="B297:F297"/>
    <mergeCell ref="B2:C2"/>
    <mergeCell ref="B3:C3"/>
    <mergeCell ref="B5:F5"/>
    <mergeCell ref="B6:F6"/>
    <mergeCell ref="B315:F315"/>
  </mergeCells>
  <pageMargins left="0.70866141732283472" right="0.70866141732283472" top="0.74803149606299213" bottom="0.74803149606299213" header="0.31496062992125984" footer="0.31496062992125984"/>
  <pageSetup scale="79" orientation="landscape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381"/>
  <sheetViews>
    <sheetView workbookViewId="0"/>
  </sheetViews>
  <sheetFormatPr baseColWidth="10" defaultRowHeight="13.2" x14ac:dyDescent="0.25"/>
  <cols>
    <col min="1" max="1" width="3.44140625" bestFit="1" customWidth="1"/>
    <col min="2" max="2" width="38" customWidth="1"/>
    <col min="3" max="3" width="11.77734375" bestFit="1" customWidth="1"/>
    <col min="4" max="4" width="11.77734375" customWidth="1"/>
    <col min="5" max="6" width="9.6640625" bestFit="1" customWidth="1"/>
    <col min="7" max="7" width="5" bestFit="1" customWidth="1"/>
    <col min="8" max="8" width="5.33203125" bestFit="1" customWidth="1"/>
    <col min="9" max="12" width="5.33203125" customWidth="1"/>
  </cols>
  <sheetData>
    <row r="1" spans="1:14" ht="13.8" thickBot="1" x14ac:dyDescent="0.3">
      <c r="B1" s="9"/>
      <c r="C1" s="9"/>
      <c r="D1" s="9"/>
      <c r="E1" s="9"/>
      <c r="F1" s="9"/>
    </row>
    <row r="2" spans="1:14" x14ac:dyDescent="0.25">
      <c r="B2" s="235" t="s">
        <v>0</v>
      </c>
      <c r="C2" s="235"/>
      <c r="D2" s="5"/>
      <c r="E2" s="5"/>
      <c r="F2" s="5"/>
    </row>
    <row r="3" spans="1:14" x14ac:dyDescent="0.25">
      <c r="B3" s="235" t="s">
        <v>47</v>
      </c>
      <c r="C3" s="235"/>
      <c r="D3" s="5"/>
      <c r="E3" s="5"/>
      <c r="F3" s="5"/>
    </row>
    <row r="4" spans="1:14" x14ac:dyDescent="0.25">
      <c r="B4" s="5" t="s">
        <v>278</v>
      </c>
      <c r="C4" s="5"/>
      <c r="D4" s="5"/>
      <c r="E4" s="5"/>
      <c r="F4" s="5"/>
    </row>
    <row r="5" spans="1:14" ht="17.399999999999999" x14ac:dyDescent="0.3">
      <c r="B5" s="236" t="s">
        <v>338</v>
      </c>
      <c r="C5" s="236"/>
      <c r="D5" s="236"/>
      <c r="E5" s="236"/>
      <c r="F5" s="236"/>
    </row>
    <row r="6" spans="1:14" ht="17.399999999999999" x14ac:dyDescent="0.3">
      <c r="B6" s="237" t="s">
        <v>1</v>
      </c>
      <c r="C6" s="237"/>
      <c r="D6" s="237"/>
      <c r="E6" s="237"/>
      <c r="F6" s="237"/>
    </row>
    <row r="7" spans="1:14" x14ac:dyDescent="0.25">
      <c r="B7" s="7"/>
      <c r="C7" s="7"/>
      <c r="D7" s="3" t="s">
        <v>3</v>
      </c>
      <c r="E7" s="3" t="s">
        <v>3</v>
      </c>
      <c r="F7" s="3" t="s">
        <v>3</v>
      </c>
    </row>
    <row r="8" spans="1:14" x14ac:dyDescent="0.25">
      <c r="B8" s="3" t="s">
        <v>2</v>
      </c>
      <c r="C8" s="3" t="s">
        <v>22</v>
      </c>
      <c r="D8" s="3" t="s">
        <v>339</v>
      </c>
      <c r="E8" s="3" t="s">
        <v>279</v>
      </c>
      <c r="F8" s="3" t="s">
        <v>243</v>
      </c>
    </row>
    <row r="9" spans="1:14" ht="15.6" x14ac:dyDescent="0.3">
      <c r="A9" s="34">
        <v>1</v>
      </c>
      <c r="B9" s="60" t="s">
        <v>36</v>
      </c>
      <c r="C9" s="60" t="s">
        <v>18</v>
      </c>
      <c r="D9" s="82">
        <v>100</v>
      </c>
      <c r="E9" s="85">
        <v>98.86</v>
      </c>
      <c r="F9" s="78">
        <v>98</v>
      </c>
      <c r="H9" s="52">
        <v>0.35</v>
      </c>
      <c r="I9" s="52"/>
      <c r="J9" s="52"/>
      <c r="K9" s="52"/>
      <c r="L9" s="52"/>
      <c r="M9">
        <f>+D9+E9+F9</f>
        <v>296.86</v>
      </c>
      <c r="N9" s="80">
        <f>+M9/3</f>
        <v>98.953333333333333</v>
      </c>
    </row>
    <row r="10" spans="1:14" ht="15.6" x14ac:dyDescent="0.3">
      <c r="A10" s="34">
        <v>2</v>
      </c>
      <c r="B10" s="60" t="s">
        <v>104</v>
      </c>
      <c r="C10" s="60" t="s">
        <v>18</v>
      </c>
      <c r="D10" s="82">
        <v>100</v>
      </c>
      <c r="E10" s="85">
        <v>100</v>
      </c>
      <c r="F10" s="78">
        <v>94.25</v>
      </c>
      <c r="H10" s="52">
        <v>0.35</v>
      </c>
      <c r="I10" s="52"/>
      <c r="J10" s="52"/>
      <c r="K10" s="52"/>
      <c r="L10" s="52"/>
      <c r="M10">
        <f>+D10+E10+F10</f>
        <v>294.25</v>
      </c>
      <c r="N10" s="80">
        <f>+M10/3</f>
        <v>98.083333333333329</v>
      </c>
    </row>
    <row r="11" spans="1:14" ht="15.6" x14ac:dyDescent="0.3">
      <c r="A11" s="34">
        <v>3</v>
      </c>
      <c r="B11" s="61" t="s">
        <v>271</v>
      </c>
      <c r="C11" s="60" t="s">
        <v>18</v>
      </c>
      <c r="D11" s="82">
        <v>98.86</v>
      </c>
      <c r="E11" s="85">
        <v>98.86</v>
      </c>
      <c r="F11" s="78">
        <v>97.25</v>
      </c>
      <c r="H11" s="52">
        <v>0.35</v>
      </c>
      <c r="I11" s="52"/>
      <c r="J11" s="52"/>
      <c r="K11" s="52"/>
      <c r="L11" s="52"/>
    </row>
    <row r="12" spans="1:14" ht="17.399999999999999" x14ac:dyDescent="0.3">
      <c r="A12" s="34">
        <v>4</v>
      </c>
      <c r="B12" s="61" t="s">
        <v>11</v>
      </c>
      <c r="C12" s="60" t="s">
        <v>18</v>
      </c>
      <c r="D12" s="84">
        <v>98.5</v>
      </c>
      <c r="E12" s="85">
        <v>98.5</v>
      </c>
      <c r="F12" s="78">
        <v>98.5</v>
      </c>
      <c r="G12" s="44" t="s">
        <v>147</v>
      </c>
      <c r="H12" s="52">
        <v>0.35</v>
      </c>
      <c r="I12" s="52"/>
      <c r="J12" s="52"/>
      <c r="K12" s="52"/>
      <c r="L12" s="52"/>
    </row>
    <row r="13" spans="1:14" ht="15.6" x14ac:dyDescent="0.3">
      <c r="A13" s="34">
        <v>5</v>
      </c>
      <c r="B13" s="60" t="s">
        <v>57</v>
      </c>
      <c r="C13" s="60" t="s">
        <v>18</v>
      </c>
      <c r="D13" s="82">
        <v>98.21</v>
      </c>
      <c r="E13" s="85">
        <v>97.71</v>
      </c>
      <c r="F13" s="78">
        <v>98</v>
      </c>
      <c r="H13" s="52">
        <v>0.2</v>
      </c>
      <c r="I13" s="52"/>
      <c r="J13" s="52"/>
      <c r="K13" s="52"/>
      <c r="L13" s="52"/>
    </row>
    <row r="14" spans="1:14" ht="15.6" x14ac:dyDescent="0.3">
      <c r="A14" s="34">
        <v>6</v>
      </c>
      <c r="B14" s="60" t="s">
        <v>4</v>
      </c>
      <c r="C14" s="60" t="s">
        <v>18</v>
      </c>
      <c r="D14" s="82">
        <v>97.71</v>
      </c>
      <c r="E14" s="85">
        <v>98</v>
      </c>
      <c r="F14" s="78">
        <v>97.5</v>
      </c>
      <c r="H14" s="52">
        <v>0.2</v>
      </c>
      <c r="I14" s="52"/>
      <c r="J14" s="52"/>
      <c r="K14" s="52"/>
      <c r="L14" s="52"/>
      <c r="M14" s="42" t="s">
        <v>373</v>
      </c>
    </row>
    <row r="15" spans="1:14" ht="15.6" x14ac:dyDescent="0.3">
      <c r="A15" s="34">
        <v>7</v>
      </c>
      <c r="B15" s="61" t="s">
        <v>30</v>
      </c>
      <c r="C15" s="60" t="s">
        <v>18</v>
      </c>
      <c r="D15" s="82">
        <v>97.71</v>
      </c>
      <c r="E15" s="85">
        <v>98.86</v>
      </c>
      <c r="F15" s="78">
        <v>97</v>
      </c>
      <c r="H15" s="52">
        <v>0.2</v>
      </c>
      <c r="I15" s="52"/>
      <c r="J15" s="52"/>
      <c r="K15" s="52"/>
      <c r="L15" s="52"/>
      <c r="M15" s="42" t="s">
        <v>374</v>
      </c>
    </row>
    <row r="16" spans="1:14" ht="15.6" x14ac:dyDescent="0.3">
      <c r="A16" s="34">
        <v>8</v>
      </c>
      <c r="B16" s="61" t="s">
        <v>371</v>
      </c>
      <c r="C16" s="61" t="s">
        <v>18</v>
      </c>
      <c r="D16" s="82">
        <v>97.71</v>
      </c>
      <c r="E16" s="85"/>
      <c r="F16" s="78"/>
      <c r="H16" s="52">
        <v>0.2</v>
      </c>
      <c r="I16" s="52"/>
      <c r="J16" s="52"/>
      <c r="K16" s="52"/>
      <c r="L16" s="52"/>
      <c r="M16" s="42" t="s">
        <v>397</v>
      </c>
    </row>
    <row r="17" spans="1:14" ht="17.399999999999999" x14ac:dyDescent="0.3">
      <c r="A17" s="34">
        <v>9</v>
      </c>
      <c r="B17" s="61" t="s">
        <v>13</v>
      </c>
      <c r="C17" s="60" t="s">
        <v>18</v>
      </c>
      <c r="D17" s="84">
        <v>97.25</v>
      </c>
      <c r="E17" s="85">
        <v>97.25</v>
      </c>
      <c r="F17" s="78">
        <v>97.25</v>
      </c>
      <c r="G17" s="44" t="s">
        <v>147</v>
      </c>
      <c r="H17" s="52">
        <v>0.1</v>
      </c>
      <c r="I17" s="52"/>
      <c r="J17" s="52"/>
      <c r="K17" s="52"/>
      <c r="L17" s="52"/>
    </row>
    <row r="18" spans="1:14" ht="15.6" x14ac:dyDescent="0.3">
      <c r="A18" s="34">
        <v>10</v>
      </c>
      <c r="B18" s="61" t="s">
        <v>270</v>
      </c>
      <c r="C18" s="60" t="s">
        <v>18</v>
      </c>
      <c r="D18" s="82">
        <v>97.07</v>
      </c>
      <c r="E18" s="85">
        <v>94.14</v>
      </c>
      <c r="F18" s="78">
        <v>95</v>
      </c>
      <c r="H18" s="52">
        <v>0.1</v>
      </c>
      <c r="I18" s="52"/>
      <c r="J18" s="52"/>
      <c r="K18" s="52"/>
      <c r="L18" s="52"/>
    </row>
    <row r="19" spans="1:14" ht="15.6" x14ac:dyDescent="0.3">
      <c r="A19" s="34">
        <v>11</v>
      </c>
      <c r="B19" s="61" t="s">
        <v>366</v>
      </c>
      <c r="C19" s="61" t="s">
        <v>18</v>
      </c>
      <c r="D19" s="82">
        <v>96.86</v>
      </c>
      <c r="E19" s="85"/>
      <c r="F19" s="78"/>
      <c r="H19" s="52">
        <v>0.1</v>
      </c>
      <c r="I19" s="52"/>
      <c r="J19" s="52"/>
      <c r="K19" s="52"/>
      <c r="L19" s="52"/>
    </row>
    <row r="20" spans="1:14" ht="17.399999999999999" x14ac:dyDescent="0.3">
      <c r="A20" s="34">
        <v>12</v>
      </c>
      <c r="B20" s="61" t="s">
        <v>376</v>
      </c>
      <c r="C20" s="60" t="s">
        <v>18</v>
      </c>
      <c r="D20" s="84">
        <v>96.57</v>
      </c>
      <c r="E20" s="85">
        <v>96.57</v>
      </c>
      <c r="F20" s="78">
        <v>100</v>
      </c>
      <c r="G20" s="44" t="s">
        <v>131</v>
      </c>
      <c r="H20" s="52">
        <v>0.1</v>
      </c>
      <c r="I20" s="52"/>
      <c r="J20" s="52"/>
      <c r="K20" s="52"/>
      <c r="L20" s="52"/>
      <c r="M20" s="42" t="s">
        <v>373</v>
      </c>
      <c r="N20">
        <v>40</v>
      </c>
    </row>
    <row r="21" spans="1:14" ht="15.6" x14ac:dyDescent="0.3">
      <c r="A21" s="34">
        <v>13</v>
      </c>
      <c r="B21" s="61" t="s">
        <v>107</v>
      </c>
      <c r="C21" s="61" t="s">
        <v>18</v>
      </c>
      <c r="D21" s="82">
        <v>96.57</v>
      </c>
      <c r="E21" s="85">
        <v>96.57</v>
      </c>
      <c r="F21" s="78">
        <v>96.5</v>
      </c>
      <c r="H21" s="52">
        <v>0.1</v>
      </c>
      <c r="I21" s="52"/>
      <c r="J21" s="52"/>
      <c r="K21" s="52"/>
      <c r="L21" s="52"/>
      <c r="M21" s="42" t="s">
        <v>375</v>
      </c>
      <c r="N21">
        <v>40</v>
      </c>
    </row>
    <row r="22" spans="1:14" ht="15.6" x14ac:dyDescent="0.3">
      <c r="A22" s="34"/>
      <c r="B22" s="61" t="s">
        <v>310</v>
      </c>
      <c r="C22" s="61" t="s">
        <v>18</v>
      </c>
      <c r="D22" s="82">
        <v>96.57</v>
      </c>
      <c r="E22" s="85">
        <v>93</v>
      </c>
      <c r="F22" s="78"/>
      <c r="N22">
        <v>38.86</v>
      </c>
    </row>
    <row r="23" spans="1:14" ht="15.6" x14ac:dyDescent="0.3">
      <c r="A23" s="34"/>
      <c r="B23" s="60" t="s">
        <v>109</v>
      </c>
      <c r="C23" s="60" t="s">
        <v>18</v>
      </c>
      <c r="D23" s="82">
        <v>96.29</v>
      </c>
      <c r="E23" s="85">
        <v>93.57</v>
      </c>
      <c r="F23" s="78">
        <v>91.25</v>
      </c>
    </row>
    <row r="24" spans="1:14" ht="15.6" x14ac:dyDescent="0.3">
      <c r="A24" s="34"/>
      <c r="B24" s="61" t="s">
        <v>369</v>
      </c>
      <c r="C24" s="61" t="s">
        <v>18</v>
      </c>
      <c r="D24" s="82">
        <v>96.29</v>
      </c>
      <c r="E24" s="85"/>
      <c r="F24" s="78"/>
    </row>
    <row r="25" spans="1:14" ht="15.6" x14ac:dyDescent="0.3">
      <c r="A25" s="34"/>
      <c r="B25" s="61" t="s">
        <v>309</v>
      </c>
      <c r="C25" s="61" t="s">
        <v>18</v>
      </c>
      <c r="D25" s="82">
        <v>96</v>
      </c>
      <c r="E25" s="85">
        <v>97.71</v>
      </c>
      <c r="F25" s="78"/>
    </row>
    <row r="26" spans="1:14" ht="15.6" x14ac:dyDescent="0.3">
      <c r="A26" s="34"/>
      <c r="B26" s="61" t="s">
        <v>200</v>
      </c>
      <c r="C26" s="61" t="s">
        <v>18</v>
      </c>
      <c r="D26" s="82">
        <v>94.86</v>
      </c>
      <c r="E26" s="85">
        <v>91.57</v>
      </c>
      <c r="F26" s="78">
        <v>85.25</v>
      </c>
    </row>
    <row r="27" spans="1:14" ht="15.6" x14ac:dyDescent="0.3">
      <c r="A27" s="34"/>
      <c r="B27" s="61" t="s">
        <v>187</v>
      </c>
      <c r="C27" s="61" t="s">
        <v>18</v>
      </c>
      <c r="D27" s="82">
        <v>94.71</v>
      </c>
      <c r="E27" s="85">
        <v>95.71</v>
      </c>
      <c r="F27" s="78">
        <v>87.75</v>
      </c>
    </row>
    <row r="28" spans="1:14" x14ac:dyDescent="0.25">
      <c r="B28" s="61" t="s">
        <v>231</v>
      </c>
      <c r="C28" s="60" t="s">
        <v>18</v>
      </c>
      <c r="D28" s="82">
        <v>93.71</v>
      </c>
      <c r="E28" s="85">
        <v>92.71</v>
      </c>
      <c r="F28" s="78">
        <v>87</v>
      </c>
    </row>
    <row r="29" spans="1:14" x14ac:dyDescent="0.25">
      <c r="B29" s="61" t="s">
        <v>274</v>
      </c>
      <c r="C29" s="61" t="s">
        <v>18</v>
      </c>
      <c r="D29" s="82">
        <v>92.43</v>
      </c>
      <c r="E29" s="85">
        <v>89.57</v>
      </c>
      <c r="F29" s="78">
        <v>86.5</v>
      </c>
    </row>
    <row r="30" spans="1:14" x14ac:dyDescent="0.25">
      <c r="B30" s="61" t="s">
        <v>306</v>
      </c>
      <c r="C30" s="61" t="s">
        <v>18</v>
      </c>
      <c r="D30" s="82">
        <v>92.29</v>
      </c>
      <c r="E30" s="85">
        <v>93.14</v>
      </c>
      <c r="F30" s="78">
        <v>92.75</v>
      </c>
      <c r="G30" t="s">
        <v>14</v>
      </c>
    </row>
    <row r="31" spans="1:14" x14ac:dyDescent="0.25">
      <c r="B31" s="61" t="s">
        <v>272</v>
      </c>
      <c r="C31" s="60" t="s">
        <v>18</v>
      </c>
      <c r="D31" s="82">
        <v>92.18</v>
      </c>
      <c r="E31" s="85">
        <v>91.29</v>
      </c>
      <c r="F31" s="78">
        <v>89.5</v>
      </c>
    </row>
    <row r="32" spans="1:14" x14ac:dyDescent="0.25">
      <c r="B32" s="61" t="s">
        <v>308</v>
      </c>
      <c r="C32" s="61" t="s">
        <v>18</v>
      </c>
      <c r="D32" s="82">
        <v>92</v>
      </c>
      <c r="E32" s="85">
        <v>95.14</v>
      </c>
      <c r="F32" s="78"/>
    </row>
    <row r="33" spans="2:7" x14ac:dyDescent="0.25">
      <c r="B33" s="61" t="s">
        <v>367</v>
      </c>
      <c r="C33" s="61" t="s">
        <v>18</v>
      </c>
      <c r="D33" s="82">
        <v>91.57</v>
      </c>
      <c r="E33" s="85"/>
      <c r="F33" s="78"/>
    </row>
    <row r="34" spans="2:7" x14ac:dyDescent="0.25">
      <c r="B34" s="61" t="s">
        <v>273</v>
      </c>
      <c r="C34" s="61" t="s">
        <v>18</v>
      </c>
      <c r="D34" s="82">
        <v>91.43</v>
      </c>
      <c r="E34" s="85">
        <v>93.14</v>
      </c>
      <c r="F34" s="78">
        <v>83.25</v>
      </c>
    </row>
    <row r="35" spans="2:7" x14ac:dyDescent="0.25">
      <c r="B35" s="61" t="s">
        <v>307</v>
      </c>
      <c r="C35" s="61" t="s">
        <v>18</v>
      </c>
      <c r="D35" s="82">
        <v>90.79</v>
      </c>
      <c r="E35" s="85">
        <v>88.57</v>
      </c>
      <c r="F35" s="78"/>
    </row>
    <row r="36" spans="2:7" x14ac:dyDescent="0.25">
      <c r="B36" s="61" t="s">
        <v>370</v>
      </c>
      <c r="C36" s="61" t="s">
        <v>18</v>
      </c>
      <c r="D36" s="82">
        <v>90.71</v>
      </c>
      <c r="E36" s="85"/>
      <c r="F36" s="78"/>
    </row>
    <row r="37" spans="2:7" x14ac:dyDescent="0.25">
      <c r="B37" s="61" t="s">
        <v>64</v>
      </c>
      <c r="C37" s="61" t="s">
        <v>18</v>
      </c>
      <c r="D37" s="82">
        <v>90.43</v>
      </c>
      <c r="E37" s="85">
        <v>84.14</v>
      </c>
      <c r="F37" s="78">
        <v>78</v>
      </c>
    </row>
    <row r="38" spans="2:7" ht="17.399999999999999" x14ac:dyDescent="0.3">
      <c r="B38" s="61" t="s">
        <v>232</v>
      </c>
      <c r="C38" s="61" t="s">
        <v>18</v>
      </c>
      <c r="D38" s="84">
        <v>89.71</v>
      </c>
      <c r="E38" s="85">
        <v>89.71</v>
      </c>
      <c r="F38" s="78">
        <v>82.25</v>
      </c>
      <c r="G38" s="44" t="s">
        <v>147</v>
      </c>
    </row>
    <row r="39" spans="2:7" x14ac:dyDescent="0.25">
      <c r="B39" s="61" t="s">
        <v>275</v>
      </c>
      <c r="C39" s="61" t="s">
        <v>18</v>
      </c>
      <c r="D39" s="82">
        <v>88.43</v>
      </c>
      <c r="E39" s="85">
        <v>90.21</v>
      </c>
      <c r="F39" s="78">
        <v>84.5</v>
      </c>
    </row>
    <row r="40" spans="2:7" ht="17.399999999999999" x14ac:dyDescent="0.3">
      <c r="B40" s="61" t="s">
        <v>12</v>
      </c>
      <c r="C40" s="60" t="s">
        <v>18</v>
      </c>
      <c r="D40" s="82">
        <v>88.14</v>
      </c>
      <c r="E40" s="85">
        <v>86.43</v>
      </c>
      <c r="F40" s="78">
        <v>80.25</v>
      </c>
      <c r="G40" s="44"/>
    </row>
    <row r="41" spans="2:7" ht="17.399999999999999" x14ac:dyDescent="0.3">
      <c r="B41" s="60" t="s">
        <v>69</v>
      </c>
      <c r="C41" s="60" t="s">
        <v>18</v>
      </c>
      <c r="D41" s="84">
        <v>87.43</v>
      </c>
      <c r="E41" s="85">
        <v>87.43</v>
      </c>
      <c r="F41" s="78">
        <v>89</v>
      </c>
      <c r="G41" s="44" t="s">
        <v>131</v>
      </c>
    </row>
    <row r="42" spans="2:7" x14ac:dyDescent="0.25">
      <c r="B42" s="61" t="s">
        <v>199</v>
      </c>
      <c r="C42" s="61" t="s">
        <v>18</v>
      </c>
      <c r="D42" s="82">
        <v>84.29</v>
      </c>
      <c r="E42" s="85">
        <v>89.43</v>
      </c>
      <c r="F42" s="78">
        <v>88</v>
      </c>
    </row>
    <row r="43" spans="2:7" x14ac:dyDescent="0.25">
      <c r="B43" s="61" t="s">
        <v>372</v>
      </c>
      <c r="C43" s="61" t="s">
        <v>18</v>
      </c>
      <c r="D43" s="82">
        <v>83.21</v>
      </c>
      <c r="E43" s="85"/>
      <c r="F43" s="78"/>
    </row>
    <row r="44" spans="2:7" x14ac:dyDescent="0.25">
      <c r="B44" s="61" t="s">
        <v>368</v>
      </c>
      <c r="C44" s="61" t="s">
        <v>18</v>
      </c>
      <c r="D44" s="82">
        <v>79.430000000000007</v>
      </c>
      <c r="E44" s="85"/>
      <c r="F44" s="78"/>
    </row>
    <row r="45" spans="2:7" ht="17.399999999999999" x14ac:dyDescent="0.3">
      <c r="B45" s="61" t="s">
        <v>110</v>
      </c>
      <c r="C45" s="61" t="s">
        <v>18</v>
      </c>
      <c r="D45" s="82">
        <v>76.5</v>
      </c>
      <c r="E45" s="85">
        <v>79.569999999999993</v>
      </c>
      <c r="F45" s="78">
        <v>81.75</v>
      </c>
      <c r="G45" s="44"/>
    </row>
    <row r="46" spans="2:7" x14ac:dyDescent="0.25">
      <c r="B46" s="45" t="s">
        <v>254</v>
      </c>
      <c r="C46" s="4"/>
      <c r="D46" s="4"/>
      <c r="E46" s="4"/>
      <c r="F46" s="4"/>
    </row>
    <row r="47" spans="2:7" x14ac:dyDescent="0.25">
      <c r="B47" s="45" t="s">
        <v>365</v>
      </c>
      <c r="C47" s="4"/>
      <c r="D47" s="4"/>
      <c r="E47" s="4"/>
      <c r="F47" s="4"/>
    </row>
    <row r="48" spans="2:7" x14ac:dyDescent="0.25">
      <c r="B48" s="4"/>
      <c r="C48" s="4"/>
      <c r="D48" s="4"/>
      <c r="E48" s="4"/>
      <c r="F48" s="4"/>
    </row>
    <row r="49" spans="1:12" x14ac:dyDescent="0.25">
      <c r="B49" s="4"/>
      <c r="C49" s="4"/>
      <c r="D49" s="4"/>
      <c r="E49" s="4"/>
      <c r="F49" s="4"/>
    </row>
    <row r="50" spans="1:12" x14ac:dyDescent="0.25">
      <c r="B50" s="4"/>
      <c r="C50" s="4"/>
      <c r="D50" s="4"/>
      <c r="E50" s="4"/>
      <c r="F50" s="4"/>
    </row>
    <row r="51" spans="1:12" x14ac:dyDescent="0.25">
      <c r="B51" s="4"/>
      <c r="C51" s="4"/>
      <c r="D51" s="4"/>
      <c r="E51" s="4"/>
      <c r="F51" s="4"/>
    </row>
    <row r="52" spans="1:12" x14ac:dyDescent="0.25">
      <c r="B52" s="4"/>
      <c r="C52" s="4"/>
      <c r="D52" s="4"/>
      <c r="E52" s="4"/>
      <c r="F52" s="4"/>
    </row>
    <row r="53" spans="1:12" x14ac:dyDescent="0.25">
      <c r="B53" s="4"/>
      <c r="C53" s="4"/>
      <c r="D53" s="4"/>
      <c r="E53" s="4"/>
      <c r="F53" s="4"/>
    </row>
    <row r="54" spans="1:12" x14ac:dyDescent="0.25">
      <c r="B54" s="4"/>
      <c r="C54" s="4"/>
      <c r="D54" s="4"/>
      <c r="E54" s="4"/>
      <c r="F54" s="4"/>
    </row>
    <row r="55" spans="1:12" x14ac:dyDescent="0.25">
      <c r="B55" s="4"/>
      <c r="C55" s="4"/>
      <c r="D55" s="4"/>
      <c r="E55" s="4"/>
      <c r="F55" s="4"/>
    </row>
    <row r="56" spans="1:12" ht="17.399999999999999" x14ac:dyDescent="0.3">
      <c r="A56" s="34">
        <v>1</v>
      </c>
      <c r="B56" s="61" t="s">
        <v>154</v>
      </c>
      <c r="C56" s="60" t="s">
        <v>19</v>
      </c>
      <c r="D56" s="82">
        <v>97.43</v>
      </c>
      <c r="E56" s="83">
        <v>97.71</v>
      </c>
      <c r="F56" s="61">
        <v>94.25</v>
      </c>
      <c r="G56" s="44"/>
      <c r="H56" s="52">
        <v>0.35</v>
      </c>
      <c r="I56" s="52"/>
      <c r="J56" s="52"/>
      <c r="K56" s="52"/>
      <c r="L56" s="52"/>
    </row>
    <row r="57" spans="1:12" ht="15.6" x14ac:dyDescent="0.3">
      <c r="A57" s="34">
        <v>2</v>
      </c>
      <c r="B57" s="60" t="s">
        <v>46</v>
      </c>
      <c r="C57" s="60" t="s">
        <v>19</v>
      </c>
      <c r="D57" s="82">
        <v>96.18</v>
      </c>
      <c r="E57" s="83">
        <v>98.86</v>
      </c>
      <c r="F57" s="61">
        <v>99.25</v>
      </c>
      <c r="H57" s="52">
        <v>0.2</v>
      </c>
      <c r="I57" s="52"/>
      <c r="J57" s="52"/>
      <c r="K57" s="52"/>
      <c r="L57" s="52"/>
    </row>
    <row r="58" spans="1:12" ht="17.399999999999999" x14ac:dyDescent="0.3">
      <c r="B58" s="60" t="s">
        <v>90</v>
      </c>
      <c r="C58" s="60" t="s">
        <v>19</v>
      </c>
      <c r="D58" s="84">
        <v>93.86</v>
      </c>
      <c r="E58" s="83">
        <v>93.86</v>
      </c>
      <c r="F58" s="61">
        <v>94.25</v>
      </c>
      <c r="G58" s="44" t="s">
        <v>131</v>
      </c>
    </row>
    <row r="59" spans="1:12" x14ac:dyDescent="0.25">
      <c r="B59" s="60" t="s">
        <v>35</v>
      </c>
      <c r="C59" s="60" t="s">
        <v>19</v>
      </c>
      <c r="D59" s="82">
        <v>91.57</v>
      </c>
      <c r="E59" s="83">
        <v>85</v>
      </c>
      <c r="F59" s="61">
        <v>87.25</v>
      </c>
    </row>
    <row r="60" spans="1:12" x14ac:dyDescent="0.25">
      <c r="B60" s="60" t="s">
        <v>31</v>
      </c>
      <c r="C60" s="60" t="s">
        <v>19</v>
      </c>
      <c r="D60" s="82">
        <v>90.43</v>
      </c>
      <c r="E60" s="83">
        <v>94.43</v>
      </c>
      <c r="F60" s="61">
        <v>78.75</v>
      </c>
    </row>
    <row r="61" spans="1:12" x14ac:dyDescent="0.25">
      <c r="B61" s="61" t="s">
        <v>305</v>
      </c>
      <c r="C61" s="61" t="s">
        <v>19</v>
      </c>
      <c r="D61" s="82">
        <v>67.14</v>
      </c>
      <c r="E61" s="83">
        <v>95.71</v>
      </c>
      <c r="F61" s="61"/>
    </row>
    <row r="62" spans="1:12" x14ac:dyDescent="0.25">
      <c r="B62" s="45" t="s">
        <v>365</v>
      </c>
      <c r="C62" s="25"/>
      <c r="D62" s="25"/>
      <c r="E62" s="25"/>
      <c r="F62" s="25"/>
    </row>
    <row r="63" spans="1:12" x14ac:dyDescent="0.25">
      <c r="B63" s="45"/>
      <c r="C63" s="25"/>
      <c r="D63" s="25"/>
      <c r="E63" s="25"/>
      <c r="F63" s="25"/>
    </row>
    <row r="64" spans="1:12" x14ac:dyDescent="0.25">
      <c r="B64" s="45"/>
      <c r="C64" s="25"/>
      <c r="D64" s="25"/>
      <c r="E64" s="25"/>
      <c r="F64" s="25"/>
    </row>
    <row r="65" spans="1:14" ht="15.6" x14ac:dyDescent="0.3">
      <c r="A65" s="34">
        <v>1</v>
      </c>
      <c r="B65" s="60" t="s">
        <v>23</v>
      </c>
      <c r="C65" s="60" t="s">
        <v>17</v>
      </c>
      <c r="D65" s="82">
        <v>98.71</v>
      </c>
      <c r="E65" s="83">
        <v>100</v>
      </c>
      <c r="F65" s="60">
        <v>86.5</v>
      </c>
      <c r="H65" s="52">
        <v>0.35</v>
      </c>
      <c r="I65" s="52"/>
      <c r="J65" s="52"/>
      <c r="K65" s="52"/>
      <c r="L65" s="52"/>
    </row>
    <row r="66" spans="1:14" ht="15.6" x14ac:dyDescent="0.3">
      <c r="A66" s="34">
        <v>2</v>
      </c>
      <c r="B66" s="61" t="s">
        <v>314</v>
      </c>
      <c r="C66" s="61" t="s">
        <v>17</v>
      </c>
      <c r="D66" s="82">
        <v>98.43</v>
      </c>
      <c r="E66" s="83">
        <v>100</v>
      </c>
      <c r="F66" s="60"/>
      <c r="H66" s="52">
        <v>0.35</v>
      </c>
      <c r="I66" s="52"/>
      <c r="J66" s="52"/>
      <c r="K66" s="52"/>
      <c r="L66" s="52"/>
    </row>
    <row r="67" spans="1:14" ht="17.399999999999999" x14ac:dyDescent="0.3">
      <c r="A67" s="34">
        <v>3</v>
      </c>
      <c r="B67" s="61" t="s">
        <v>313</v>
      </c>
      <c r="C67" s="61" t="s">
        <v>17</v>
      </c>
      <c r="D67" s="84">
        <v>98</v>
      </c>
      <c r="E67" s="85">
        <v>98</v>
      </c>
      <c r="F67" s="60"/>
      <c r="G67" s="44" t="s">
        <v>131</v>
      </c>
      <c r="H67" s="52">
        <v>0.35</v>
      </c>
      <c r="I67" s="52"/>
      <c r="J67" s="52"/>
      <c r="K67" s="52"/>
      <c r="L67" s="52"/>
    </row>
    <row r="68" spans="1:14" ht="15.6" x14ac:dyDescent="0.3">
      <c r="A68" s="34">
        <v>4</v>
      </c>
      <c r="B68" s="61" t="s">
        <v>197</v>
      </c>
      <c r="C68" s="61" t="s">
        <v>17</v>
      </c>
      <c r="D68" s="82">
        <v>97.71</v>
      </c>
      <c r="E68" s="83">
        <v>98.43</v>
      </c>
      <c r="F68" s="61">
        <v>100</v>
      </c>
      <c r="H68" s="52">
        <v>0.35</v>
      </c>
      <c r="I68" s="52"/>
      <c r="J68" s="52"/>
      <c r="K68" s="52"/>
      <c r="L68" s="52"/>
      <c r="M68">
        <f>+D68+E68+F68</f>
        <v>296.14</v>
      </c>
      <c r="N68" s="80">
        <f>+M68/3</f>
        <v>98.713333333333324</v>
      </c>
    </row>
    <row r="69" spans="1:14" ht="15.6" x14ac:dyDescent="0.3">
      <c r="A69" s="34">
        <v>5</v>
      </c>
      <c r="B69" s="61" t="s">
        <v>126</v>
      </c>
      <c r="C69" s="61" t="s">
        <v>17</v>
      </c>
      <c r="D69" s="82">
        <v>97.71</v>
      </c>
      <c r="E69" s="83">
        <v>97.71</v>
      </c>
      <c r="F69" s="61">
        <v>96</v>
      </c>
      <c r="H69" s="52">
        <v>0.2</v>
      </c>
      <c r="I69" s="52"/>
      <c r="J69" s="52"/>
      <c r="K69" s="52"/>
      <c r="L69" s="52"/>
      <c r="M69">
        <f>+D69+E69+F69</f>
        <v>291.41999999999996</v>
      </c>
      <c r="N69" s="80">
        <f>+M69/3</f>
        <v>97.139999999999986</v>
      </c>
    </row>
    <row r="70" spans="1:14" ht="15.6" x14ac:dyDescent="0.3">
      <c r="A70" s="34">
        <v>6</v>
      </c>
      <c r="B70" s="61" t="s">
        <v>156</v>
      </c>
      <c r="C70" s="61" t="s">
        <v>17</v>
      </c>
      <c r="D70" s="82">
        <v>97.71</v>
      </c>
      <c r="E70" s="83">
        <v>94.21</v>
      </c>
      <c r="F70" s="61">
        <v>96.25</v>
      </c>
      <c r="H70" s="52">
        <v>0.2</v>
      </c>
      <c r="I70" s="52"/>
      <c r="J70" s="52"/>
      <c r="K70" s="52"/>
      <c r="L70" s="52"/>
      <c r="M70">
        <f>+D70+E70+F70</f>
        <v>288.16999999999996</v>
      </c>
      <c r="N70" s="80">
        <f>+M70/3</f>
        <v>96.056666666666658</v>
      </c>
    </row>
    <row r="71" spans="1:14" ht="15.6" x14ac:dyDescent="0.3">
      <c r="A71" s="34">
        <v>7</v>
      </c>
      <c r="B71" s="61" t="s">
        <v>155</v>
      </c>
      <c r="C71" s="61" t="s">
        <v>17</v>
      </c>
      <c r="D71" s="82">
        <v>97.14</v>
      </c>
      <c r="E71" s="85">
        <v>89.5</v>
      </c>
      <c r="F71" s="61">
        <v>89.5</v>
      </c>
      <c r="H71" s="52">
        <v>0.2</v>
      </c>
      <c r="I71" s="52"/>
      <c r="J71" s="52"/>
      <c r="K71" s="52"/>
      <c r="L71" s="52"/>
    </row>
    <row r="72" spans="1:14" ht="15.6" x14ac:dyDescent="0.3">
      <c r="A72" s="34">
        <v>8</v>
      </c>
      <c r="B72" s="59" t="s">
        <v>158</v>
      </c>
      <c r="C72" s="59" t="s">
        <v>17</v>
      </c>
      <c r="D72" s="82">
        <v>96.57</v>
      </c>
      <c r="E72" s="83">
        <v>96.57</v>
      </c>
      <c r="F72" s="59">
        <v>92.25</v>
      </c>
      <c r="H72" s="52">
        <v>0.2</v>
      </c>
      <c r="I72" s="52"/>
      <c r="J72" s="52"/>
      <c r="K72" s="52"/>
      <c r="L72" s="52"/>
      <c r="M72">
        <f>+D72+E72+F72</f>
        <v>285.39</v>
      </c>
      <c r="N72" s="80">
        <f>+M72/3</f>
        <v>95.13</v>
      </c>
    </row>
    <row r="73" spans="1:14" ht="15.6" x14ac:dyDescent="0.3">
      <c r="A73" s="34">
        <v>9</v>
      </c>
      <c r="B73" s="60" t="s">
        <v>55</v>
      </c>
      <c r="C73" s="60" t="s">
        <v>17</v>
      </c>
      <c r="D73" s="82">
        <v>96.57</v>
      </c>
      <c r="E73" s="83">
        <v>97.71</v>
      </c>
      <c r="F73" s="60">
        <v>79.5</v>
      </c>
      <c r="H73" s="52">
        <v>0.1</v>
      </c>
      <c r="I73" s="52"/>
      <c r="J73" s="52"/>
      <c r="K73" s="52"/>
      <c r="L73" s="52"/>
      <c r="M73">
        <f>+D73+E73+F73</f>
        <v>273.77999999999997</v>
      </c>
      <c r="N73" s="80">
        <f>+M73/3</f>
        <v>91.259999999999991</v>
      </c>
    </row>
    <row r="74" spans="1:14" ht="15.6" x14ac:dyDescent="0.3">
      <c r="A74" s="34">
        <v>10</v>
      </c>
      <c r="B74" s="61" t="s">
        <v>196</v>
      </c>
      <c r="C74" s="61" t="s">
        <v>17</v>
      </c>
      <c r="D74" s="82">
        <v>96</v>
      </c>
      <c r="E74" s="83">
        <v>96.57</v>
      </c>
      <c r="F74" s="61">
        <v>81.75</v>
      </c>
      <c r="H74" s="52">
        <v>0.1</v>
      </c>
      <c r="I74" s="52"/>
      <c r="J74" s="52"/>
      <c r="K74" s="52"/>
      <c r="L74" s="52"/>
    </row>
    <row r="75" spans="1:14" ht="15.6" x14ac:dyDescent="0.3">
      <c r="A75" s="34">
        <v>11</v>
      </c>
      <c r="B75" s="61" t="s">
        <v>361</v>
      </c>
      <c r="C75" s="61" t="s">
        <v>17</v>
      </c>
      <c r="D75" s="82">
        <v>95.86</v>
      </c>
      <c r="E75" s="83"/>
      <c r="F75" s="60"/>
      <c r="H75" s="52">
        <v>0.1</v>
      </c>
      <c r="I75" s="52"/>
      <c r="J75" s="52"/>
      <c r="K75" s="52"/>
      <c r="L75" s="52"/>
    </row>
    <row r="76" spans="1:14" ht="15.6" x14ac:dyDescent="0.3">
      <c r="A76" s="34">
        <v>12</v>
      </c>
      <c r="B76" s="61" t="s">
        <v>364</v>
      </c>
      <c r="C76" s="61" t="s">
        <v>17</v>
      </c>
      <c r="D76" s="82">
        <v>95.43</v>
      </c>
      <c r="E76" s="83"/>
      <c r="F76" s="60"/>
      <c r="H76" s="52">
        <v>0.1</v>
      </c>
      <c r="I76" s="52"/>
      <c r="J76" s="52"/>
      <c r="K76" s="52"/>
      <c r="L76" s="52"/>
    </row>
    <row r="77" spans="1:14" ht="15.6" x14ac:dyDescent="0.3">
      <c r="A77" s="34"/>
      <c r="B77" s="61" t="s">
        <v>194</v>
      </c>
      <c r="C77" s="61" t="s">
        <v>17</v>
      </c>
      <c r="D77" s="82">
        <v>95.14</v>
      </c>
      <c r="E77" s="83">
        <v>93.14</v>
      </c>
      <c r="F77" s="61">
        <v>94.5</v>
      </c>
    </row>
    <row r="78" spans="1:14" x14ac:dyDescent="0.25">
      <c r="B78" s="61" t="s">
        <v>267</v>
      </c>
      <c r="C78" s="61" t="s">
        <v>17</v>
      </c>
      <c r="D78" s="82">
        <v>94.86</v>
      </c>
      <c r="E78" s="83">
        <v>86.86</v>
      </c>
      <c r="F78" s="60">
        <v>89</v>
      </c>
    </row>
    <row r="79" spans="1:14" x14ac:dyDescent="0.25">
      <c r="B79" s="61" t="s">
        <v>362</v>
      </c>
      <c r="C79" s="61" t="s">
        <v>17</v>
      </c>
      <c r="D79" s="82">
        <v>94.07</v>
      </c>
      <c r="E79" s="83"/>
      <c r="F79" s="60"/>
    </row>
    <row r="80" spans="1:14" ht="17.399999999999999" x14ac:dyDescent="0.3">
      <c r="B80" s="61" t="s">
        <v>139</v>
      </c>
      <c r="C80" s="61" t="s">
        <v>17</v>
      </c>
      <c r="D80" s="82">
        <v>93.71</v>
      </c>
      <c r="E80" s="83">
        <v>74.14</v>
      </c>
      <c r="F80" s="61">
        <v>79.5</v>
      </c>
      <c r="G80" s="44" t="s">
        <v>14</v>
      </c>
    </row>
    <row r="81" spans="2:6" x14ac:dyDescent="0.25">
      <c r="B81" s="60" t="s">
        <v>72</v>
      </c>
      <c r="C81" s="60" t="s">
        <v>17</v>
      </c>
      <c r="D81" s="82">
        <v>92.29</v>
      </c>
      <c r="E81" s="83">
        <v>95.57</v>
      </c>
      <c r="F81" s="60">
        <v>88.25</v>
      </c>
    </row>
    <row r="82" spans="2:6" x14ac:dyDescent="0.25">
      <c r="B82" s="61" t="s">
        <v>363</v>
      </c>
      <c r="C82" s="61" t="s">
        <v>17</v>
      </c>
      <c r="D82" s="82">
        <v>91.57</v>
      </c>
      <c r="E82" s="83"/>
      <c r="F82" s="60"/>
    </row>
    <row r="83" spans="2:6" x14ac:dyDescent="0.25">
      <c r="B83" s="60" t="s">
        <v>5</v>
      </c>
      <c r="C83" s="60" t="s">
        <v>17</v>
      </c>
      <c r="D83" s="82">
        <v>91.29</v>
      </c>
      <c r="E83" s="83">
        <v>93.14</v>
      </c>
      <c r="F83" s="60">
        <v>97</v>
      </c>
    </row>
    <row r="84" spans="2:6" x14ac:dyDescent="0.25">
      <c r="B84" s="61" t="s">
        <v>230</v>
      </c>
      <c r="C84" s="61" t="s">
        <v>17</v>
      </c>
      <c r="D84" s="82">
        <v>91.29</v>
      </c>
      <c r="E84" s="83">
        <v>92.43</v>
      </c>
      <c r="F84" s="61">
        <v>85.75</v>
      </c>
    </row>
    <row r="85" spans="2:6" x14ac:dyDescent="0.25">
      <c r="B85" s="60" t="s">
        <v>87</v>
      </c>
      <c r="C85" s="60" t="s">
        <v>17</v>
      </c>
      <c r="D85" s="82">
        <v>91.14</v>
      </c>
      <c r="E85" s="83">
        <v>97.71</v>
      </c>
      <c r="F85" s="60">
        <v>94.25</v>
      </c>
    </row>
    <row r="86" spans="2:6" x14ac:dyDescent="0.25">
      <c r="B86" s="61" t="s">
        <v>266</v>
      </c>
      <c r="C86" s="61" t="s">
        <v>17</v>
      </c>
      <c r="D86" s="82">
        <v>91.14</v>
      </c>
      <c r="E86" s="83">
        <v>96.25</v>
      </c>
      <c r="F86" s="60">
        <v>88.25</v>
      </c>
    </row>
    <row r="87" spans="2:6" x14ac:dyDescent="0.25">
      <c r="B87" s="61" t="s">
        <v>195</v>
      </c>
      <c r="C87" s="61" t="s">
        <v>17</v>
      </c>
      <c r="D87" s="82">
        <v>90.86</v>
      </c>
      <c r="E87" s="83">
        <v>90.71</v>
      </c>
      <c r="F87" s="61">
        <v>91.75</v>
      </c>
    </row>
    <row r="88" spans="2:6" x14ac:dyDescent="0.25">
      <c r="B88" s="61" t="s">
        <v>157</v>
      </c>
      <c r="C88" s="61" t="s">
        <v>17</v>
      </c>
      <c r="D88" s="82">
        <v>90.71</v>
      </c>
      <c r="E88" s="83">
        <v>96.57</v>
      </c>
      <c r="F88" s="61">
        <v>88.5</v>
      </c>
    </row>
    <row r="89" spans="2:6" x14ac:dyDescent="0.25">
      <c r="B89" s="61" t="s">
        <v>265</v>
      </c>
      <c r="C89" s="61" t="s">
        <v>17</v>
      </c>
      <c r="D89" s="82">
        <v>89.75</v>
      </c>
      <c r="E89" s="83">
        <v>90.57</v>
      </c>
      <c r="F89" s="60">
        <v>89.75</v>
      </c>
    </row>
    <row r="90" spans="2:6" x14ac:dyDescent="0.25">
      <c r="B90" s="61" t="s">
        <v>315</v>
      </c>
      <c r="C90" s="61" t="s">
        <v>17</v>
      </c>
      <c r="D90" s="82">
        <v>89.32</v>
      </c>
      <c r="E90" s="83">
        <v>87</v>
      </c>
      <c r="F90" s="60"/>
    </row>
    <row r="91" spans="2:6" x14ac:dyDescent="0.25">
      <c r="B91" s="61" t="s">
        <v>227</v>
      </c>
      <c r="C91" s="60" t="s">
        <v>17</v>
      </c>
      <c r="D91" s="82">
        <v>88.14</v>
      </c>
      <c r="E91" s="83">
        <v>94</v>
      </c>
      <c r="F91" s="60">
        <v>85.5</v>
      </c>
    </row>
    <row r="92" spans="2:6" x14ac:dyDescent="0.25">
      <c r="B92" s="61" t="s">
        <v>228</v>
      </c>
      <c r="C92" s="60" t="s">
        <v>17</v>
      </c>
      <c r="D92" s="82">
        <v>87.43</v>
      </c>
      <c r="E92" s="83">
        <v>90.57</v>
      </c>
      <c r="F92" s="60">
        <v>92.25</v>
      </c>
    </row>
    <row r="93" spans="2:6" x14ac:dyDescent="0.25">
      <c r="B93" s="61" t="s">
        <v>269</v>
      </c>
      <c r="C93" s="61" t="s">
        <v>17</v>
      </c>
      <c r="D93" s="82">
        <v>87.29</v>
      </c>
      <c r="E93" s="83">
        <v>92.71</v>
      </c>
      <c r="F93" s="61">
        <v>83.5</v>
      </c>
    </row>
    <row r="94" spans="2:6" x14ac:dyDescent="0.25">
      <c r="B94" s="61" t="s">
        <v>263</v>
      </c>
      <c r="C94" s="61" t="s">
        <v>17</v>
      </c>
      <c r="D94" s="82">
        <v>87</v>
      </c>
      <c r="E94" s="83">
        <v>87</v>
      </c>
      <c r="F94" s="60">
        <v>88</v>
      </c>
    </row>
    <row r="95" spans="2:6" x14ac:dyDescent="0.25">
      <c r="B95" s="60" t="s">
        <v>70</v>
      </c>
      <c r="C95" s="60" t="s">
        <v>17</v>
      </c>
      <c r="D95" s="82">
        <v>85.14</v>
      </c>
      <c r="E95" s="83">
        <v>90.14</v>
      </c>
      <c r="F95" s="60">
        <v>83</v>
      </c>
    </row>
    <row r="96" spans="2:6" x14ac:dyDescent="0.25">
      <c r="B96" s="61" t="s">
        <v>229</v>
      </c>
      <c r="C96" s="61" t="s">
        <v>17</v>
      </c>
      <c r="D96" s="82">
        <v>82.89</v>
      </c>
      <c r="E96" s="83">
        <v>89</v>
      </c>
      <c r="F96" s="61">
        <v>80.5</v>
      </c>
    </row>
    <row r="97" spans="2:6" x14ac:dyDescent="0.25">
      <c r="B97" s="61" t="s">
        <v>312</v>
      </c>
      <c r="C97" s="61" t="s">
        <v>17</v>
      </c>
      <c r="D97" s="82">
        <v>70.180000000000007</v>
      </c>
      <c r="E97" s="83">
        <v>87.86</v>
      </c>
      <c r="F97" s="60"/>
    </row>
    <row r="98" spans="2:6" x14ac:dyDescent="0.25">
      <c r="B98" s="61" t="s">
        <v>360</v>
      </c>
      <c r="C98" s="61" t="s">
        <v>17</v>
      </c>
      <c r="D98" s="82">
        <v>68.64</v>
      </c>
      <c r="E98" s="83"/>
      <c r="F98" s="60"/>
    </row>
    <row r="99" spans="2:6" x14ac:dyDescent="0.25">
      <c r="B99" s="59"/>
      <c r="C99" s="59"/>
      <c r="D99" s="59"/>
      <c r="E99" s="59"/>
      <c r="F99" s="59"/>
    </row>
    <row r="100" spans="2:6" x14ac:dyDescent="0.25">
      <c r="B100" s="45" t="s">
        <v>349</v>
      </c>
    </row>
    <row r="101" spans="2:6" x14ac:dyDescent="0.25">
      <c r="B101" s="45"/>
    </row>
    <row r="113" spans="1:14" ht="15.6" x14ac:dyDescent="0.3">
      <c r="A113" s="34">
        <v>1</v>
      </c>
      <c r="B113" s="61" t="s">
        <v>324</v>
      </c>
      <c r="C113" s="60" t="s">
        <v>21</v>
      </c>
      <c r="D113" s="82">
        <v>100</v>
      </c>
      <c r="E113" s="83">
        <v>85.36</v>
      </c>
      <c r="F113" s="60">
        <v>77.5</v>
      </c>
      <c r="H113" s="52">
        <v>0.35</v>
      </c>
      <c r="I113" s="52"/>
      <c r="J113" s="52"/>
      <c r="K113" s="52"/>
      <c r="L113" s="52"/>
    </row>
    <row r="114" spans="1:14" ht="15.6" x14ac:dyDescent="0.3">
      <c r="A114" s="34">
        <v>2</v>
      </c>
      <c r="B114" s="61" t="s">
        <v>302</v>
      </c>
      <c r="C114" s="61" t="s">
        <v>21</v>
      </c>
      <c r="D114" s="82">
        <v>98.71</v>
      </c>
      <c r="E114" s="83">
        <v>100</v>
      </c>
      <c r="F114" s="61"/>
      <c r="H114" s="52">
        <v>0.2</v>
      </c>
      <c r="I114" s="52"/>
      <c r="J114" s="52"/>
      <c r="K114" s="52"/>
      <c r="L114" s="52"/>
    </row>
    <row r="115" spans="1:14" ht="15.6" x14ac:dyDescent="0.3">
      <c r="A115" s="34">
        <v>3</v>
      </c>
      <c r="B115" s="60" t="s">
        <v>56</v>
      </c>
      <c r="C115" s="60" t="s">
        <v>21</v>
      </c>
      <c r="D115" s="82">
        <v>97.71</v>
      </c>
      <c r="E115" s="83">
        <v>98.86</v>
      </c>
      <c r="F115" s="60">
        <v>89.5</v>
      </c>
      <c r="H115" s="52">
        <v>0.1</v>
      </c>
      <c r="I115" s="52"/>
      <c r="J115" s="52"/>
      <c r="K115" s="52"/>
      <c r="L115" s="52"/>
      <c r="M115">
        <f>+D115+E115+F115</f>
        <v>286.07</v>
      </c>
      <c r="N115" s="80">
        <f>+M115/3</f>
        <v>95.356666666666669</v>
      </c>
    </row>
    <row r="116" spans="1:14" ht="15.6" x14ac:dyDescent="0.3">
      <c r="A116" s="34">
        <v>4</v>
      </c>
      <c r="B116" s="61" t="s">
        <v>152</v>
      </c>
      <c r="C116" s="61" t="s">
        <v>21</v>
      </c>
      <c r="D116" s="82">
        <v>97.71</v>
      </c>
      <c r="E116" s="83">
        <v>87</v>
      </c>
      <c r="F116" s="61">
        <v>80.5</v>
      </c>
      <c r="H116" s="52">
        <v>0.1</v>
      </c>
      <c r="I116" s="52"/>
      <c r="J116" s="52"/>
      <c r="K116" s="52"/>
      <c r="L116" s="52"/>
      <c r="M116">
        <f>+D116+E116+F116</f>
        <v>265.20999999999998</v>
      </c>
      <c r="N116" s="80">
        <f>+M116/3</f>
        <v>88.403333333333322</v>
      </c>
    </row>
    <row r="117" spans="1:14" x14ac:dyDescent="0.25">
      <c r="B117" s="61" t="s">
        <v>356</v>
      </c>
      <c r="C117" s="60" t="s">
        <v>21</v>
      </c>
      <c r="D117" s="82">
        <v>97.71</v>
      </c>
      <c r="E117" s="83">
        <v>91.86</v>
      </c>
      <c r="F117" s="61">
        <v>74.25</v>
      </c>
      <c r="M117">
        <f>+D117+E117+F117</f>
        <v>263.82</v>
      </c>
      <c r="N117" s="80">
        <f>+M117/3</f>
        <v>87.94</v>
      </c>
    </row>
    <row r="118" spans="1:14" x14ac:dyDescent="0.25">
      <c r="B118" s="60" t="s">
        <v>88</v>
      </c>
      <c r="C118" s="60" t="s">
        <v>21</v>
      </c>
      <c r="D118" s="82">
        <v>94.43</v>
      </c>
      <c r="E118" s="83">
        <v>88.29</v>
      </c>
      <c r="F118" s="60">
        <v>79.25</v>
      </c>
    </row>
    <row r="119" spans="1:14" x14ac:dyDescent="0.25">
      <c r="B119" s="61" t="s">
        <v>357</v>
      </c>
      <c r="C119" s="61" t="s">
        <v>21</v>
      </c>
      <c r="D119" s="82">
        <v>91</v>
      </c>
      <c r="E119" s="83"/>
      <c r="F119" s="60"/>
    </row>
    <row r="120" spans="1:14" x14ac:dyDescent="0.25">
      <c r="B120" s="61" t="s">
        <v>358</v>
      </c>
      <c r="C120" s="61" t="s">
        <v>21</v>
      </c>
      <c r="D120" s="82">
        <v>90.71</v>
      </c>
      <c r="E120" s="83"/>
      <c r="F120" s="61"/>
      <c r="H120" t="s">
        <v>14</v>
      </c>
    </row>
    <row r="121" spans="1:14" x14ac:dyDescent="0.25">
      <c r="B121" s="61" t="s">
        <v>153</v>
      </c>
      <c r="C121" s="61" t="s">
        <v>21</v>
      </c>
      <c r="D121" s="82">
        <v>89.89</v>
      </c>
      <c r="E121" s="83">
        <v>89.71</v>
      </c>
      <c r="F121" s="61">
        <v>68.75</v>
      </c>
    </row>
    <row r="122" spans="1:14" x14ac:dyDescent="0.25">
      <c r="B122" s="61" t="s">
        <v>223</v>
      </c>
      <c r="C122" s="61" t="s">
        <v>21</v>
      </c>
      <c r="D122" s="82">
        <v>81.290000000000006</v>
      </c>
      <c r="E122" s="83">
        <v>79.430000000000007</v>
      </c>
      <c r="F122" s="61">
        <v>80.75</v>
      </c>
    </row>
    <row r="123" spans="1:14" x14ac:dyDescent="0.25">
      <c r="B123" s="61" t="s">
        <v>238</v>
      </c>
      <c r="C123" s="61" t="s">
        <v>21</v>
      </c>
      <c r="D123" s="82">
        <v>81.290000000000006</v>
      </c>
      <c r="E123" s="83">
        <v>73.430000000000007</v>
      </c>
      <c r="F123" s="61">
        <v>74.75</v>
      </c>
    </row>
    <row r="126" spans="1:14" ht="15.6" x14ac:dyDescent="0.3">
      <c r="A126" s="34">
        <v>1</v>
      </c>
      <c r="B126" s="61" t="s">
        <v>321</v>
      </c>
      <c r="C126" s="61" t="s">
        <v>16</v>
      </c>
      <c r="D126" s="82">
        <v>97.71</v>
      </c>
      <c r="E126" s="83">
        <v>93.43</v>
      </c>
      <c r="F126" s="60"/>
      <c r="H126" s="52">
        <v>0.35</v>
      </c>
      <c r="I126" s="52"/>
      <c r="J126" s="52"/>
      <c r="K126" s="52"/>
      <c r="L126" s="52"/>
    </row>
    <row r="127" spans="1:14" ht="15.6" x14ac:dyDescent="0.3">
      <c r="A127" s="34">
        <v>2</v>
      </c>
      <c r="B127" s="61" t="s">
        <v>262</v>
      </c>
      <c r="C127" s="61" t="s">
        <v>16</v>
      </c>
      <c r="D127" s="82">
        <v>96.29</v>
      </c>
      <c r="E127" s="85">
        <v>100</v>
      </c>
      <c r="F127" s="61">
        <v>99.25</v>
      </c>
      <c r="H127" s="52">
        <v>0.35</v>
      </c>
      <c r="I127" s="52"/>
      <c r="J127" s="52"/>
      <c r="K127" s="52"/>
      <c r="L127" s="52"/>
    </row>
    <row r="128" spans="1:14" ht="15.6" x14ac:dyDescent="0.3">
      <c r="A128" s="34">
        <v>3</v>
      </c>
      <c r="B128" s="61" t="s">
        <v>382</v>
      </c>
      <c r="C128" s="61" t="s">
        <v>16</v>
      </c>
      <c r="D128" s="82">
        <v>95.43</v>
      </c>
      <c r="E128" s="83"/>
      <c r="F128" s="60"/>
      <c r="H128" s="52">
        <v>0.2</v>
      </c>
      <c r="I128" s="52"/>
      <c r="J128" s="52"/>
      <c r="K128" s="52"/>
      <c r="L128" s="52"/>
    </row>
    <row r="129" spans="1:12" ht="15.6" x14ac:dyDescent="0.3">
      <c r="A129" s="34">
        <v>4</v>
      </c>
      <c r="B129" s="61" t="s">
        <v>319</v>
      </c>
      <c r="C129" s="61" t="s">
        <v>16</v>
      </c>
      <c r="D129" s="82">
        <v>95.25</v>
      </c>
      <c r="E129" s="83">
        <v>97.71</v>
      </c>
      <c r="F129" s="68"/>
      <c r="H129" s="52">
        <v>0.2</v>
      </c>
      <c r="I129" s="52"/>
      <c r="J129" s="52"/>
      <c r="K129" s="52"/>
      <c r="L129" s="52"/>
    </row>
    <row r="130" spans="1:12" ht="15.6" x14ac:dyDescent="0.3">
      <c r="A130" s="34">
        <v>5</v>
      </c>
      <c r="B130" s="61" t="s">
        <v>378</v>
      </c>
      <c r="C130" s="61" t="s">
        <v>16</v>
      </c>
      <c r="D130" s="82">
        <v>95.14</v>
      </c>
      <c r="E130" s="83"/>
      <c r="F130" s="60"/>
      <c r="H130" s="52">
        <v>0.1</v>
      </c>
      <c r="I130" s="52"/>
      <c r="J130" s="52"/>
      <c r="K130" s="52"/>
      <c r="L130" s="52"/>
    </row>
    <row r="131" spans="1:12" ht="15.6" x14ac:dyDescent="0.3">
      <c r="A131" s="34">
        <v>6</v>
      </c>
      <c r="B131" s="61" t="s">
        <v>261</v>
      </c>
      <c r="C131" s="61" t="s">
        <v>16</v>
      </c>
      <c r="D131" s="82">
        <v>92.93</v>
      </c>
      <c r="E131" s="83">
        <v>81.569999999999993</v>
      </c>
      <c r="F131" s="61">
        <v>88.25</v>
      </c>
      <c r="H131" s="52">
        <v>0.1</v>
      </c>
      <c r="I131" s="52"/>
      <c r="J131" s="52"/>
      <c r="K131" s="52"/>
      <c r="L131" s="52"/>
    </row>
    <row r="132" spans="1:12" ht="15.6" x14ac:dyDescent="0.3">
      <c r="A132" s="34"/>
      <c r="B132" s="61" t="s">
        <v>318</v>
      </c>
      <c r="C132" s="60" t="s">
        <v>16</v>
      </c>
      <c r="D132" s="82">
        <v>92.71</v>
      </c>
      <c r="E132" s="83">
        <v>85.29</v>
      </c>
      <c r="F132" s="60">
        <v>82</v>
      </c>
    </row>
    <row r="133" spans="1:12" x14ac:dyDescent="0.25">
      <c r="B133" s="61" t="s">
        <v>383</v>
      </c>
      <c r="C133" s="61" t="s">
        <v>16</v>
      </c>
      <c r="D133" s="82">
        <v>92.5</v>
      </c>
      <c r="E133" s="83"/>
      <c r="F133" s="60"/>
    </row>
    <row r="134" spans="1:12" x14ac:dyDescent="0.25">
      <c r="B134" s="61" t="s">
        <v>259</v>
      </c>
      <c r="C134" s="60" t="s">
        <v>16</v>
      </c>
      <c r="D134" s="82">
        <v>91.86</v>
      </c>
      <c r="E134" s="83">
        <v>87.57</v>
      </c>
      <c r="F134" s="60">
        <v>87.25</v>
      </c>
    </row>
    <row r="135" spans="1:12" x14ac:dyDescent="0.25">
      <c r="B135" s="61" t="s">
        <v>260</v>
      </c>
      <c r="C135" s="60" t="s">
        <v>16</v>
      </c>
      <c r="D135" s="82">
        <v>91.14</v>
      </c>
      <c r="E135" s="83">
        <v>75.75</v>
      </c>
      <c r="F135" s="60">
        <v>86</v>
      </c>
    </row>
    <row r="136" spans="1:12" x14ac:dyDescent="0.25">
      <c r="B136" s="60" t="s">
        <v>8</v>
      </c>
      <c r="C136" s="60" t="s">
        <v>16</v>
      </c>
      <c r="D136" s="82">
        <v>90.5</v>
      </c>
      <c r="E136" s="83">
        <v>100</v>
      </c>
      <c r="F136" s="60">
        <v>96.25</v>
      </c>
    </row>
    <row r="137" spans="1:12" x14ac:dyDescent="0.25">
      <c r="B137" s="61" t="s">
        <v>380</v>
      </c>
      <c r="C137" s="61" t="s">
        <v>16</v>
      </c>
      <c r="D137" s="82">
        <v>90.29</v>
      </c>
      <c r="E137" s="83"/>
      <c r="F137" s="60"/>
    </row>
    <row r="138" spans="1:12" x14ac:dyDescent="0.25">
      <c r="B138" s="61" t="s">
        <v>189</v>
      </c>
      <c r="C138" s="61" t="s">
        <v>16</v>
      </c>
      <c r="D138" s="82">
        <v>90.21</v>
      </c>
      <c r="E138" s="83">
        <v>93.14</v>
      </c>
      <c r="F138" s="61">
        <v>97</v>
      </c>
    </row>
    <row r="139" spans="1:12" x14ac:dyDescent="0.25">
      <c r="B139" s="61" t="s">
        <v>381</v>
      </c>
      <c r="C139" s="61" t="s">
        <v>16</v>
      </c>
      <c r="D139" s="82">
        <v>84.83</v>
      </c>
      <c r="E139" s="83"/>
      <c r="F139" s="60"/>
    </row>
    <row r="140" spans="1:12" x14ac:dyDescent="0.25">
      <c r="B140" s="61" t="s">
        <v>379</v>
      </c>
      <c r="C140" s="61" t="s">
        <v>16</v>
      </c>
      <c r="D140" s="82">
        <v>83.36</v>
      </c>
      <c r="E140" s="83"/>
      <c r="F140" s="60"/>
    </row>
    <row r="141" spans="1:12" x14ac:dyDescent="0.25">
      <c r="B141" s="61" t="s">
        <v>317</v>
      </c>
      <c r="C141" s="60" t="s">
        <v>16</v>
      </c>
      <c r="D141" s="82">
        <v>76.290000000000006</v>
      </c>
      <c r="E141" s="83">
        <v>92.29</v>
      </c>
      <c r="F141" s="60">
        <v>84.25</v>
      </c>
    </row>
    <row r="142" spans="1:12" x14ac:dyDescent="0.25">
      <c r="B142" s="61" t="s">
        <v>190</v>
      </c>
      <c r="C142" s="61" t="s">
        <v>16</v>
      </c>
      <c r="D142" s="82">
        <v>75.319999999999993</v>
      </c>
      <c r="E142" s="83"/>
      <c r="F142" s="60">
        <v>56.25</v>
      </c>
    </row>
    <row r="145" spans="1:14" ht="17.399999999999999" x14ac:dyDescent="0.3">
      <c r="A145" s="34">
        <v>1</v>
      </c>
      <c r="B145" s="60" t="s">
        <v>42</v>
      </c>
      <c r="C145" s="60" t="s">
        <v>20</v>
      </c>
      <c r="D145" s="84">
        <v>99.25</v>
      </c>
      <c r="E145" s="83">
        <v>99.25</v>
      </c>
      <c r="F145" s="61">
        <v>99.25</v>
      </c>
      <c r="G145" s="44" t="s">
        <v>147</v>
      </c>
      <c r="H145" s="52">
        <v>0.35</v>
      </c>
      <c r="I145" s="52"/>
      <c r="J145" s="52"/>
      <c r="K145" s="52"/>
      <c r="L145" s="52"/>
    </row>
    <row r="146" spans="1:14" ht="17.399999999999999" x14ac:dyDescent="0.3">
      <c r="A146" s="34">
        <v>2</v>
      </c>
      <c r="B146" s="61" t="s">
        <v>198</v>
      </c>
      <c r="C146" s="61" t="s">
        <v>20</v>
      </c>
      <c r="D146" s="82">
        <v>98.86</v>
      </c>
      <c r="E146" s="83">
        <v>93</v>
      </c>
      <c r="F146" s="61">
        <v>93</v>
      </c>
      <c r="G146" s="44" t="s">
        <v>14</v>
      </c>
      <c r="H146" s="52">
        <v>0.35</v>
      </c>
      <c r="I146" s="52"/>
      <c r="J146" s="52"/>
      <c r="K146" s="52"/>
      <c r="L146" s="52"/>
      <c r="M146">
        <f>+D146+E146+F146</f>
        <v>284.86</v>
      </c>
      <c r="N146" s="80">
        <f>+M146/3</f>
        <v>94.953333333333333</v>
      </c>
    </row>
    <row r="147" spans="1:14" ht="15.6" x14ac:dyDescent="0.3">
      <c r="A147" s="34">
        <v>3</v>
      </c>
      <c r="B147" s="61" t="s">
        <v>166</v>
      </c>
      <c r="C147" s="61" t="s">
        <v>20</v>
      </c>
      <c r="D147" s="82">
        <v>98.86</v>
      </c>
      <c r="E147" s="83">
        <v>93.71</v>
      </c>
      <c r="F147" s="61">
        <v>92</v>
      </c>
      <c r="H147" s="52">
        <v>0.2</v>
      </c>
      <c r="I147" s="52"/>
      <c r="J147" s="52"/>
      <c r="K147" s="52"/>
      <c r="L147" s="52"/>
      <c r="M147">
        <f>+D147+E147+F147</f>
        <v>284.57</v>
      </c>
      <c r="N147" s="80">
        <f>+M147/3</f>
        <v>94.856666666666669</v>
      </c>
    </row>
    <row r="148" spans="1:14" ht="17.399999999999999" x14ac:dyDescent="0.3">
      <c r="A148" s="34">
        <v>4</v>
      </c>
      <c r="B148" s="60" t="s">
        <v>34</v>
      </c>
      <c r="C148" s="60" t="s">
        <v>20</v>
      </c>
      <c r="D148" s="82">
        <v>96.57</v>
      </c>
      <c r="E148" s="83">
        <v>92</v>
      </c>
      <c r="F148" s="60">
        <v>77.75</v>
      </c>
      <c r="G148" s="44"/>
      <c r="H148" s="52">
        <v>0.2</v>
      </c>
      <c r="I148" s="52"/>
      <c r="J148" s="52"/>
      <c r="K148" s="52"/>
      <c r="L148" s="52"/>
    </row>
    <row r="149" spans="1:14" ht="17.399999999999999" x14ac:dyDescent="0.3">
      <c r="A149" s="34">
        <v>5</v>
      </c>
      <c r="B149" s="60" t="s">
        <v>75</v>
      </c>
      <c r="C149" s="60" t="s">
        <v>20</v>
      </c>
      <c r="D149" s="84">
        <v>96.5</v>
      </c>
      <c r="E149" s="83">
        <v>96.5</v>
      </c>
      <c r="F149" s="61">
        <v>96.5</v>
      </c>
      <c r="G149" s="44" t="s">
        <v>147</v>
      </c>
      <c r="H149" s="52">
        <v>0.1</v>
      </c>
      <c r="I149" s="52"/>
      <c r="J149" s="52"/>
      <c r="K149" s="52"/>
      <c r="L149" s="52"/>
    </row>
    <row r="150" spans="1:14" ht="15.6" x14ac:dyDescent="0.3">
      <c r="A150" s="34">
        <v>6</v>
      </c>
      <c r="B150" s="61" t="s">
        <v>359</v>
      </c>
      <c r="C150" s="61" t="s">
        <v>20</v>
      </c>
      <c r="D150" s="82">
        <v>96</v>
      </c>
      <c r="E150" s="83"/>
      <c r="F150" s="60"/>
      <c r="H150" s="52">
        <v>0.1</v>
      </c>
      <c r="I150" s="52"/>
      <c r="J150" s="52"/>
      <c r="K150" s="52"/>
      <c r="L150" s="52"/>
    </row>
    <row r="151" spans="1:14" ht="17.399999999999999" x14ac:dyDescent="0.3">
      <c r="A151" s="34">
        <v>7</v>
      </c>
      <c r="B151" s="60" t="s">
        <v>74</v>
      </c>
      <c r="C151" s="60" t="s">
        <v>20</v>
      </c>
      <c r="D151" s="82">
        <v>95.86</v>
      </c>
      <c r="E151" s="83">
        <v>88.86</v>
      </c>
      <c r="F151" s="60">
        <v>76</v>
      </c>
      <c r="G151" s="44" t="s">
        <v>14</v>
      </c>
      <c r="H151" s="52">
        <v>0.1</v>
      </c>
      <c r="I151" s="52"/>
      <c r="J151" s="52"/>
      <c r="K151" s="52"/>
      <c r="L151" s="52"/>
    </row>
    <row r="152" spans="1:14" x14ac:dyDescent="0.25">
      <c r="B152" s="60" t="s">
        <v>43</v>
      </c>
      <c r="C152" s="60" t="s">
        <v>20</v>
      </c>
      <c r="D152" s="82">
        <v>95.43</v>
      </c>
      <c r="E152" s="83">
        <v>97.71</v>
      </c>
      <c r="F152" s="61">
        <v>100</v>
      </c>
    </row>
    <row r="153" spans="1:14" x14ac:dyDescent="0.25">
      <c r="B153" s="61" t="s">
        <v>303</v>
      </c>
      <c r="C153" s="61" t="s">
        <v>20</v>
      </c>
      <c r="D153" s="82">
        <v>91.86</v>
      </c>
      <c r="E153" s="83">
        <v>85</v>
      </c>
      <c r="F153" s="59"/>
    </row>
    <row r="154" spans="1:14" x14ac:dyDescent="0.25">
      <c r="B154" s="61" t="s">
        <v>164</v>
      </c>
      <c r="C154" s="61" t="s">
        <v>20</v>
      </c>
      <c r="D154" s="82">
        <v>91.29</v>
      </c>
      <c r="E154" s="83">
        <v>87.14</v>
      </c>
      <c r="F154" s="61">
        <v>81.5</v>
      </c>
    </row>
    <row r="155" spans="1:14" x14ac:dyDescent="0.25">
      <c r="B155" s="59" t="s">
        <v>99</v>
      </c>
      <c r="C155" s="59" t="s">
        <v>20</v>
      </c>
      <c r="D155" s="82">
        <v>91</v>
      </c>
      <c r="E155" s="83">
        <v>88.43</v>
      </c>
      <c r="F155" s="59">
        <v>84.25</v>
      </c>
    </row>
    <row r="156" spans="1:14" ht="17.399999999999999" x14ac:dyDescent="0.3">
      <c r="B156" s="61" t="s">
        <v>48</v>
      </c>
      <c r="C156" s="60" t="s">
        <v>20</v>
      </c>
      <c r="D156" s="82">
        <v>89.43</v>
      </c>
      <c r="E156" s="83">
        <v>89.86</v>
      </c>
      <c r="F156" s="60">
        <v>95.5</v>
      </c>
      <c r="G156" s="44"/>
    </row>
    <row r="157" spans="1:14" ht="17.399999999999999" x14ac:dyDescent="0.3">
      <c r="B157" s="60" t="s">
        <v>37</v>
      </c>
      <c r="C157" s="60" t="s">
        <v>20</v>
      </c>
      <c r="D157" s="84">
        <v>88.71</v>
      </c>
      <c r="E157" s="83">
        <v>88.71</v>
      </c>
      <c r="F157" s="60">
        <v>85.25</v>
      </c>
      <c r="G157" s="44" t="s">
        <v>147</v>
      </c>
    </row>
    <row r="158" spans="1:14" x14ac:dyDescent="0.25">
      <c r="B158" s="61" t="s">
        <v>163</v>
      </c>
      <c r="C158" s="60" t="s">
        <v>20</v>
      </c>
      <c r="D158" s="82">
        <v>88.43</v>
      </c>
      <c r="E158" s="83">
        <v>93.14</v>
      </c>
      <c r="F158" s="60">
        <v>83.25</v>
      </c>
    </row>
    <row r="159" spans="1:14" x14ac:dyDescent="0.25">
      <c r="B159" s="60" t="s">
        <v>60</v>
      </c>
      <c r="C159" s="60" t="s">
        <v>20</v>
      </c>
      <c r="D159" s="82">
        <v>87.86</v>
      </c>
      <c r="E159" s="83">
        <v>81.709999999999994</v>
      </c>
      <c r="F159" s="60">
        <v>74.5</v>
      </c>
    </row>
    <row r="160" spans="1:14" x14ac:dyDescent="0.25">
      <c r="B160" s="61" t="s">
        <v>138</v>
      </c>
      <c r="C160" s="61" t="s">
        <v>20</v>
      </c>
      <c r="D160" s="82">
        <v>87</v>
      </c>
      <c r="E160" s="83">
        <v>92.43</v>
      </c>
      <c r="F160" s="61">
        <v>81</v>
      </c>
    </row>
    <row r="161" spans="2:6" x14ac:dyDescent="0.25">
      <c r="B161" s="61" t="s">
        <v>165</v>
      </c>
      <c r="C161" s="61" t="s">
        <v>20</v>
      </c>
      <c r="D161" s="82">
        <v>77.709999999999994</v>
      </c>
      <c r="E161" s="83">
        <v>83.14</v>
      </c>
      <c r="F161" s="61">
        <v>73.25</v>
      </c>
    </row>
    <row r="162" spans="2:6" x14ac:dyDescent="0.25">
      <c r="B162" s="59" t="s">
        <v>106</v>
      </c>
      <c r="C162" s="59" t="s">
        <v>20</v>
      </c>
      <c r="D162" s="82">
        <v>76.61</v>
      </c>
      <c r="E162" s="83">
        <v>86.43</v>
      </c>
      <c r="F162" s="59">
        <v>85</v>
      </c>
    </row>
    <row r="163" spans="2:6" x14ac:dyDescent="0.25">
      <c r="B163" s="60" t="s">
        <v>76</v>
      </c>
      <c r="C163" s="60" t="s">
        <v>20</v>
      </c>
      <c r="D163" s="82">
        <v>75.709999999999994</v>
      </c>
      <c r="E163" s="83">
        <v>76.709999999999994</v>
      </c>
      <c r="F163" s="60">
        <v>79.5</v>
      </c>
    </row>
    <row r="164" spans="2:6" x14ac:dyDescent="0.25">
      <c r="B164" s="11"/>
      <c r="C164" s="11"/>
      <c r="D164" s="11"/>
      <c r="E164" s="11"/>
      <c r="F164" s="11"/>
    </row>
    <row r="165" spans="2:6" x14ac:dyDescent="0.25">
      <c r="B165" s="45" t="s">
        <v>254</v>
      </c>
      <c r="C165" s="4"/>
      <c r="D165" s="4"/>
      <c r="E165" s="4"/>
      <c r="F165" s="4"/>
    </row>
    <row r="168" spans="2:6" x14ac:dyDescent="0.25">
      <c r="B168" s="4"/>
      <c r="C168" s="4"/>
      <c r="D168" s="4"/>
      <c r="E168" s="4"/>
      <c r="F168" s="4"/>
    </row>
    <row r="169" spans="2:6" x14ac:dyDescent="0.25">
      <c r="B169" s="4"/>
      <c r="C169" s="4"/>
      <c r="D169" s="4"/>
      <c r="E169" s="4"/>
      <c r="F169" s="4"/>
    </row>
    <row r="170" spans="2:6" ht="13.8" thickBot="1" x14ac:dyDescent="0.3">
      <c r="B170" s="4"/>
      <c r="C170" s="4"/>
      <c r="D170" s="4"/>
      <c r="E170" s="4"/>
      <c r="F170" s="4"/>
    </row>
    <row r="171" spans="2:6" ht="13.8" thickBot="1" x14ac:dyDescent="0.3">
      <c r="B171" s="9"/>
      <c r="C171" s="9"/>
      <c r="D171" s="9"/>
      <c r="E171" s="9"/>
      <c r="F171" s="9"/>
    </row>
    <row r="172" spans="2:6" x14ac:dyDescent="0.25">
      <c r="B172" s="235" t="s">
        <v>0</v>
      </c>
      <c r="C172" s="235"/>
      <c r="D172" s="235"/>
      <c r="E172" s="235"/>
      <c r="F172" s="235"/>
    </row>
    <row r="173" spans="2:6" x14ac:dyDescent="0.25">
      <c r="B173" s="235" t="s">
        <v>47</v>
      </c>
      <c r="C173" s="235"/>
      <c r="D173" s="235"/>
      <c r="E173" s="235"/>
      <c r="F173" s="235"/>
    </row>
    <row r="175" spans="2:6" ht="17.399999999999999" x14ac:dyDescent="0.3">
      <c r="B175" s="236" t="s">
        <v>338</v>
      </c>
      <c r="C175" s="236"/>
      <c r="D175" s="236"/>
      <c r="E175" s="236"/>
      <c r="F175" s="236"/>
    </row>
    <row r="176" spans="2:6" ht="17.399999999999999" x14ac:dyDescent="0.3">
      <c r="B176" s="237" t="s">
        <v>41</v>
      </c>
      <c r="C176" s="237"/>
      <c r="D176" s="237"/>
      <c r="E176" s="237"/>
      <c r="F176" s="237"/>
    </row>
    <row r="177" spans="1:14" x14ac:dyDescent="0.25">
      <c r="B177" s="15"/>
      <c r="C177" s="15"/>
      <c r="D177" s="3" t="s">
        <v>3</v>
      </c>
      <c r="E177" s="3" t="s">
        <v>3</v>
      </c>
      <c r="F177" s="3" t="s">
        <v>3</v>
      </c>
    </row>
    <row r="178" spans="1:14" x14ac:dyDescent="0.25">
      <c r="B178" s="16" t="s">
        <v>2</v>
      </c>
      <c r="C178" s="16" t="s">
        <v>22</v>
      </c>
      <c r="D178" s="3" t="s">
        <v>339</v>
      </c>
      <c r="E178" s="3" t="s">
        <v>279</v>
      </c>
      <c r="F178" s="3" t="s">
        <v>243</v>
      </c>
    </row>
    <row r="179" spans="1:14" ht="17.399999999999999" x14ac:dyDescent="0.3">
      <c r="A179" s="34">
        <v>1</v>
      </c>
      <c r="B179" s="61" t="s">
        <v>24</v>
      </c>
      <c r="C179" s="60" t="s">
        <v>17</v>
      </c>
      <c r="D179" s="82">
        <v>100</v>
      </c>
      <c r="E179" s="83">
        <v>98.5</v>
      </c>
      <c r="F179" s="78">
        <v>98.5</v>
      </c>
      <c r="G179" s="44"/>
      <c r="H179" s="52">
        <v>0.35</v>
      </c>
      <c r="I179" s="52"/>
      <c r="J179" s="52"/>
      <c r="K179" s="52"/>
      <c r="L179" s="52"/>
      <c r="M179" s="81">
        <v>3507</v>
      </c>
    </row>
    <row r="180" spans="1:14" ht="15.6" x14ac:dyDescent="0.3">
      <c r="A180" s="34">
        <v>2</v>
      </c>
      <c r="B180" s="62" t="s">
        <v>148</v>
      </c>
      <c r="C180" s="62" t="s">
        <v>17</v>
      </c>
      <c r="D180" s="86">
        <v>100</v>
      </c>
      <c r="E180" s="83">
        <v>95.43</v>
      </c>
      <c r="F180" s="64">
        <v>83.75</v>
      </c>
      <c r="H180" s="52">
        <v>0.35</v>
      </c>
      <c r="I180" s="52"/>
      <c r="J180" s="52"/>
      <c r="K180" s="52"/>
      <c r="L180" s="52"/>
      <c r="M180" s="81">
        <v>1996</v>
      </c>
    </row>
    <row r="181" spans="1:14" ht="15.6" x14ac:dyDescent="0.3">
      <c r="A181" s="34">
        <v>3</v>
      </c>
      <c r="B181" s="61" t="s">
        <v>79</v>
      </c>
      <c r="C181" s="60" t="s">
        <v>17</v>
      </c>
      <c r="D181" s="86">
        <v>100</v>
      </c>
      <c r="E181" s="85">
        <v>100</v>
      </c>
      <c r="F181" s="60">
        <v>100</v>
      </c>
      <c r="H181" s="52">
        <v>0.35</v>
      </c>
      <c r="I181" s="52"/>
      <c r="J181" s="52"/>
      <c r="K181" s="52"/>
      <c r="L181" s="52"/>
      <c r="M181" s="81">
        <v>1503.5</v>
      </c>
    </row>
    <row r="182" spans="1:14" ht="15.6" x14ac:dyDescent="0.3">
      <c r="A182" s="34">
        <v>4</v>
      </c>
      <c r="B182" s="60" t="s">
        <v>116</v>
      </c>
      <c r="C182" s="60" t="s">
        <v>17</v>
      </c>
      <c r="D182" s="82">
        <v>100</v>
      </c>
      <c r="E182" s="83">
        <v>86</v>
      </c>
      <c r="F182" s="60">
        <v>86</v>
      </c>
      <c r="H182" s="52">
        <v>0.35</v>
      </c>
      <c r="I182" s="52"/>
      <c r="J182" s="52"/>
      <c r="K182" s="52"/>
      <c r="L182" s="52"/>
      <c r="M182" s="81">
        <v>1242</v>
      </c>
    </row>
    <row r="183" spans="1:14" ht="15.6" x14ac:dyDescent="0.3">
      <c r="A183" s="34">
        <v>5</v>
      </c>
      <c r="B183" s="62" t="s">
        <v>216</v>
      </c>
      <c r="C183" s="62" t="s">
        <v>17</v>
      </c>
      <c r="D183" s="86">
        <v>100</v>
      </c>
      <c r="E183" s="83">
        <v>100</v>
      </c>
      <c r="F183" s="64">
        <v>90</v>
      </c>
      <c r="H183" s="52">
        <v>0.2</v>
      </c>
      <c r="I183" s="52"/>
      <c r="J183" s="52"/>
      <c r="K183" s="52"/>
      <c r="L183" s="52"/>
      <c r="M183" s="81">
        <v>1092</v>
      </c>
    </row>
    <row r="184" spans="1:14" ht="15.6" x14ac:dyDescent="0.3">
      <c r="A184" s="34">
        <v>6</v>
      </c>
      <c r="B184" s="61" t="s">
        <v>299</v>
      </c>
      <c r="C184" s="61" t="s">
        <v>17</v>
      </c>
      <c r="D184" s="82">
        <v>100</v>
      </c>
      <c r="E184" s="83">
        <v>100</v>
      </c>
      <c r="F184" s="60"/>
      <c r="H184" s="52">
        <v>0.2</v>
      </c>
      <c r="I184" s="52"/>
      <c r="J184" s="52"/>
      <c r="K184" s="52"/>
      <c r="L184" s="52"/>
      <c r="M184" s="81">
        <v>342</v>
      </c>
    </row>
    <row r="185" spans="1:14" ht="15.6" x14ac:dyDescent="0.3">
      <c r="A185" s="34">
        <v>7</v>
      </c>
      <c r="B185" s="61" t="s">
        <v>346</v>
      </c>
      <c r="C185" s="61" t="s">
        <v>17</v>
      </c>
      <c r="D185" s="82">
        <v>100</v>
      </c>
      <c r="E185" s="83"/>
      <c r="F185" s="60"/>
      <c r="H185" s="52">
        <v>0.2</v>
      </c>
      <c r="I185" s="52"/>
      <c r="J185" s="52"/>
      <c r="K185" s="52"/>
      <c r="L185" s="52"/>
      <c r="M185" s="81">
        <v>150</v>
      </c>
    </row>
    <row r="186" spans="1:14" ht="15.6" x14ac:dyDescent="0.3">
      <c r="A186" s="34">
        <v>8</v>
      </c>
      <c r="B186" s="61" t="s">
        <v>296</v>
      </c>
      <c r="C186" s="61" t="s">
        <v>17</v>
      </c>
      <c r="D186" s="82">
        <v>99.71</v>
      </c>
      <c r="E186" s="83">
        <v>98.86</v>
      </c>
      <c r="F186" s="60"/>
      <c r="H186" s="52">
        <v>0.2</v>
      </c>
      <c r="I186" s="52"/>
      <c r="J186" s="52"/>
      <c r="K186" s="52"/>
      <c r="L186" s="52"/>
    </row>
    <row r="187" spans="1:14" ht="17.399999999999999" x14ac:dyDescent="0.3">
      <c r="A187" s="34">
        <v>9</v>
      </c>
      <c r="B187" s="60" t="s">
        <v>80</v>
      </c>
      <c r="C187" s="60" t="s">
        <v>17</v>
      </c>
      <c r="D187" s="82">
        <v>98.86</v>
      </c>
      <c r="E187" s="83">
        <v>96.18</v>
      </c>
      <c r="F187" s="60">
        <v>95.5</v>
      </c>
      <c r="G187" s="44"/>
      <c r="H187" s="52">
        <v>0.1</v>
      </c>
      <c r="I187" s="52"/>
      <c r="J187" s="52"/>
      <c r="K187" s="52"/>
      <c r="L187" s="52"/>
      <c r="M187" s="81">
        <v>1380</v>
      </c>
    </row>
    <row r="188" spans="1:14" ht="15.6" x14ac:dyDescent="0.3">
      <c r="A188" s="34">
        <v>10</v>
      </c>
      <c r="B188" s="60" t="s">
        <v>91</v>
      </c>
      <c r="C188" s="60" t="s">
        <v>17</v>
      </c>
      <c r="D188" s="82">
        <v>98.86</v>
      </c>
      <c r="E188" s="83">
        <v>97.71</v>
      </c>
      <c r="F188" s="60">
        <v>98.5</v>
      </c>
      <c r="H188" s="52">
        <v>0.1</v>
      </c>
      <c r="I188" s="52"/>
      <c r="J188" s="52"/>
      <c r="K188" s="52"/>
      <c r="L188" s="52"/>
      <c r="M188" s="81">
        <v>1230</v>
      </c>
    </row>
    <row r="189" spans="1:14" ht="17.399999999999999" x14ac:dyDescent="0.3">
      <c r="A189" s="34">
        <v>11</v>
      </c>
      <c r="B189" s="60" t="s">
        <v>92</v>
      </c>
      <c r="C189" s="60" t="s">
        <v>17</v>
      </c>
      <c r="D189" s="82">
        <v>98.86</v>
      </c>
      <c r="E189" s="83">
        <v>89.57</v>
      </c>
      <c r="F189" s="60">
        <v>92</v>
      </c>
      <c r="G189" s="44"/>
      <c r="H189" s="52">
        <v>0.1</v>
      </c>
      <c r="I189" s="52"/>
      <c r="J189" s="52"/>
      <c r="K189" s="52"/>
      <c r="L189" s="52"/>
      <c r="M189" s="81">
        <v>1146</v>
      </c>
      <c r="N189" s="42" t="s">
        <v>395</v>
      </c>
    </row>
    <row r="190" spans="1:14" ht="15.6" x14ac:dyDescent="0.3">
      <c r="A190" s="34">
        <v>12</v>
      </c>
      <c r="B190" s="76" t="s">
        <v>129</v>
      </c>
      <c r="C190" s="76" t="s">
        <v>17</v>
      </c>
      <c r="D190" s="86">
        <v>98.86</v>
      </c>
      <c r="E190" s="83">
        <v>100</v>
      </c>
      <c r="F190" s="60">
        <v>100</v>
      </c>
      <c r="H190" s="52">
        <v>0.1</v>
      </c>
      <c r="I190" s="52"/>
      <c r="J190" s="52"/>
      <c r="K190" s="52"/>
      <c r="L190" s="52"/>
      <c r="M190" s="81">
        <v>1146</v>
      </c>
      <c r="N190" s="42" t="s">
        <v>396</v>
      </c>
    </row>
    <row r="191" spans="1:14" ht="15.6" x14ac:dyDescent="0.3">
      <c r="A191" s="34">
        <v>13</v>
      </c>
      <c r="B191" s="62" t="s">
        <v>234</v>
      </c>
      <c r="C191" s="61" t="s">
        <v>17</v>
      </c>
      <c r="D191" s="82">
        <v>98.86</v>
      </c>
      <c r="E191" s="83">
        <v>98.86</v>
      </c>
      <c r="F191" s="61">
        <v>98</v>
      </c>
      <c r="H191" s="52">
        <v>0.1</v>
      </c>
      <c r="I191" s="52"/>
      <c r="J191" s="52"/>
      <c r="K191" s="52"/>
      <c r="L191" s="52"/>
      <c r="M191" s="81">
        <v>642</v>
      </c>
    </row>
    <row r="192" spans="1:14" ht="15.6" x14ac:dyDescent="0.3">
      <c r="A192" s="34"/>
      <c r="B192" s="62" t="s">
        <v>233</v>
      </c>
      <c r="C192" s="62" t="s">
        <v>17</v>
      </c>
      <c r="D192" s="86">
        <v>98.86</v>
      </c>
      <c r="E192" s="83">
        <v>94.86</v>
      </c>
      <c r="F192" s="64">
        <v>91.75</v>
      </c>
      <c r="M192" s="81">
        <v>288</v>
      </c>
    </row>
    <row r="193" spans="2:13" x14ac:dyDescent="0.25">
      <c r="B193" s="61" t="s">
        <v>348</v>
      </c>
      <c r="C193" s="61" t="s">
        <v>17</v>
      </c>
      <c r="D193" s="82">
        <v>98.86</v>
      </c>
      <c r="E193" s="83"/>
      <c r="F193" s="60"/>
      <c r="M193" s="81">
        <v>108</v>
      </c>
    </row>
    <row r="194" spans="2:13" x14ac:dyDescent="0.25">
      <c r="B194" s="62" t="s">
        <v>256</v>
      </c>
      <c r="C194" s="62" t="s">
        <v>17</v>
      </c>
      <c r="D194" s="82">
        <v>98.29</v>
      </c>
      <c r="E194" s="83">
        <v>98.86</v>
      </c>
      <c r="F194" s="64">
        <v>92.25</v>
      </c>
    </row>
    <row r="195" spans="2:13" x14ac:dyDescent="0.25">
      <c r="B195" s="61" t="s">
        <v>135</v>
      </c>
      <c r="C195" s="61" t="s">
        <v>17</v>
      </c>
      <c r="D195" s="82">
        <v>97.71</v>
      </c>
      <c r="E195" s="83">
        <v>98</v>
      </c>
      <c r="F195" s="61">
        <v>98.5</v>
      </c>
    </row>
    <row r="196" spans="2:13" x14ac:dyDescent="0.25">
      <c r="B196" s="61" t="s">
        <v>180</v>
      </c>
      <c r="C196" s="61" t="s">
        <v>17</v>
      </c>
      <c r="D196" s="82">
        <v>97.71</v>
      </c>
      <c r="E196" s="83">
        <v>97.71</v>
      </c>
      <c r="F196" s="61">
        <v>95.75</v>
      </c>
    </row>
    <row r="197" spans="2:13" x14ac:dyDescent="0.25">
      <c r="B197" s="62" t="s">
        <v>151</v>
      </c>
      <c r="C197" s="62" t="s">
        <v>17</v>
      </c>
      <c r="D197" s="86">
        <v>97.71</v>
      </c>
      <c r="E197" s="83">
        <v>97.71</v>
      </c>
      <c r="F197" s="64">
        <v>97.75</v>
      </c>
    </row>
    <row r="198" spans="2:13" x14ac:dyDescent="0.25">
      <c r="B198" s="61" t="s">
        <v>178</v>
      </c>
      <c r="C198" s="61" t="s">
        <v>17</v>
      </c>
      <c r="D198" s="82">
        <v>97.71</v>
      </c>
      <c r="E198" s="83">
        <v>97.71</v>
      </c>
      <c r="F198" s="61">
        <v>97.25</v>
      </c>
    </row>
    <row r="199" spans="2:13" x14ac:dyDescent="0.25">
      <c r="B199" s="61" t="s">
        <v>217</v>
      </c>
      <c r="C199" s="61" t="s">
        <v>17</v>
      </c>
      <c r="D199" s="82">
        <v>97.71</v>
      </c>
      <c r="E199" s="83">
        <v>97.75</v>
      </c>
      <c r="F199" s="61">
        <v>97.75</v>
      </c>
    </row>
    <row r="200" spans="2:13" x14ac:dyDescent="0.25">
      <c r="B200" s="61" t="s">
        <v>292</v>
      </c>
      <c r="C200" s="61" t="s">
        <v>17</v>
      </c>
      <c r="D200" s="82">
        <v>97.71</v>
      </c>
      <c r="E200" s="83">
        <v>90.57</v>
      </c>
      <c r="F200" s="60"/>
    </row>
    <row r="201" spans="2:13" ht="17.399999999999999" x14ac:dyDescent="0.3">
      <c r="B201" s="61" t="s">
        <v>291</v>
      </c>
      <c r="C201" s="61" t="s">
        <v>17</v>
      </c>
      <c r="D201" s="82">
        <v>97.71</v>
      </c>
      <c r="E201" s="83">
        <v>94.57</v>
      </c>
      <c r="F201" s="60"/>
      <c r="G201" s="44"/>
    </row>
    <row r="202" spans="2:13" x14ac:dyDescent="0.25">
      <c r="B202" s="60" t="s">
        <v>105</v>
      </c>
      <c r="C202" s="60" t="s">
        <v>17</v>
      </c>
      <c r="D202" s="82">
        <v>96.57</v>
      </c>
      <c r="E202" s="83">
        <v>96.57</v>
      </c>
      <c r="F202" s="60">
        <v>97.75</v>
      </c>
    </row>
    <row r="203" spans="2:13" x14ac:dyDescent="0.25">
      <c r="B203" s="60" t="s">
        <v>130</v>
      </c>
      <c r="C203" s="60" t="s">
        <v>17</v>
      </c>
      <c r="D203" s="82">
        <v>96.57</v>
      </c>
      <c r="E203" s="83">
        <v>95.43</v>
      </c>
      <c r="F203" s="60">
        <v>97.75</v>
      </c>
    </row>
    <row r="204" spans="2:13" ht="17.399999999999999" x14ac:dyDescent="0.3">
      <c r="B204" s="61" t="s">
        <v>347</v>
      </c>
      <c r="C204" s="61" t="s">
        <v>17</v>
      </c>
      <c r="D204" s="82">
        <v>96.57</v>
      </c>
      <c r="E204" s="83"/>
      <c r="F204" s="60"/>
      <c r="G204" s="44"/>
    </row>
    <row r="205" spans="2:13" x14ac:dyDescent="0.25">
      <c r="B205" s="62" t="s">
        <v>150</v>
      </c>
      <c r="C205" s="62" t="s">
        <v>17</v>
      </c>
      <c r="D205" s="82">
        <v>96.29</v>
      </c>
      <c r="E205" s="83">
        <v>97.14</v>
      </c>
      <c r="F205" s="64">
        <v>95</v>
      </c>
    </row>
    <row r="206" spans="2:13" x14ac:dyDescent="0.25">
      <c r="B206" s="62" t="s">
        <v>128</v>
      </c>
      <c r="C206" s="62" t="s">
        <v>17</v>
      </c>
      <c r="D206" s="86">
        <v>95.43</v>
      </c>
      <c r="E206" s="83">
        <v>96</v>
      </c>
      <c r="F206" s="64">
        <v>96.25</v>
      </c>
    </row>
    <row r="207" spans="2:13" x14ac:dyDescent="0.25">
      <c r="B207" s="61" t="s">
        <v>118</v>
      </c>
      <c r="C207" s="61" t="s">
        <v>17</v>
      </c>
      <c r="D207" s="82">
        <v>95.29</v>
      </c>
      <c r="E207" s="83">
        <v>97.14</v>
      </c>
      <c r="F207" s="61">
        <v>100</v>
      </c>
    </row>
    <row r="208" spans="2:13" ht="17.399999999999999" x14ac:dyDescent="0.3">
      <c r="B208" s="60" t="s">
        <v>111</v>
      </c>
      <c r="C208" s="60" t="s">
        <v>17</v>
      </c>
      <c r="D208" s="68">
        <v>94.29</v>
      </c>
      <c r="E208" s="83">
        <v>94.29</v>
      </c>
      <c r="F208" s="60">
        <v>95.25</v>
      </c>
      <c r="G208" s="44" t="s">
        <v>131</v>
      </c>
    </row>
    <row r="209" spans="1:6" x14ac:dyDescent="0.25">
      <c r="B209" s="60" t="s">
        <v>71</v>
      </c>
      <c r="C209" s="60" t="s">
        <v>17</v>
      </c>
      <c r="D209" s="82">
        <v>94.29</v>
      </c>
      <c r="E209" s="83">
        <v>91.86</v>
      </c>
      <c r="F209" s="60">
        <v>91</v>
      </c>
    </row>
    <row r="210" spans="1:6" x14ac:dyDescent="0.25">
      <c r="B210" s="61" t="s">
        <v>298</v>
      </c>
      <c r="C210" s="61" t="s">
        <v>17</v>
      </c>
      <c r="D210" s="82">
        <v>92.86</v>
      </c>
      <c r="E210" s="83">
        <v>98.86</v>
      </c>
      <c r="F210" s="60"/>
    </row>
    <row r="211" spans="1:6" x14ac:dyDescent="0.25">
      <c r="B211" s="61" t="s">
        <v>290</v>
      </c>
      <c r="C211" s="61" t="s">
        <v>17</v>
      </c>
      <c r="D211" s="82">
        <v>92.29</v>
      </c>
      <c r="E211" s="83">
        <v>95.43</v>
      </c>
      <c r="F211" s="61"/>
    </row>
    <row r="212" spans="1:6" x14ac:dyDescent="0.25">
      <c r="B212" s="61" t="s">
        <v>295</v>
      </c>
      <c r="C212" s="61" t="s">
        <v>17</v>
      </c>
      <c r="D212" s="82">
        <v>92.29</v>
      </c>
      <c r="E212" s="83">
        <v>96.57</v>
      </c>
      <c r="F212" s="60"/>
    </row>
    <row r="213" spans="1:6" x14ac:dyDescent="0.25">
      <c r="B213" s="61" t="s">
        <v>297</v>
      </c>
      <c r="C213" s="61" t="s">
        <v>17</v>
      </c>
      <c r="D213" s="82">
        <v>90.57</v>
      </c>
      <c r="E213" s="83">
        <v>95.43</v>
      </c>
      <c r="F213" s="60"/>
    </row>
    <row r="214" spans="1:6" x14ac:dyDescent="0.25">
      <c r="B214" s="60" t="s">
        <v>127</v>
      </c>
      <c r="C214" s="60" t="s">
        <v>17</v>
      </c>
      <c r="D214" s="82">
        <v>88</v>
      </c>
      <c r="E214" s="83">
        <v>68.86</v>
      </c>
      <c r="F214" s="60">
        <v>81.25</v>
      </c>
    </row>
    <row r="215" spans="1:6" x14ac:dyDescent="0.25">
      <c r="B215" s="61" t="s">
        <v>255</v>
      </c>
      <c r="C215" s="60" t="s">
        <v>17</v>
      </c>
      <c r="D215" s="82">
        <v>87.43</v>
      </c>
      <c r="E215" s="83">
        <v>94.71</v>
      </c>
      <c r="F215" s="60">
        <v>95.5</v>
      </c>
    </row>
    <row r="216" spans="1:6" x14ac:dyDescent="0.25">
      <c r="B216" s="60" t="s">
        <v>51</v>
      </c>
      <c r="C216" s="60" t="s">
        <v>17</v>
      </c>
      <c r="D216" s="82">
        <v>87.14</v>
      </c>
      <c r="E216" s="83">
        <v>91.71</v>
      </c>
      <c r="F216" s="60">
        <v>87</v>
      </c>
    </row>
    <row r="217" spans="1:6" x14ac:dyDescent="0.25">
      <c r="B217" s="45" t="s">
        <v>349</v>
      </c>
      <c r="C217" s="5"/>
      <c r="D217" s="5"/>
      <c r="E217" s="5"/>
      <c r="F217" s="5"/>
    </row>
    <row r="219" spans="1:6" ht="15.6" x14ac:dyDescent="0.3">
      <c r="A219" s="34" t="s">
        <v>14</v>
      </c>
    </row>
    <row r="220" spans="1:6" ht="15.6" x14ac:dyDescent="0.3">
      <c r="A220" s="34"/>
    </row>
    <row r="221" spans="1:6" ht="15.6" x14ac:dyDescent="0.3">
      <c r="A221" s="34"/>
    </row>
    <row r="222" spans="1:6" ht="15.6" x14ac:dyDescent="0.3">
      <c r="A222" s="34"/>
    </row>
    <row r="223" spans="1:6" ht="15.6" x14ac:dyDescent="0.3">
      <c r="A223" s="34"/>
    </row>
    <row r="224" spans="1:6" ht="15.6" x14ac:dyDescent="0.3">
      <c r="A224" s="34"/>
    </row>
    <row r="225" spans="1:14" ht="15.6" x14ac:dyDescent="0.3">
      <c r="A225" s="34"/>
    </row>
    <row r="226" spans="1:14" ht="15.6" x14ac:dyDescent="0.3">
      <c r="A226" s="34"/>
    </row>
    <row r="227" spans="1:14" ht="15.6" x14ac:dyDescent="0.3">
      <c r="A227" s="34">
        <v>1</v>
      </c>
      <c r="B227" s="61" t="s">
        <v>257</v>
      </c>
      <c r="C227" s="61" t="s">
        <v>16</v>
      </c>
      <c r="D227" s="82">
        <v>100</v>
      </c>
      <c r="E227" s="83">
        <v>100</v>
      </c>
      <c r="F227" s="61">
        <v>98.75</v>
      </c>
      <c r="H227" s="52">
        <v>0.35</v>
      </c>
      <c r="I227" s="52"/>
      <c r="J227" s="52"/>
      <c r="K227" s="52"/>
      <c r="L227" s="52"/>
      <c r="M227">
        <f>+D227+E227+F227</f>
        <v>298.75</v>
      </c>
      <c r="N227" s="80">
        <f>+M227/3</f>
        <v>99.583333333333329</v>
      </c>
    </row>
    <row r="228" spans="1:14" ht="15.6" x14ac:dyDescent="0.3">
      <c r="A228" s="34">
        <v>2</v>
      </c>
      <c r="B228" s="60" t="s">
        <v>120</v>
      </c>
      <c r="C228" s="60" t="s">
        <v>16</v>
      </c>
      <c r="D228" s="82">
        <v>100</v>
      </c>
      <c r="E228" s="83">
        <v>99.36</v>
      </c>
      <c r="F228" s="61">
        <v>98.75</v>
      </c>
      <c r="H228" s="52">
        <v>0.35</v>
      </c>
      <c r="I228" s="52"/>
      <c r="J228" s="52"/>
      <c r="K228" s="52"/>
      <c r="L228" s="52"/>
      <c r="M228">
        <f>+D228+E228+F228</f>
        <v>298.11</v>
      </c>
      <c r="N228" s="80">
        <f>+M228/3</f>
        <v>99.37</v>
      </c>
    </row>
    <row r="229" spans="1:14" ht="15.6" x14ac:dyDescent="0.3">
      <c r="A229" s="34">
        <v>3</v>
      </c>
      <c r="B229" s="61" t="s">
        <v>222</v>
      </c>
      <c r="C229" s="62" t="s">
        <v>16</v>
      </c>
      <c r="D229" s="86">
        <v>98.86</v>
      </c>
      <c r="E229" s="83">
        <v>95.25</v>
      </c>
      <c r="F229" s="64">
        <v>95.25</v>
      </c>
      <c r="H229" s="52">
        <v>0.2</v>
      </c>
      <c r="I229" s="52"/>
      <c r="J229" s="52"/>
      <c r="K229" s="52"/>
      <c r="L229" s="52"/>
      <c r="M229" s="42" t="s">
        <v>355</v>
      </c>
    </row>
    <row r="230" spans="1:14" ht="15.6" x14ac:dyDescent="0.3">
      <c r="A230" s="34">
        <v>4</v>
      </c>
      <c r="B230" s="61" t="s">
        <v>354</v>
      </c>
      <c r="C230" s="61" t="s">
        <v>16</v>
      </c>
      <c r="D230" s="82">
        <v>98.86</v>
      </c>
      <c r="E230" s="83"/>
      <c r="F230" s="60"/>
      <c r="H230" s="52">
        <v>0.2</v>
      </c>
      <c r="I230" s="52"/>
      <c r="J230" s="52"/>
      <c r="K230" s="52"/>
      <c r="L230" s="52"/>
      <c r="M230" s="42" t="s">
        <v>394</v>
      </c>
    </row>
    <row r="231" spans="1:14" ht="15.6" x14ac:dyDescent="0.3">
      <c r="A231" s="34">
        <v>5</v>
      </c>
      <c r="B231" s="61" t="s">
        <v>220</v>
      </c>
      <c r="C231" s="62" t="s">
        <v>16</v>
      </c>
      <c r="D231" s="86">
        <v>97.71</v>
      </c>
      <c r="E231" s="83">
        <v>98</v>
      </c>
      <c r="F231" s="64">
        <v>96.5</v>
      </c>
      <c r="H231" s="52">
        <v>0.1</v>
      </c>
      <c r="I231" s="52"/>
      <c r="J231" s="52"/>
      <c r="K231" s="52"/>
      <c r="L231" s="52"/>
    </row>
    <row r="232" spans="1:14" ht="17.399999999999999" x14ac:dyDescent="0.3">
      <c r="A232" s="34">
        <v>6</v>
      </c>
      <c r="B232" s="61" t="s">
        <v>224</v>
      </c>
      <c r="C232" s="61" t="s">
        <v>16</v>
      </c>
      <c r="D232" s="82">
        <v>96.57</v>
      </c>
      <c r="E232" s="83">
        <v>95.71</v>
      </c>
      <c r="F232" s="59">
        <v>96.5</v>
      </c>
      <c r="G232" s="44"/>
      <c r="H232" s="52">
        <v>0.1</v>
      </c>
      <c r="I232" s="52"/>
      <c r="J232" s="52"/>
      <c r="K232" s="52"/>
      <c r="L232" s="52"/>
      <c r="M232">
        <f>+D232+E232+F232</f>
        <v>288.77999999999997</v>
      </c>
      <c r="N232" s="80">
        <f>+M232/3</f>
        <v>96.259999999999991</v>
      </c>
    </row>
    <row r="233" spans="1:14" x14ac:dyDescent="0.25">
      <c r="B233" s="61" t="s">
        <v>134</v>
      </c>
      <c r="C233" s="61" t="s">
        <v>16</v>
      </c>
      <c r="D233" s="82">
        <v>96.57</v>
      </c>
      <c r="E233" s="83">
        <v>97.71</v>
      </c>
      <c r="F233" s="61">
        <v>93</v>
      </c>
      <c r="M233">
        <f>+D233+E233+F233</f>
        <v>287.27999999999997</v>
      </c>
      <c r="N233" s="80">
        <f>+M233/3</f>
        <v>95.759999999999991</v>
      </c>
    </row>
    <row r="234" spans="1:14" x14ac:dyDescent="0.25">
      <c r="B234" s="60" t="s">
        <v>121</v>
      </c>
      <c r="C234" s="60" t="s">
        <v>16</v>
      </c>
      <c r="D234" s="82">
        <v>96</v>
      </c>
      <c r="E234" s="83">
        <v>86.25</v>
      </c>
      <c r="F234" s="60">
        <v>91</v>
      </c>
    </row>
    <row r="235" spans="1:14" x14ac:dyDescent="0.25">
      <c r="B235" s="61" t="s">
        <v>353</v>
      </c>
      <c r="C235" s="61" t="s">
        <v>16</v>
      </c>
      <c r="D235" s="82">
        <v>94.71</v>
      </c>
      <c r="E235" s="83"/>
      <c r="F235" s="60"/>
    </row>
    <row r="236" spans="1:14" x14ac:dyDescent="0.25">
      <c r="B236" s="61" t="s">
        <v>286</v>
      </c>
      <c r="C236" s="60" t="s">
        <v>16</v>
      </c>
      <c r="D236" s="82">
        <v>93.86</v>
      </c>
      <c r="E236" s="83">
        <v>94.64</v>
      </c>
      <c r="F236" s="60">
        <v>93.75</v>
      </c>
    </row>
    <row r="237" spans="1:14" x14ac:dyDescent="0.25">
      <c r="B237" s="61" t="s">
        <v>350</v>
      </c>
      <c r="C237" s="61" t="s">
        <v>16</v>
      </c>
      <c r="D237" s="82">
        <v>93.75</v>
      </c>
      <c r="E237" s="83"/>
      <c r="F237" s="60"/>
    </row>
    <row r="238" spans="1:14" x14ac:dyDescent="0.25">
      <c r="B238" s="61" t="s">
        <v>285</v>
      </c>
      <c r="C238" s="61" t="s">
        <v>16</v>
      </c>
      <c r="D238" s="82">
        <v>93.5</v>
      </c>
      <c r="E238" s="83">
        <v>100</v>
      </c>
      <c r="F238" s="60"/>
    </row>
    <row r="239" spans="1:14" x14ac:dyDescent="0.25">
      <c r="B239" s="60" t="s">
        <v>119</v>
      </c>
      <c r="C239" s="60" t="s">
        <v>16</v>
      </c>
      <c r="D239" s="82">
        <v>93.43</v>
      </c>
      <c r="E239" s="83">
        <v>93.57</v>
      </c>
      <c r="F239" s="60">
        <v>92.75</v>
      </c>
    </row>
    <row r="240" spans="1:14" x14ac:dyDescent="0.25">
      <c r="B240" s="61" t="s">
        <v>352</v>
      </c>
      <c r="C240" s="61" t="s">
        <v>16</v>
      </c>
      <c r="D240" s="82">
        <v>93</v>
      </c>
      <c r="E240" s="83"/>
      <c r="F240" s="60"/>
    </row>
    <row r="241" spans="1:14" x14ac:dyDescent="0.25">
      <c r="B241" s="61" t="s">
        <v>351</v>
      </c>
      <c r="C241" s="61" t="s">
        <v>16</v>
      </c>
      <c r="D241" s="82">
        <v>90.86</v>
      </c>
      <c r="E241" s="83"/>
      <c r="F241" s="60"/>
    </row>
    <row r="242" spans="1:14" x14ac:dyDescent="0.25">
      <c r="B242" s="61" t="s">
        <v>377</v>
      </c>
      <c r="C242" s="61" t="s">
        <v>16</v>
      </c>
      <c r="D242" s="82">
        <v>66.209999999999994</v>
      </c>
      <c r="E242" s="83"/>
      <c r="F242" s="60"/>
    </row>
    <row r="243" spans="1:14" x14ac:dyDescent="0.25">
      <c r="B243" s="59"/>
      <c r="C243" s="59"/>
      <c r="D243" s="59"/>
      <c r="E243" s="59"/>
      <c r="F243" s="59"/>
    </row>
    <row r="244" spans="1:14" x14ac:dyDescent="0.25">
      <c r="B244" s="8"/>
      <c r="C244" s="4"/>
      <c r="D244" s="4"/>
      <c r="E244" s="4"/>
      <c r="F244" s="4"/>
    </row>
    <row r="245" spans="1:14" x14ac:dyDescent="0.25">
      <c r="B245" s="8"/>
      <c r="C245" s="4"/>
      <c r="D245" s="4"/>
      <c r="E245" s="4"/>
      <c r="F245" s="4"/>
    </row>
    <row r="246" spans="1:14" ht="15.6" x14ac:dyDescent="0.3">
      <c r="A246" s="34">
        <v>1</v>
      </c>
      <c r="B246" s="61" t="s">
        <v>141</v>
      </c>
      <c r="C246" s="61" t="s">
        <v>20</v>
      </c>
      <c r="D246" s="82">
        <v>100</v>
      </c>
      <c r="E246" s="83">
        <v>95.43</v>
      </c>
      <c r="F246" s="61">
        <v>85.75</v>
      </c>
      <c r="H246" s="52">
        <v>0.35</v>
      </c>
      <c r="I246" s="52"/>
      <c r="J246" s="52"/>
      <c r="K246" s="52"/>
      <c r="L246" s="52"/>
    </row>
    <row r="247" spans="1:14" ht="15.6" x14ac:dyDescent="0.3">
      <c r="A247" s="34">
        <v>2</v>
      </c>
      <c r="B247" s="61" t="s">
        <v>173</v>
      </c>
      <c r="C247" s="61" t="s">
        <v>20</v>
      </c>
      <c r="D247" s="82">
        <v>98.86</v>
      </c>
      <c r="E247" s="83">
        <v>97.14</v>
      </c>
      <c r="F247" s="61">
        <v>97.75</v>
      </c>
      <c r="H247" s="52">
        <v>0.35</v>
      </c>
      <c r="I247" s="52"/>
      <c r="J247" s="52"/>
      <c r="K247" s="52"/>
      <c r="L247" s="52"/>
      <c r="M247">
        <f>+D247+E247+F247</f>
        <v>293.75</v>
      </c>
      <c r="N247" s="80">
        <f>+M247/3</f>
        <v>97.916666666666671</v>
      </c>
    </row>
    <row r="248" spans="1:14" ht="15.6" x14ac:dyDescent="0.3">
      <c r="A248" s="34">
        <v>3</v>
      </c>
      <c r="B248" s="61" t="s">
        <v>207</v>
      </c>
      <c r="C248" s="61" t="s">
        <v>20</v>
      </c>
      <c r="D248" s="82">
        <v>98.86</v>
      </c>
      <c r="E248" s="83">
        <v>98</v>
      </c>
      <c r="F248" s="61">
        <v>96</v>
      </c>
      <c r="H248" s="52">
        <v>0.2</v>
      </c>
      <c r="I248" s="52"/>
      <c r="J248" s="52"/>
      <c r="K248" s="52"/>
      <c r="L248" s="52"/>
      <c r="M248">
        <f>+D248+E248+F248</f>
        <v>292.86</v>
      </c>
      <c r="N248" s="80">
        <f>+M248/3</f>
        <v>97.62</v>
      </c>
    </row>
    <row r="249" spans="1:14" ht="15.6" x14ac:dyDescent="0.3">
      <c r="A249" s="34">
        <v>4</v>
      </c>
      <c r="B249" s="60" t="s">
        <v>103</v>
      </c>
      <c r="C249" s="60" t="s">
        <v>20</v>
      </c>
      <c r="D249" s="82">
        <v>98.86</v>
      </c>
      <c r="E249" s="83">
        <v>96</v>
      </c>
      <c r="F249" s="60">
        <v>91</v>
      </c>
      <c r="H249" s="52">
        <v>0.2</v>
      </c>
      <c r="I249" s="52"/>
      <c r="J249" s="52"/>
      <c r="K249" s="52"/>
      <c r="L249" s="52"/>
      <c r="M249">
        <f>+D249+E249+F249</f>
        <v>285.86</v>
      </c>
      <c r="N249" s="80">
        <f>+M249/3</f>
        <v>95.286666666666676</v>
      </c>
    </row>
    <row r="250" spans="1:14" ht="15.6" x14ac:dyDescent="0.3">
      <c r="A250" s="34">
        <v>5</v>
      </c>
      <c r="B250" s="61" t="s">
        <v>170</v>
      </c>
      <c r="C250" s="61" t="s">
        <v>20</v>
      </c>
      <c r="D250" s="82">
        <v>98.86</v>
      </c>
      <c r="E250" s="83">
        <v>94.57</v>
      </c>
      <c r="F250" s="61">
        <v>84.75</v>
      </c>
      <c r="H250" s="52">
        <v>0.1</v>
      </c>
      <c r="I250" s="52"/>
      <c r="J250" s="52"/>
      <c r="K250" s="52"/>
      <c r="L250" s="52"/>
      <c r="M250">
        <f>+D250+E250+F250</f>
        <v>278.18</v>
      </c>
      <c r="N250" s="80">
        <f>+M250/3</f>
        <v>92.726666666666674</v>
      </c>
    </row>
    <row r="251" spans="1:14" ht="15.6" x14ac:dyDescent="0.3">
      <c r="A251" s="34">
        <v>6</v>
      </c>
      <c r="B251" s="61" t="s">
        <v>283</v>
      </c>
      <c r="C251" s="61" t="s">
        <v>20</v>
      </c>
      <c r="D251" s="82">
        <v>97.71</v>
      </c>
      <c r="E251" s="83">
        <v>94.86</v>
      </c>
      <c r="F251" s="59"/>
      <c r="H251" s="52">
        <v>0.1</v>
      </c>
      <c r="I251" s="52"/>
      <c r="J251" s="52"/>
      <c r="K251" s="52"/>
      <c r="L251" s="52"/>
      <c r="M251" s="42" t="s">
        <v>343</v>
      </c>
    </row>
    <row r="252" spans="1:14" ht="15.6" x14ac:dyDescent="0.3">
      <c r="A252" s="34">
        <v>7</v>
      </c>
      <c r="B252" s="60" t="s">
        <v>112</v>
      </c>
      <c r="C252" s="60" t="s">
        <v>20</v>
      </c>
      <c r="D252" s="82">
        <v>97.71</v>
      </c>
      <c r="E252" s="83">
        <v>88.14</v>
      </c>
      <c r="F252" s="60">
        <v>83.75</v>
      </c>
      <c r="H252" s="52">
        <v>0.1</v>
      </c>
      <c r="I252" s="52"/>
      <c r="J252" s="52"/>
      <c r="K252" s="52"/>
      <c r="L252" s="52"/>
      <c r="M252" s="42" t="s">
        <v>344</v>
      </c>
    </row>
    <row r="253" spans="1:14" x14ac:dyDescent="0.25">
      <c r="B253" s="60" t="s">
        <v>53</v>
      </c>
      <c r="C253" s="60" t="s">
        <v>20</v>
      </c>
      <c r="D253" s="82">
        <v>96.57</v>
      </c>
      <c r="E253" s="83" t="s">
        <v>289</v>
      </c>
      <c r="F253" s="60">
        <v>92.75</v>
      </c>
    </row>
    <row r="254" spans="1:14" ht="15.6" x14ac:dyDescent="0.3">
      <c r="A254" s="34" t="s">
        <v>14</v>
      </c>
      <c r="B254" s="60" t="s">
        <v>113</v>
      </c>
      <c r="C254" s="60" t="s">
        <v>20</v>
      </c>
      <c r="D254" s="82">
        <v>96.57</v>
      </c>
      <c r="E254" s="83">
        <v>93.14</v>
      </c>
      <c r="F254" s="60">
        <v>92.75</v>
      </c>
    </row>
    <row r="255" spans="1:14" x14ac:dyDescent="0.25">
      <c r="B255" s="61" t="s">
        <v>206</v>
      </c>
      <c r="C255" s="61" t="s">
        <v>20</v>
      </c>
      <c r="D255" s="82">
        <v>96.29</v>
      </c>
      <c r="E255" s="83">
        <v>90.57</v>
      </c>
      <c r="F255" s="61">
        <v>92.5</v>
      </c>
      <c r="G255" s="42" t="s">
        <v>14</v>
      </c>
    </row>
    <row r="256" spans="1:14" x14ac:dyDescent="0.25">
      <c r="B256" s="63" t="s">
        <v>342</v>
      </c>
      <c r="C256" s="61" t="s">
        <v>20</v>
      </c>
      <c r="D256" s="82">
        <v>96.29</v>
      </c>
      <c r="E256" s="83"/>
      <c r="F256" s="60"/>
    </row>
    <row r="257" spans="1:12" x14ac:dyDescent="0.25">
      <c r="B257" s="60" t="s">
        <v>102</v>
      </c>
      <c r="C257" s="61" t="s">
        <v>20</v>
      </c>
      <c r="D257" s="82">
        <v>95.43</v>
      </c>
      <c r="E257" s="83">
        <v>90.57</v>
      </c>
      <c r="F257" s="60">
        <v>92.75</v>
      </c>
    </row>
    <row r="258" spans="1:12" x14ac:dyDescent="0.25">
      <c r="B258" s="63" t="s">
        <v>205</v>
      </c>
      <c r="C258" s="61" t="s">
        <v>20</v>
      </c>
      <c r="D258" s="82">
        <v>93.71</v>
      </c>
      <c r="E258" s="83">
        <v>90.29</v>
      </c>
      <c r="F258" s="61">
        <v>89.5</v>
      </c>
    </row>
    <row r="259" spans="1:12" x14ac:dyDescent="0.25">
      <c r="B259" s="61" t="s">
        <v>239</v>
      </c>
      <c r="C259" s="61" t="s">
        <v>20</v>
      </c>
      <c r="D259" s="82">
        <v>93</v>
      </c>
      <c r="E259" s="83">
        <v>94.29</v>
      </c>
      <c r="F259" s="61">
        <v>91</v>
      </c>
    </row>
    <row r="260" spans="1:12" x14ac:dyDescent="0.25">
      <c r="B260" s="61" t="s">
        <v>169</v>
      </c>
      <c r="C260" s="61" t="s">
        <v>20</v>
      </c>
      <c r="D260" s="82">
        <v>92.29</v>
      </c>
      <c r="E260" s="83">
        <v>92.57</v>
      </c>
      <c r="F260" s="61">
        <v>88</v>
      </c>
    </row>
    <row r="261" spans="1:12" x14ac:dyDescent="0.25">
      <c r="B261" s="63" t="s">
        <v>95</v>
      </c>
      <c r="C261" s="60" t="s">
        <v>20</v>
      </c>
      <c r="D261" s="82">
        <v>92.29</v>
      </c>
      <c r="E261" s="83">
        <v>87.43</v>
      </c>
      <c r="F261" s="60">
        <v>92.25</v>
      </c>
    </row>
    <row r="262" spans="1:12" x14ac:dyDescent="0.25">
      <c r="B262" s="63" t="s">
        <v>96</v>
      </c>
      <c r="C262" s="60" t="s">
        <v>20</v>
      </c>
      <c r="D262" s="82">
        <v>89.71</v>
      </c>
      <c r="E262" s="83">
        <v>74.569999999999993</v>
      </c>
      <c r="F262" s="60">
        <v>81</v>
      </c>
    </row>
    <row r="263" spans="1:12" x14ac:dyDescent="0.25">
      <c r="B263" s="61" t="s">
        <v>171</v>
      </c>
      <c r="C263" s="61" t="s">
        <v>20</v>
      </c>
      <c r="D263" s="82">
        <v>88.29</v>
      </c>
      <c r="E263" s="83">
        <v>79.709999999999994</v>
      </c>
      <c r="F263" s="61">
        <v>90.25</v>
      </c>
    </row>
    <row r="264" spans="1:12" ht="17.399999999999999" x14ac:dyDescent="0.3">
      <c r="B264" s="61" t="s">
        <v>174</v>
      </c>
      <c r="C264" s="61" t="s">
        <v>20</v>
      </c>
      <c r="D264" s="84">
        <v>87.75</v>
      </c>
      <c r="E264" s="85">
        <v>87.75</v>
      </c>
      <c r="F264" s="61">
        <v>87.75</v>
      </c>
      <c r="G264" s="44" t="s">
        <v>147</v>
      </c>
    </row>
    <row r="265" spans="1:12" x14ac:dyDescent="0.25">
      <c r="B265" s="63" t="s">
        <v>384</v>
      </c>
      <c r="C265" s="61" t="s">
        <v>20</v>
      </c>
      <c r="D265" s="82">
        <v>87.43</v>
      </c>
      <c r="E265" s="83"/>
      <c r="F265" s="60"/>
    </row>
    <row r="266" spans="1:12" x14ac:dyDescent="0.25">
      <c r="B266" s="59"/>
      <c r="C266" s="59"/>
      <c r="D266" s="59"/>
      <c r="E266" s="59"/>
      <c r="F266" s="59"/>
    </row>
    <row r="267" spans="1:12" x14ac:dyDescent="0.25">
      <c r="B267" s="45" t="s">
        <v>254</v>
      </c>
    </row>
    <row r="270" spans="1:12" ht="15.6" x14ac:dyDescent="0.3">
      <c r="A270" s="34">
        <v>1</v>
      </c>
      <c r="B270" s="60" t="s">
        <v>73</v>
      </c>
      <c r="C270" s="60" t="s">
        <v>21</v>
      </c>
      <c r="D270" s="82">
        <v>100</v>
      </c>
      <c r="E270" s="83">
        <v>91.86</v>
      </c>
      <c r="F270" s="60">
        <v>83.5</v>
      </c>
      <c r="H270" s="52">
        <v>0.35</v>
      </c>
      <c r="I270" s="52"/>
      <c r="J270" s="52"/>
      <c r="K270" s="52"/>
      <c r="L270" s="52"/>
    </row>
    <row r="271" spans="1:12" ht="15.6" x14ac:dyDescent="0.3">
      <c r="A271" s="34">
        <v>2</v>
      </c>
      <c r="B271" s="59" t="s">
        <v>280</v>
      </c>
      <c r="C271" s="59" t="s">
        <v>21</v>
      </c>
      <c r="D271" s="82">
        <v>100</v>
      </c>
      <c r="E271" s="83">
        <v>95.43</v>
      </c>
      <c r="F271" s="59"/>
      <c r="H271" s="52">
        <v>0.2</v>
      </c>
      <c r="I271" s="52"/>
      <c r="J271" s="52"/>
      <c r="K271" s="52"/>
      <c r="L271" s="52"/>
    </row>
    <row r="272" spans="1:12" ht="15.6" x14ac:dyDescent="0.3">
      <c r="A272" s="34">
        <v>3</v>
      </c>
      <c r="B272" s="61" t="s">
        <v>341</v>
      </c>
      <c r="C272" s="61" t="s">
        <v>21</v>
      </c>
      <c r="D272" s="82">
        <v>98.43</v>
      </c>
      <c r="E272" s="83"/>
      <c r="F272" s="61"/>
      <c r="H272" s="52">
        <v>0.1</v>
      </c>
      <c r="I272" s="52"/>
      <c r="J272" s="52"/>
      <c r="K272" s="52"/>
      <c r="L272" s="52"/>
    </row>
    <row r="273" spans="1:14" x14ac:dyDescent="0.25">
      <c r="B273" s="61" t="s">
        <v>142</v>
      </c>
      <c r="C273" s="61" t="s">
        <v>21</v>
      </c>
      <c r="D273" s="82">
        <v>98</v>
      </c>
      <c r="E273" s="83">
        <v>84.18</v>
      </c>
      <c r="F273" s="61">
        <v>79</v>
      </c>
    </row>
    <row r="274" spans="1:14" x14ac:dyDescent="0.25">
      <c r="B274" s="61" t="s">
        <v>340</v>
      </c>
      <c r="C274" s="61" t="s">
        <v>21</v>
      </c>
      <c r="D274" s="82">
        <v>96.43</v>
      </c>
      <c r="E274" s="83"/>
      <c r="F274" s="61"/>
    </row>
    <row r="275" spans="1:14" x14ac:dyDescent="0.25">
      <c r="B275" s="60" t="s">
        <v>9</v>
      </c>
      <c r="C275" s="60" t="s">
        <v>21</v>
      </c>
      <c r="D275" s="82">
        <v>94.71</v>
      </c>
      <c r="E275" s="83">
        <v>88.86</v>
      </c>
      <c r="F275" s="60">
        <v>94.75</v>
      </c>
    </row>
    <row r="276" spans="1:14" x14ac:dyDescent="0.25">
      <c r="B276" s="61" t="s">
        <v>281</v>
      </c>
      <c r="C276" s="59" t="s">
        <v>21</v>
      </c>
      <c r="D276" s="82">
        <v>93</v>
      </c>
      <c r="E276" s="83">
        <v>88.14</v>
      </c>
      <c r="F276" s="59"/>
    </row>
    <row r="277" spans="1:14" x14ac:dyDescent="0.25">
      <c r="B277" s="61" t="s">
        <v>282</v>
      </c>
      <c r="C277" s="61" t="s">
        <v>21</v>
      </c>
      <c r="D277" s="82">
        <v>92.57</v>
      </c>
      <c r="E277" s="83">
        <v>89</v>
      </c>
      <c r="F277" s="61" t="s">
        <v>14</v>
      </c>
    </row>
    <row r="278" spans="1:14" x14ac:dyDescent="0.25">
      <c r="B278" s="60" t="s">
        <v>115</v>
      </c>
      <c r="C278" s="60" t="s">
        <v>21</v>
      </c>
      <c r="D278" s="82">
        <v>67.5</v>
      </c>
      <c r="E278" s="83">
        <v>62.5</v>
      </c>
      <c r="F278" s="60">
        <v>72.5</v>
      </c>
    </row>
    <row r="279" spans="1:14" x14ac:dyDescent="0.25">
      <c r="B279" s="59"/>
      <c r="C279" s="59"/>
      <c r="D279" s="59"/>
      <c r="E279" s="59"/>
      <c r="F279" s="59"/>
    </row>
    <row r="284" spans="1:14" ht="15.6" x14ac:dyDescent="0.3">
      <c r="A284" s="34">
        <v>1</v>
      </c>
      <c r="B284" s="60" t="s">
        <v>117</v>
      </c>
      <c r="C284" s="60" t="s">
        <v>18</v>
      </c>
      <c r="D284" s="82">
        <v>100</v>
      </c>
      <c r="E284" s="83">
        <v>100</v>
      </c>
      <c r="F284" s="60">
        <v>97.75</v>
      </c>
      <c r="H284" s="52">
        <v>0.35</v>
      </c>
      <c r="I284" s="52"/>
      <c r="J284" s="52"/>
      <c r="K284" s="52"/>
      <c r="L284" s="52"/>
      <c r="M284">
        <f>+D284+E284+F284</f>
        <v>297.75</v>
      </c>
      <c r="N284" s="80">
        <f>+M284/3</f>
        <v>99.25</v>
      </c>
    </row>
    <row r="285" spans="1:14" ht="15.6" x14ac:dyDescent="0.3">
      <c r="A285" s="34">
        <v>2</v>
      </c>
      <c r="B285" s="61" t="s">
        <v>124</v>
      </c>
      <c r="C285" s="60" t="s">
        <v>18</v>
      </c>
      <c r="D285" s="82">
        <v>100</v>
      </c>
      <c r="E285" s="83">
        <v>96</v>
      </c>
      <c r="F285" s="60">
        <v>97.75</v>
      </c>
      <c r="H285" s="52">
        <v>0.35</v>
      </c>
      <c r="I285" s="52"/>
      <c r="J285" s="52"/>
      <c r="K285" s="52"/>
      <c r="L285" s="52"/>
      <c r="M285">
        <f>+D285+E285+F285</f>
        <v>293.75</v>
      </c>
      <c r="N285" s="80">
        <f>+M285/3</f>
        <v>97.916666666666671</v>
      </c>
    </row>
    <row r="286" spans="1:14" ht="17.399999999999999" x14ac:dyDescent="0.3">
      <c r="A286" s="34">
        <v>3</v>
      </c>
      <c r="B286" s="60" t="s">
        <v>39</v>
      </c>
      <c r="C286" s="60" t="s">
        <v>19</v>
      </c>
      <c r="D286" s="82">
        <v>100</v>
      </c>
      <c r="E286" s="83">
        <v>100</v>
      </c>
      <c r="F286" s="60">
        <v>92.5</v>
      </c>
      <c r="G286" s="44"/>
      <c r="H286" s="52">
        <v>0.35</v>
      </c>
      <c r="I286" s="52"/>
      <c r="J286" s="52"/>
      <c r="K286" s="52"/>
      <c r="L286" s="52"/>
      <c r="M286">
        <f>+D286+E286+F286</f>
        <v>292.5</v>
      </c>
      <c r="N286" s="80">
        <f>+M286/3</f>
        <v>97.5</v>
      </c>
    </row>
    <row r="287" spans="1:14" ht="15.6" x14ac:dyDescent="0.3">
      <c r="A287" s="34">
        <v>4</v>
      </c>
      <c r="B287" s="61" t="s">
        <v>186</v>
      </c>
      <c r="C287" s="61" t="s">
        <v>18</v>
      </c>
      <c r="D287" s="82">
        <v>100</v>
      </c>
      <c r="E287" s="83">
        <v>96.71</v>
      </c>
      <c r="F287" s="61">
        <v>94.25</v>
      </c>
      <c r="H287" s="52">
        <v>0.35</v>
      </c>
      <c r="I287" s="52"/>
      <c r="J287" s="52"/>
      <c r="K287" s="52"/>
      <c r="L287" s="52"/>
      <c r="M287">
        <f>+D287+E287+F287</f>
        <v>290.95999999999998</v>
      </c>
      <c r="N287" s="80">
        <f>+M287/3</f>
        <v>96.986666666666665</v>
      </c>
    </row>
    <row r="288" spans="1:14" ht="15.6" x14ac:dyDescent="0.3">
      <c r="A288" s="34">
        <v>5</v>
      </c>
      <c r="B288" s="61" t="s">
        <v>144</v>
      </c>
      <c r="C288" s="60" t="s">
        <v>18</v>
      </c>
      <c r="D288" s="82">
        <v>98.86</v>
      </c>
      <c r="E288" s="83">
        <v>100</v>
      </c>
      <c r="F288" s="60">
        <v>98</v>
      </c>
      <c r="H288" s="52">
        <v>0.2</v>
      </c>
      <c r="I288" s="52"/>
      <c r="J288" s="52"/>
      <c r="K288" s="52"/>
      <c r="L288" s="52"/>
      <c r="M288">
        <f t="shared" ref="M288:M293" si="0">+D288+E288+F288</f>
        <v>296.86</v>
      </c>
      <c r="N288" s="80">
        <f t="shared" ref="N288:N293" si="1">+M288/3</f>
        <v>98.953333333333333</v>
      </c>
    </row>
    <row r="289" spans="1:14" ht="15.6" x14ac:dyDescent="0.3">
      <c r="A289" s="34">
        <v>6</v>
      </c>
      <c r="B289" s="63" t="s">
        <v>50</v>
      </c>
      <c r="C289" s="60" t="s">
        <v>18</v>
      </c>
      <c r="D289" s="82">
        <v>98.86</v>
      </c>
      <c r="E289" s="83">
        <v>98.64</v>
      </c>
      <c r="F289" s="60">
        <v>98.75</v>
      </c>
      <c r="H289" s="52">
        <v>0.2</v>
      </c>
      <c r="I289" s="52"/>
      <c r="J289" s="52"/>
      <c r="K289" s="52"/>
      <c r="L289" s="52"/>
      <c r="M289">
        <f t="shared" si="0"/>
        <v>296.25</v>
      </c>
      <c r="N289" s="80">
        <f t="shared" si="1"/>
        <v>98.75</v>
      </c>
    </row>
    <row r="290" spans="1:14" ht="15.6" x14ac:dyDescent="0.3">
      <c r="A290" s="34">
        <v>7</v>
      </c>
      <c r="B290" s="61" t="s">
        <v>188</v>
      </c>
      <c r="C290" s="61" t="s">
        <v>18</v>
      </c>
      <c r="D290" s="82">
        <v>98.86</v>
      </c>
      <c r="E290" s="83">
        <v>97.14</v>
      </c>
      <c r="F290" s="61">
        <v>97.25</v>
      </c>
      <c r="H290" s="52">
        <v>0.2</v>
      </c>
      <c r="I290" s="52"/>
      <c r="J290" s="52"/>
      <c r="K290" s="52"/>
      <c r="L290" s="52"/>
      <c r="M290">
        <f t="shared" si="0"/>
        <v>293.25</v>
      </c>
      <c r="N290" s="80">
        <f t="shared" si="1"/>
        <v>97.75</v>
      </c>
    </row>
    <row r="291" spans="1:14" ht="15.6" x14ac:dyDescent="0.3">
      <c r="A291" s="34">
        <v>8</v>
      </c>
      <c r="B291" s="61" t="s">
        <v>248</v>
      </c>
      <c r="C291" s="61" t="s">
        <v>18</v>
      </c>
      <c r="D291" s="82">
        <v>98.86</v>
      </c>
      <c r="E291" s="83">
        <v>96</v>
      </c>
      <c r="F291" s="60">
        <v>97.25</v>
      </c>
      <c r="H291" s="52">
        <v>0.2</v>
      </c>
      <c r="I291" s="52"/>
      <c r="J291" s="52"/>
      <c r="K291" s="52"/>
      <c r="L291" s="52"/>
      <c r="M291">
        <f t="shared" si="0"/>
        <v>292.11</v>
      </c>
      <c r="N291" s="80">
        <f t="shared" si="1"/>
        <v>97.37</v>
      </c>
    </row>
    <row r="292" spans="1:14" ht="15.6" x14ac:dyDescent="0.3">
      <c r="A292" s="34">
        <v>9</v>
      </c>
      <c r="B292" s="60" t="s">
        <v>122</v>
      </c>
      <c r="C292" s="61" t="s">
        <v>18</v>
      </c>
      <c r="D292" s="82">
        <v>98.86</v>
      </c>
      <c r="E292" s="83">
        <v>91</v>
      </c>
      <c r="F292" s="61">
        <v>95.5</v>
      </c>
      <c r="H292" s="52">
        <v>0.1</v>
      </c>
      <c r="I292" s="52"/>
      <c r="J292" s="52"/>
      <c r="K292" s="52"/>
      <c r="L292" s="52"/>
      <c r="M292">
        <f t="shared" si="0"/>
        <v>285.36</v>
      </c>
      <c r="N292" s="80">
        <f t="shared" si="1"/>
        <v>95.12</v>
      </c>
    </row>
    <row r="293" spans="1:14" ht="15.6" x14ac:dyDescent="0.3">
      <c r="A293" s="34">
        <v>10</v>
      </c>
      <c r="B293" s="60" t="s">
        <v>67</v>
      </c>
      <c r="C293" s="60" t="s">
        <v>18</v>
      </c>
      <c r="D293" s="82">
        <v>98.86</v>
      </c>
      <c r="E293" s="83">
        <v>92.71</v>
      </c>
      <c r="F293" s="60">
        <v>92</v>
      </c>
      <c r="H293" s="52">
        <v>0.1</v>
      </c>
      <c r="I293" s="52"/>
      <c r="J293" s="52"/>
      <c r="K293" s="52"/>
      <c r="L293" s="52"/>
      <c r="M293">
        <f t="shared" si="0"/>
        <v>283.57</v>
      </c>
      <c r="N293" s="80">
        <f t="shared" si="1"/>
        <v>94.523333333333326</v>
      </c>
    </row>
    <row r="294" spans="1:14" ht="15.6" x14ac:dyDescent="0.3">
      <c r="A294" s="34">
        <v>11</v>
      </c>
      <c r="B294" s="60" t="s">
        <v>65</v>
      </c>
      <c r="C294" s="60" t="s">
        <v>18</v>
      </c>
      <c r="D294" s="82">
        <v>98</v>
      </c>
      <c r="E294" s="83">
        <v>96.86</v>
      </c>
      <c r="F294" s="60">
        <v>91.5</v>
      </c>
      <c r="H294" s="52">
        <v>0.1</v>
      </c>
      <c r="I294" s="52"/>
      <c r="J294" s="52"/>
      <c r="K294" s="52"/>
      <c r="L294" s="52"/>
    </row>
    <row r="295" spans="1:14" ht="15.6" x14ac:dyDescent="0.3">
      <c r="A295" s="34">
        <v>12</v>
      </c>
      <c r="B295" s="60" t="s">
        <v>7</v>
      </c>
      <c r="C295" s="60" t="s">
        <v>18</v>
      </c>
      <c r="D295" s="82">
        <v>97.71</v>
      </c>
      <c r="E295" s="83">
        <v>98.86</v>
      </c>
      <c r="F295" s="60">
        <v>98.5</v>
      </c>
      <c r="H295" s="52">
        <v>0.1</v>
      </c>
      <c r="I295" s="52"/>
      <c r="J295" s="52"/>
      <c r="K295" s="52"/>
      <c r="L295" s="52"/>
      <c r="M295">
        <f>+D295+E295+F295</f>
        <v>295.07</v>
      </c>
      <c r="N295" s="80">
        <f>+M295/3</f>
        <v>98.356666666666669</v>
      </c>
    </row>
    <row r="296" spans="1:14" ht="17.399999999999999" x14ac:dyDescent="0.3">
      <c r="A296" s="34">
        <v>13</v>
      </c>
      <c r="B296" s="61" t="s">
        <v>213</v>
      </c>
      <c r="C296" s="61" t="s">
        <v>18</v>
      </c>
      <c r="D296" s="82">
        <v>97.71</v>
      </c>
      <c r="E296" s="83">
        <v>98.86</v>
      </c>
      <c r="F296" s="61">
        <v>95.25</v>
      </c>
      <c r="G296" s="44" t="s">
        <v>14</v>
      </c>
      <c r="H296" s="52">
        <v>0.1</v>
      </c>
      <c r="I296" s="52"/>
      <c r="J296" s="52"/>
      <c r="K296" s="52"/>
      <c r="L296" s="52"/>
      <c r="M296">
        <f>+D296+E296+F296</f>
        <v>291.82</v>
      </c>
      <c r="N296" s="80">
        <f>+M296/3</f>
        <v>97.273333333333326</v>
      </c>
    </row>
    <row r="297" spans="1:14" ht="15.6" x14ac:dyDescent="0.3">
      <c r="A297" s="34"/>
      <c r="B297" s="61" t="s">
        <v>211</v>
      </c>
      <c r="C297" s="61" t="s">
        <v>18</v>
      </c>
      <c r="D297" s="82">
        <v>97.71</v>
      </c>
      <c r="E297" s="83">
        <v>96.86</v>
      </c>
      <c r="F297" s="61">
        <v>94.75</v>
      </c>
      <c r="M297">
        <f>+D297+E297+F297</f>
        <v>289.32</v>
      </c>
      <c r="N297" s="80">
        <f>+M297/3</f>
        <v>96.44</v>
      </c>
    </row>
    <row r="298" spans="1:14" ht="15.6" x14ac:dyDescent="0.3">
      <c r="A298" s="34"/>
      <c r="B298" s="60" t="s">
        <v>38</v>
      </c>
      <c r="C298" s="60" t="s">
        <v>18</v>
      </c>
      <c r="D298" s="82">
        <v>97.14</v>
      </c>
      <c r="E298" s="83">
        <v>94.43</v>
      </c>
      <c r="F298" s="60">
        <v>89.5</v>
      </c>
      <c r="N298" s="80"/>
    </row>
    <row r="299" spans="1:14" ht="15.6" x14ac:dyDescent="0.3">
      <c r="A299" s="34"/>
      <c r="B299" s="60" t="s">
        <v>61</v>
      </c>
      <c r="C299" s="61" t="s">
        <v>18</v>
      </c>
      <c r="D299" s="82">
        <v>97.14</v>
      </c>
      <c r="E299" s="83">
        <v>84</v>
      </c>
      <c r="F299" s="61">
        <v>92.5</v>
      </c>
    </row>
    <row r="300" spans="1:14" ht="15.6" x14ac:dyDescent="0.3">
      <c r="A300" s="34"/>
      <c r="B300" s="61" t="s">
        <v>251</v>
      </c>
      <c r="C300" s="61" t="s">
        <v>18</v>
      </c>
      <c r="D300" s="82">
        <v>96.57</v>
      </c>
      <c r="E300" s="83">
        <v>96.57</v>
      </c>
      <c r="F300" s="60">
        <v>87.25</v>
      </c>
    </row>
    <row r="301" spans="1:14" ht="15.6" x14ac:dyDescent="0.3">
      <c r="A301" s="34"/>
      <c r="B301" s="61" t="s">
        <v>249</v>
      </c>
      <c r="C301" s="61" t="s">
        <v>18</v>
      </c>
      <c r="D301" s="82">
        <v>96.29</v>
      </c>
      <c r="E301" s="83">
        <v>97.07</v>
      </c>
      <c r="F301" s="60">
        <v>96.5</v>
      </c>
    </row>
    <row r="302" spans="1:14" ht="15.6" x14ac:dyDescent="0.3">
      <c r="A302" s="34"/>
      <c r="B302" s="61" t="s">
        <v>114</v>
      </c>
      <c r="C302" s="61" t="s">
        <v>18</v>
      </c>
      <c r="D302" s="82">
        <v>96</v>
      </c>
      <c r="E302" s="83">
        <v>92.86</v>
      </c>
      <c r="F302" s="61">
        <v>92.75</v>
      </c>
    </row>
    <row r="303" spans="1:14" x14ac:dyDescent="0.25">
      <c r="B303" s="61" t="s">
        <v>253</v>
      </c>
      <c r="C303" s="61" t="s">
        <v>18</v>
      </c>
      <c r="D303" s="82">
        <v>96</v>
      </c>
      <c r="E303" s="83">
        <v>83</v>
      </c>
      <c r="F303" s="61">
        <v>76</v>
      </c>
    </row>
    <row r="304" spans="1:14" x14ac:dyDescent="0.25">
      <c r="B304" s="61" t="s">
        <v>214</v>
      </c>
      <c r="C304" s="61" t="s">
        <v>18</v>
      </c>
      <c r="D304" s="82">
        <v>95.29</v>
      </c>
      <c r="E304" s="83">
        <v>98.86</v>
      </c>
      <c r="F304" s="61">
        <v>97</v>
      </c>
    </row>
    <row r="305" spans="2:7" x14ac:dyDescent="0.25">
      <c r="B305" s="60" t="s">
        <v>62</v>
      </c>
      <c r="C305" s="60" t="s">
        <v>18</v>
      </c>
      <c r="D305" s="82">
        <v>95.29</v>
      </c>
      <c r="E305" s="83">
        <v>98.86</v>
      </c>
      <c r="F305" s="60">
        <v>92.75</v>
      </c>
    </row>
    <row r="306" spans="2:7" x14ac:dyDescent="0.25">
      <c r="B306" s="60" t="s">
        <v>49</v>
      </c>
      <c r="C306" s="60" t="s">
        <v>19</v>
      </c>
      <c r="D306" s="82">
        <v>95.29</v>
      </c>
      <c r="E306" s="83">
        <v>95.71</v>
      </c>
      <c r="F306" s="60">
        <v>90.25</v>
      </c>
    </row>
    <row r="307" spans="2:7" x14ac:dyDescent="0.25">
      <c r="B307" s="61" t="s">
        <v>288</v>
      </c>
      <c r="C307" s="61" t="s">
        <v>18</v>
      </c>
      <c r="D307" s="82">
        <v>95.29</v>
      </c>
      <c r="E307" s="83">
        <v>94.86</v>
      </c>
      <c r="F307" s="60"/>
    </row>
    <row r="308" spans="2:7" x14ac:dyDescent="0.25">
      <c r="B308" s="61" t="s">
        <v>212</v>
      </c>
      <c r="C308" s="61" t="s">
        <v>18</v>
      </c>
      <c r="D308" s="82">
        <v>94.57</v>
      </c>
      <c r="E308" s="83">
        <v>96</v>
      </c>
      <c r="F308" s="61">
        <v>95.75</v>
      </c>
    </row>
    <row r="309" spans="2:7" x14ac:dyDescent="0.25">
      <c r="B309" s="61" t="s">
        <v>137</v>
      </c>
      <c r="C309" s="60" t="s">
        <v>18</v>
      </c>
      <c r="D309" s="82">
        <v>94.29</v>
      </c>
      <c r="E309" s="83">
        <v>89.43</v>
      </c>
      <c r="F309" s="60">
        <v>91</v>
      </c>
    </row>
    <row r="310" spans="2:7" x14ac:dyDescent="0.25">
      <c r="B310" s="59" t="s">
        <v>94</v>
      </c>
      <c r="C310" s="59" t="s">
        <v>18</v>
      </c>
      <c r="D310" s="82">
        <v>94.29</v>
      </c>
      <c r="E310" s="83">
        <v>87.29</v>
      </c>
      <c r="F310" s="59">
        <v>88.5</v>
      </c>
    </row>
    <row r="311" spans="2:7" x14ac:dyDescent="0.25">
      <c r="B311" s="60" t="s">
        <v>66</v>
      </c>
      <c r="C311" s="60" t="s">
        <v>18</v>
      </c>
      <c r="D311" s="82">
        <v>94.29</v>
      </c>
      <c r="E311" s="83">
        <v>86.71</v>
      </c>
      <c r="F311" s="60">
        <v>85.75</v>
      </c>
    </row>
    <row r="312" spans="2:7" x14ac:dyDescent="0.25">
      <c r="B312" s="61" t="s">
        <v>145</v>
      </c>
      <c r="C312" s="61" t="s">
        <v>18</v>
      </c>
      <c r="D312" s="82">
        <v>94.14</v>
      </c>
      <c r="E312" s="83">
        <v>100</v>
      </c>
      <c r="F312" s="61">
        <v>100</v>
      </c>
    </row>
    <row r="313" spans="2:7" x14ac:dyDescent="0.25">
      <c r="B313" s="60" t="s">
        <v>26</v>
      </c>
      <c r="C313" s="60" t="s">
        <v>18</v>
      </c>
      <c r="D313" s="82">
        <v>93.71</v>
      </c>
      <c r="E313" s="83">
        <v>95.43</v>
      </c>
      <c r="F313" s="60">
        <v>89.25</v>
      </c>
    </row>
    <row r="314" spans="2:7" x14ac:dyDescent="0.25">
      <c r="B314" s="61" t="s">
        <v>252</v>
      </c>
      <c r="C314" s="61" t="s">
        <v>18</v>
      </c>
      <c r="D314" s="82">
        <v>93.57</v>
      </c>
      <c r="E314" s="83">
        <v>90.71</v>
      </c>
      <c r="F314" s="61">
        <v>96</v>
      </c>
      <c r="G314" s="42" t="s">
        <v>289</v>
      </c>
    </row>
    <row r="315" spans="2:7" x14ac:dyDescent="0.25">
      <c r="B315" s="61" t="s">
        <v>250</v>
      </c>
      <c r="C315" s="61" t="s">
        <v>18</v>
      </c>
      <c r="D315" s="82">
        <v>93.14</v>
      </c>
      <c r="E315" s="83">
        <v>93.71</v>
      </c>
      <c r="F315" s="60">
        <v>83.75</v>
      </c>
    </row>
    <row r="316" spans="2:7" x14ac:dyDescent="0.25">
      <c r="B316" s="61" t="s">
        <v>385</v>
      </c>
      <c r="C316" s="61" t="s">
        <v>18</v>
      </c>
      <c r="D316" s="82">
        <v>91.29</v>
      </c>
      <c r="E316" s="83">
        <v>90.43</v>
      </c>
      <c r="F316" s="61">
        <v>94.75</v>
      </c>
    </row>
    <row r="317" spans="2:7" x14ac:dyDescent="0.25">
      <c r="B317" s="60" t="s">
        <v>123</v>
      </c>
      <c r="C317" s="60" t="s">
        <v>18</v>
      </c>
      <c r="D317" s="82">
        <v>89</v>
      </c>
      <c r="E317" s="83">
        <v>94.57</v>
      </c>
      <c r="F317" s="60">
        <v>85</v>
      </c>
    </row>
    <row r="318" spans="2:7" x14ac:dyDescent="0.25">
      <c r="B318" s="60" t="s">
        <v>63</v>
      </c>
      <c r="C318" s="60" t="s">
        <v>18</v>
      </c>
      <c r="D318" s="82">
        <v>88.14</v>
      </c>
      <c r="E318" s="83">
        <v>80.709999999999994</v>
      </c>
      <c r="F318" s="60">
        <v>83.5</v>
      </c>
    </row>
    <row r="319" spans="2:7" x14ac:dyDescent="0.25">
      <c r="B319" s="61" t="s">
        <v>184</v>
      </c>
      <c r="C319" s="61" t="s">
        <v>182</v>
      </c>
      <c r="D319" s="82">
        <v>87.14</v>
      </c>
      <c r="E319" s="83">
        <v>79.86</v>
      </c>
      <c r="F319" s="61">
        <v>87.25</v>
      </c>
    </row>
    <row r="320" spans="2:7" x14ac:dyDescent="0.25">
      <c r="B320" s="61" t="s">
        <v>345</v>
      </c>
      <c r="C320" s="61" t="s">
        <v>182</v>
      </c>
      <c r="D320" s="82">
        <v>82.36</v>
      </c>
      <c r="E320" s="83"/>
      <c r="F320" s="61"/>
    </row>
    <row r="321" spans="2:6" x14ac:dyDescent="0.25">
      <c r="B321" s="60"/>
      <c r="C321" s="60"/>
      <c r="D321" s="60"/>
      <c r="E321" s="60"/>
      <c r="F321" s="60"/>
    </row>
    <row r="336" spans="2:6" x14ac:dyDescent="0.25">
      <c r="B336" s="235" t="s">
        <v>0</v>
      </c>
      <c r="C336" s="235"/>
      <c r="D336" s="235"/>
      <c r="E336" s="235"/>
      <c r="F336" s="235"/>
    </row>
    <row r="337" spans="1:12" x14ac:dyDescent="0.25">
      <c r="B337" s="235" t="s">
        <v>47</v>
      </c>
      <c r="C337" s="235"/>
      <c r="D337" s="235"/>
      <c r="E337" s="235"/>
      <c r="F337" s="235"/>
    </row>
    <row r="339" spans="1:12" ht="17.399999999999999" x14ac:dyDescent="0.3">
      <c r="B339" s="236" t="s">
        <v>338</v>
      </c>
      <c r="C339" s="236"/>
      <c r="D339" s="236"/>
      <c r="E339" s="236"/>
      <c r="F339" s="236"/>
    </row>
    <row r="340" spans="1:12" ht="17.399999999999999" x14ac:dyDescent="0.3">
      <c r="B340" s="237" t="s">
        <v>181</v>
      </c>
      <c r="C340" s="237"/>
      <c r="D340" s="237"/>
      <c r="E340" s="237"/>
      <c r="F340" s="237"/>
    </row>
    <row r="341" spans="1:12" x14ac:dyDescent="0.25">
      <c r="B341" s="16" t="s">
        <v>2</v>
      </c>
      <c r="C341" s="16" t="s">
        <v>22</v>
      </c>
      <c r="D341" s="3" t="s">
        <v>3</v>
      </c>
      <c r="E341" s="3" t="s">
        <v>279</v>
      </c>
      <c r="F341" s="16" t="s">
        <v>243</v>
      </c>
    </row>
    <row r="342" spans="1:12" x14ac:dyDescent="0.25">
      <c r="B342" s="15"/>
      <c r="C342" s="15"/>
      <c r="D342" s="3" t="s">
        <v>339</v>
      </c>
      <c r="E342" s="3" t="s">
        <v>3</v>
      </c>
      <c r="F342" s="3" t="s">
        <v>3</v>
      </c>
    </row>
    <row r="343" spans="1:12" ht="15.6" x14ac:dyDescent="0.3">
      <c r="A343" s="34">
        <v>1</v>
      </c>
      <c r="B343" s="61" t="s">
        <v>193</v>
      </c>
      <c r="C343" s="61" t="s">
        <v>16</v>
      </c>
      <c r="D343" s="88">
        <v>100</v>
      </c>
      <c r="E343" s="83">
        <v>100</v>
      </c>
      <c r="F343" s="60">
        <v>100</v>
      </c>
      <c r="H343" s="52">
        <v>0.35</v>
      </c>
      <c r="I343" s="52"/>
      <c r="J343" s="52"/>
      <c r="K343" s="52"/>
      <c r="L343" s="52"/>
    </row>
    <row r="344" spans="1:12" ht="15.6" x14ac:dyDescent="0.3">
      <c r="A344" s="34">
        <v>2</v>
      </c>
      <c r="B344" s="61" t="s">
        <v>332</v>
      </c>
      <c r="C344" s="61" t="s">
        <v>16</v>
      </c>
      <c r="D344" s="87">
        <v>98.86</v>
      </c>
      <c r="E344" s="83">
        <v>94.71</v>
      </c>
      <c r="F344" s="60"/>
      <c r="H344" s="52">
        <v>0.2</v>
      </c>
      <c r="I344" s="52"/>
      <c r="J344" s="52"/>
      <c r="K344" s="52"/>
      <c r="L344" s="52"/>
    </row>
    <row r="345" spans="1:12" ht="15.6" x14ac:dyDescent="0.3">
      <c r="A345" s="34"/>
      <c r="B345" s="61" t="s">
        <v>386</v>
      </c>
      <c r="C345" s="61" t="s">
        <v>16</v>
      </c>
      <c r="D345" s="87">
        <v>95.29</v>
      </c>
      <c r="E345" s="83"/>
      <c r="F345" s="60"/>
    </row>
    <row r="346" spans="1:12" ht="15.6" x14ac:dyDescent="0.3">
      <c r="A346" s="34"/>
      <c r="B346" s="63" t="s">
        <v>101</v>
      </c>
      <c r="C346" s="60" t="s">
        <v>16</v>
      </c>
      <c r="D346" s="87">
        <v>94.14</v>
      </c>
      <c r="E346" s="83">
        <v>96.57</v>
      </c>
      <c r="F346" s="60">
        <v>93.75</v>
      </c>
    </row>
    <row r="347" spans="1:12" ht="15.6" x14ac:dyDescent="0.3">
      <c r="A347" s="34"/>
      <c r="B347" s="61" t="s">
        <v>192</v>
      </c>
      <c r="C347" s="61" t="s">
        <v>16</v>
      </c>
      <c r="D347" s="87">
        <v>91.29</v>
      </c>
      <c r="E347" s="83"/>
      <c r="F347" s="60">
        <v>90.75</v>
      </c>
    </row>
    <row r="348" spans="1:12" ht="15.6" x14ac:dyDescent="0.3">
      <c r="A348" s="34"/>
      <c r="B348" s="60" t="s">
        <v>84</v>
      </c>
      <c r="C348" s="60" t="s">
        <v>16</v>
      </c>
      <c r="D348" s="87">
        <v>84.57</v>
      </c>
      <c r="E348" s="83">
        <v>89.07</v>
      </c>
      <c r="F348" s="60">
        <v>86.25</v>
      </c>
    </row>
    <row r="349" spans="1:12" ht="15.6" x14ac:dyDescent="0.3">
      <c r="A349" s="34"/>
    </row>
    <row r="350" spans="1:12" ht="15.6" x14ac:dyDescent="0.3">
      <c r="A350" s="34"/>
    </row>
    <row r="351" spans="1:12" ht="15.6" x14ac:dyDescent="0.3">
      <c r="A351" s="34"/>
    </row>
    <row r="352" spans="1:12" ht="15.6" x14ac:dyDescent="0.3">
      <c r="A352" s="34">
        <v>1</v>
      </c>
      <c r="B352" s="60" t="s">
        <v>85</v>
      </c>
      <c r="C352" s="60" t="s">
        <v>17</v>
      </c>
      <c r="D352" s="87">
        <v>99.71</v>
      </c>
      <c r="E352" s="83">
        <v>99.43</v>
      </c>
      <c r="F352" s="60">
        <v>96.75</v>
      </c>
      <c r="H352" s="52">
        <v>0.35</v>
      </c>
      <c r="I352" s="52"/>
      <c r="J352" s="52"/>
      <c r="K352" s="52"/>
      <c r="L352" s="52"/>
    </row>
    <row r="353" spans="1:12" ht="17.399999999999999" x14ac:dyDescent="0.3">
      <c r="A353" s="34">
        <v>2</v>
      </c>
      <c r="B353" s="61" t="s">
        <v>125</v>
      </c>
      <c r="C353" s="61" t="s">
        <v>17</v>
      </c>
      <c r="D353" s="87">
        <v>97.71</v>
      </c>
      <c r="E353" s="83">
        <v>86</v>
      </c>
      <c r="F353" s="61">
        <v>95.5</v>
      </c>
      <c r="G353" s="44"/>
      <c r="H353" s="52">
        <v>0.2</v>
      </c>
      <c r="I353" s="52"/>
      <c r="J353" s="52"/>
      <c r="K353" s="52"/>
      <c r="L353" s="52"/>
    </row>
    <row r="354" spans="1:12" ht="17.399999999999999" x14ac:dyDescent="0.3">
      <c r="A354" s="34">
        <v>3</v>
      </c>
      <c r="B354" s="62" t="s">
        <v>388</v>
      </c>
      <c r="C354" s="61" t="s">
        <v>17</v>
      </c>
      <c r="D354" s="87">
        <v>97.36</v>
      </c>
      <c r="E354" s="83"/>
      <c r="F354" s="61"/>
      <c r="G354" s="44"/>
      <c r="H354" s="52">
        <v>0.1</v>
      </c>
      <c r="I354" s="52"/>
      <c r="J354" s="52"/>
      <c r="K354" s="52"/>
      <c r="L354" s="52"/>
    </row>
    <row r="355" spans="1:12" ht="17.399999999999999" x14ac:dyDescent="0.3">
      <c r="B355" s="61" t="s">
        <v>236</v>
      </c>
      <c r="C355" s="62" t="s">
        <v>17</v>
      </c>
      <c r="D355" s="87">
        <v>97.29</v>
      </c>
      <c r="E355" s="83">
        <v>95.43</v>
      </c>
      <c r="F355" s="64">
        <v>92</v>
      </c>
      <c r="G355" s="44"/>
    </row>
    <row r="356" spans="1:12" x14ac:dyDescent="0.25">
      <c r="B356" s="61" t="s">
        <v>387</v>
      </c>
      <c r="C356" s="62" t="s">
        <v>17</v>
      </c>
      <c r="D356" s="87">
        <v>96.71</v>
      </c>
      <c r="E356" s="83">
        <v>85.29</v>
      </c>
      <c r="F356" s="64">
        <v>91.75</v>
      </c>
    </row>
    <row r="357" spans="1:12" x14ac:dyDescent="0.25">
      <c r="B357" s="61" t="s">
        <v>160</v>
      </c>
      <c r="C357" s="61" t="s">
        <v>17</v>
      </c>
      <c r="D357" s="87">
        <v>96.57</v>
      </c>
      <c r="E357" s="83">
        <v>92.86</v>
      </c>
      <c r="F357" s="61">
        <v>89.75</v>
      </c>
    </row>
    <row r="358" spans="1:12" x14ac:dyDescent="0.25">
      <c r="B358" s="61" t="s">
        <v>333</v>
      </c>
      <c r="C358" s="61" t="s">
        <v>17</v>
      </c>
      <c r="D358" s="87">
        <v>95.71</v>
      </c>
      <c r="E358" s="83">
        <v>89</v>
      </c>
      <c r="F358" s="68"/>
    </row>
    <row r="359" spans="1:12" x14ac:dyDescent="0.25">
      <c r="B359" s="60" t="s">
        <v>81</v>
      </c>
      <c r="C359" s="60" t="s">
        <v>17</v>
      </c>
      <c r="D359" s="87">
        <v>95.36</v>
      </c>
      <c r="E359" s="83">
        <v>85.79</v>
      </c>
      <c r="F359" s="60">
        <v>88</v>
      </c>
    </row>
    <row r="360" spans="1:12" x14ac:dyDescent="0.25">
      <c r="B360" s="62" t="s">
        <v>235</v>
      </c>
      <c r="C360" s="61" t="s">
        <v>17</v>
      </c>
      <c r="D360" s="87">
        <v>90.5</v>
      </c>
      <c r="E360" s="83">
        <v>81.93</v>
      </c>
      <c r="F360" s="61">
        <v>87.75</v>
      </c>
    </row>
    <row r="362" spans="1:12" x14ac:dyDescent="0.25">
      <c r="B362" s="46"/>
      <c r="C362" s="21"/>
      <c r="D362" s="21"/>
      <c r="E362" s="21"/>
      <c r="F362" s="21"/>
    </row>
    <row r="363" spans="1:12" ht="17.399999999999999" x14ac:dyDescent="0.3">
      <c r="B363" s="236" t="s">
        <v>338</v>
      </c>
      <c r="C363" s="236"/>
      <c r="D363" s="236"/>
      <c r="E363" s="236"/>
      <c r="F363" s="236"/>
    </row>
    <row r="364" spans="1:12" ht="17.399999999999999" x14ac:dyDescent="0.3">
      <c r="B364" s="237" t="s">
        <v>181</v>
      </c>
      <c r="C364" s="237"/>
      <c r="D364" s="237"/>
      <c r="E364" s="237"/>
      <c r="F364" s="237"/>
    </row>
    <row r="365" spans="1:12" x14ac:dyDescent="0.25">
      <c r="B365" s="15"/>
      <c r="C365" s="15"/>
      <c r="D365" s="3" t="s">
        <v>3</v>
      </c>
      <c r="E365" s="3" t="s">
        <v>3</v>
      </c>
      <c r="F365" s="3" t="s">
        <v>3</v>
      </c>
    </row>
    <row r="366" spans="1:12" x14ac:dyDescent="0.25">
      <c r="B366" s="16" t="s">
        <v>2</v>
      </c>
      <c r="C366" s="16" t="s">
        <v>22</v>
      </c>
      <c r="D366" s="3" t="s">
        <v>339</v>
      </c>
      <c r="E366" s="3" t="s">
        <v>279</v>
      </c>
      <c r="F366" s="16" t="s">
        <v>243</v>
      </c>
    </row>
    <row r="367" spans="1:12" ht="15.6" x14ac:dyDescent="0.3">
      <c r="A367" s="34">
        <v>1</v>
      </c>
      <c r="B367" s="61" t="s">
        <v>391</v>
      </c>
      <c r="C367" s="59" t="s">
        <v>20</v>
      </c>
      <c r="D367" s="87">
        <v>98.29</v>
      </c>
      <c r="E367" s="83">
        <v>96.93</v>
      </c>
      <c r="F367" s="59">
        <v>94.5</v>
      </c>
      <c r="H367" s="52">
        <v>0.35</v>
      </c>
      <c r="I367" s="52"/>
      <c r="J367" s="52"/>
      <c r="K367" s="52"/>
      <c r="L367" s="52"/>
    </row>
    <row r="368" spans="1:12" ht="15.6" x14ac:dyDescent="0.3">
      <c r="A368" s="34">
        <v>2</v>
      </c>
      <c r="B368" s="61" t="s">
        <v>277</v>
      </c>
      <c r="C368" s="61" t="s">
        <v>20</v>
      </c>
      <c r="D368" s="87">
        <v>97.14</v>
      </c>
      <c r="E368" s="83">
        <v>98.86</v>
      </c>
      <c r="F368" s="61">
        <v>92</v>
      </c>
      <c r="H368" s="52">
        <v>0.2</v>
      </c>
      <c r="I368" s="52"/>
      <c r="J368" s="52"/>
      <c r="K368" s="52"/>
      <c r="L368" s="52"/>
    </row>
    <row r="369" spans="1:14" x14ac:dyDescent="0.25">
      <c r="B369" s="61" t="s">
        <v>329</v>
      </c>
      <c r="C369" s="60" t="s">
        <v>20</v>
      </c>
      <c r="D369" s="87">
        <v>96.86</v>
      </c>
      <c r="E369" s="83">
        <v>96</v>
      </c>
      <c r="F369" s="60">
        <v>100</v>
      </c>
    </row>
    <row r="370" spans="1:14" ht="15.6" x14ac:dyDescent="0.3">
      <c r="A370" s="34"/>
      <c r="B370" s="59" t="s">
        <v>389</v>
      </c>
      <c r="C370" s="59" t="s">
        <v>20</v>
      </c>
      <c r="D370" s="87">
        <v>93.29</v>
      </c>
      <c r="E370" s="59"/>
      <c r="F370" s="59"/>
    </row>
    <row r="371" spans="1:14" ht="15.6" x14ac:dyDescent="0.3">
      <c r="A371" s="34"/>
      <c r="B371" s="59" t="s">
        <v>97</v>
      </c>
      <c r="C371" s="59" t="s">
        <v>20</v>
      </c>
      <c r="D371" s="87">
        <v>90.57</v>
      </c>
      <c r="E371" s="83">
        <v>89.71</v>
      </c>
      <c r="F371" s="59">
        <v>92.5</v>
      </c>
    </row>
    <row r="372" spans="1:14" ht="15.6" x14ac:dyDescent="0.3">
      <c r="A372" s="34"/>
      <c r="B372" s="61" t="s">
        <v>390</v>
      </c>
      <c r="C372" s="61" t="s">
        <v>20</v>
      </c>
      <c r="D372" s="87">
        <v>90.29</v>
      </c>
      <c r="E372" s="59"/>
      <c r="F372" s="59"/>
    </row>
    <row r="374" spans="1:14" ht="15.6" x14ac:dyDescent="0.3">
      <c r="A374" s="34"/>
    </row>
    <row r="375" spans="1:14" ht="15.6" x14ac:dyDescent="0.3">
      <c r="A375" s="34">
        <v>1</v>
      </c>
      <c r="B375" s="60" t="s">
        <v>89</v>
      </c>
      <c r="C375" s="60" t="s">
        <v>18</v>
      </c>
      <c r="D375" s="88">
        <v>97.71</v>
      </c>
      <c r="E375" s="83">
        <v>99.43</v>
      </c>
      <c r="F375" s="60">
        <v>98</v>
      </c>
      <c r="H375" s="52">
        <v>0.35</v>
      </c>
      <c r="I375" s="52"/>
      <c r="J375" s="52"/>
      <c r="K375" s="52"/>
      <c r="L375" s="52"/>
    </row>
    <row r="376" spans="1:14" ht="15.6" x14ac:dyDescent="0.3">
      <c r="A376" s="34">
        <v>2</v>
      </c>
      <c r="B376" s="61" t="s">
        <v>54</v>
      </c>
      <c r="C376" s="89" t="s">
        <v>21</v>
      </c>
      <c r="D376" s="88">
        <v>96.57</v>
      </c>
      <c r="E376" s="83">
        <v>98.86</v>
      </c>
      <c r="F376" s="61">
        <v>100</v>
      </c>
      <c r="H376" s="52">
        <v>0.2</v>
      </c>
      <c r="I376" s="52"/>
      <c r="J376" s="52"/>
      <c r="K376" s="52"/>
      <c r="L376" s="52"/>
    </row>
    <row r="377" spans="1:14" ht="15.6" x14ac:dyDescent="0.3">
      <c r="A377" s="34"/>
      <c r="B377" s="61" t="s">
        <v>237</v>
      </c>
      <c r="C377" s="60" t="s">
        <v>18</v>
      </c>
      <c r="D377" s="88">
        <v>93.57</v>
      </c>
      <c r="E377" s="83">
        <v>95.89</v>
      </c>
      <c r="F377" s="61">
        <v>92.75</v>
      </c>
    </row>
    <row r="378" spans="1:14" x14ac:dyDescent="0.25">
      <c r="B378" s="60" t="s">
        <v>27</v>
      </c>
      <c r="C378" s="60" t="s">
        <v>18</v>
      </c>
      <c r="D378" s="88">
        <v>92.29</v>
      </c>
      <c r="E378" s="83">
        <v>93</v>
      </c>
      <c r="F378" s="60">
        <v>88.25</v>
      </c>
      <c r="M378">
        <f>+D378+E378+F378</f>
        <v>273.54000000000002</v>
      </c>
      <c r="N378">
        <f>+M378/3</f>
        <v>91.18</v>
      </c>
    </row>
    <row r="379" spans="1:14" x14ac:dyDescent="0.25">
      <c r="B379" s="61" t="s">
        <v>204</v>
      </c>
      <c r="C379" s="89" t="s">
        <v>21</v>
      </c>
      <c r="D379" s="88">
        <v>92.29</v>
      </c>
      <c r="E379" s="83">
        <v>89.86</v>
      </c>
      <c r="F379" s="89">
        <v>89</v>
      </c>
      <c r="M379">
        <f>+D379+E379+F379</f>
        <v>271.14999999999998</v>
      </c>
      <c r="N379" s="80">
        <f>+M379/3</f>
        <v>90.383333333333326</v>
      </c>
    </row>
    <row r="380" spans="1:14" ht="17.399999999999999" x14ac:dyDescent="0.3">
      <c r="B380" s="61" t="s">
        <v>393</v>
      </c>
      <c r="C380" s="60" t="s">
        <v>18</v>
      </c>
      <c r="D380" s="84">
        <v>83.5</v>
      </c>
      <c r="E380" s="83">
        <v>83.5</v>
      </c>
      <c r="F380" s="60">
        <v>83.5</v>
      </c>
      <c r="G380" s="44" t="s">
        <v>131</v>
      </c>
    </row>
    <row r="381" spans="1:14" x14ac:dyDescent="0.25">
      <c r="B381" s="45" t="s">
        <v>392</v>
      </c>
    </row>
  </sheetData>
  <sortState xmlns:xlrd2="http://schemas.microsoft.com/office/spreadsheetml/2017/richdata2" ref="B97:F107">
    <sortCondition descending="1" ref="D97:D107"/>
    <sortCondition descending="1" ref="E97:E107"/>
    <sortCondition descending="1" ref="F97:F107"/>
  </sortState>
  <mergeCells count="14">
    <mergeCell ref="B363:F363"/>
    <mergeCell ref="B364:F364"/>
    <mergeCell ref="B175:F175"/>
    <mergeCell ref="B176:F176"/>
    <mergeCell ref="B336:F336"/>
    <mergeCell ref="B337:F337"/>
    <mergeCell ref="B339:F339"/>
    <mergeCell ref="B340:F340"/>
    <mergeCell ref="B173:F173"/>
    <mergeCell ref="B2:C2"/>
    <mergeCell ref="B3:C3"/>
    <mergeCell ref="B5:F5"/>
    <mergeCell ref="B6:F6"/>
    <mergeCell ref="B172:F172"/>
  </mergeCells>
  <pageMargins left="0.70866141732283472" right="0.70866141732283472" top="0.74803149606299213" bottom="0.74803149606299213" header="0.31496062992125984" footer="0.31496062992125984"/>
  <pageSetup scale="90" fitToWidth="4" fitToHeight="4" orientation="portrait" horizontalDpi="4294967293" vertic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K390"/>
  <sheetViews>
    <sheetView workbookViewId="0"/>
  </sheetViews>
  <sheetFormatPr baseColWidth="10" defaultRowHeight="13.2" x14ac:dyDescent="0.25"/>
  <cols>
    <col min="1" max="1" width="3.44140625" bestFit="1" customWidth="1"/>
    <col min="2" max="2" width="38.44140625" customWidth="1"/>
    <col min="3" max="3" width="11.77734375" bestFit="1" customWidth="1"/>
    <col min="4" max="4" width="11.77734375" customWidth="1"/>
    <col min="5" max="6" width="9.6640625" bestFit="1" customWidth="1"/>
    <col min="7" max="7" width="5" bestFit="1" customWidth="1"/>
    <col min="8" max="8" width="7.77734375" bestFit="1" customWidth="1"/>
  </cols>
  <sheetData>
    <row r="1" spans="1:10" ht="13.8" thickBot="1" x14ac:dyDescent="0.3">
      <c r="B1" s="9"/>
      <c r="C1" s="9"/>
      <c r="D1" s="9"/>
      <c r="E1" s="9"/>
      <c r="F1" s="9"/>
    </row>
    <row r="2" spans="1:10" x14ac:dyDescent="0.25">
      <c r="B2" s="235" t="s">
        <v>0</v>
      </c>
      <c r="C2" s="235"/>
      <c r="D2" s="5"/>
      <c r="E2" s="5"/>
      <c r="F2" s="5"/>
    </row>
    <row r="3" spans="1:10" x14ac:dyDescent="0.25">
      <c r="B3" s="235" t="s">
        <v>47</v>
      </c>
      <c r="C3" s="235"/>
      <c r="D3" s="5"/>
      <c r="E3" s="5"/>
      <c r="F3" s="5"/>
    </row>
    <row r="4" spans="1:10" x14ac:dyDescent="0.25">
      <c r="B4" s="5" t="s">
        <v>278</v>
      </c>
      <c r="C4" s="5"/>
      <c r="D4" s="5"/>
      <c r="E4" s="5"/>
      <c r="F4" s="5"/>
    </row>
    <row r="5" spans="1:10" ht="17.399999999999999" x14ac:dyDescent="0.3">
      <c r="B5" s="236" t="s">
        <v>451</v>
      </c>
      <c r="C5" s="236"/>
      <c r="D5" s="236"/>
      <c r="E5" s="236"/>
      <c r="F5" s="236"/>
    </row>
    <row r="6" spans="1:10" ht="17.399999999999999" x14ac:dyDescent="0.3">
      <c r="B6" s="237" t="s">
        <v>1</v>
      </c>
      <c r="C6" s="237"/>
      <c r="D6" s="237"/>
      <c r="E6" s="237"/>
      <c r="F6" s="237"/>
    </row>
    <row r="7" spans="1:10" x14ac:dyDescent="0.25">
      <c r="B7" s="7"/>
      <c r="C7" s="7"/>
      <c r="D7" s="3" t="s">
        <v>3</v>
      </c>
      <c r="E7" s="3" t="s">
        <v>3</v>
      </c>
      <c r="F7" s="3" t="s">
        <v>3</v>
      </c>
    </row>
    <row r="8" spans="1:10" x14ac:dyDescent="0.25">
      <c r="B8" s="3" t="s">
        <v>2</v>
      </c>
      <c r="C8" s="3" t="s">
        <v>22</v>
      </c>
      <c r="D8" s="3" t="s">
        <v>398</v>
      </c>
      <c r="E8" s="3" t="s">
        <v>339</v>
      </c>
      <c r="F8" s="3" t="s">
        <v>279</v>
      </c>
    </row>
    <row r="9" spans="1:10" ht="15.6" x14ac:dyDescent="0.3">
      <c r="A9" s="34">
        <v>1</v>
      </c>
      <c r="B9" s="109" t="s">
        <v>104</v>
      </c>
      <c r="C9" s="109" t="s">
        <v>18</v>
      </c>
      <c r="D9" s="107">
        <v>100</v>
      </c>
      <c r="E9" s="108">
        <v>100</v>
      </c>
      <c r="F9" s="115">
        <v>100</v>
      </c>
      <c r="H9" s="52">
        <v>0.35</v>
      </c>
      <c r="I9" s="80">
        <f t="shared" ref="I9:I16" si="0">+D9+E9+F9</f>
        <v>300</v>
      </c>
      <c r="J9" s="80">
        <f t="shared" ref="J9:J16" si="1">+I9/3</f>
        <v>100</v>
      </c>
    </row>
    <row r="10" spans="1:10" ht="15.6" x14ac:dyDescent="0.3">
      <c r="A10" s="34">
        <v>2</v>
      </c>
      <c r="B10" s="108" t="s">
        <v>271</v>
      </c>
      <c r="C10" s="109" t="s">
        <v>18</v>
      </c>
      <c r="D10" s="107">
        <v>100</v>
      </c>
      <c r="E10" s="108">
        <v>98.86</v>
      </c>
      <c r="F10" s="115">
        <v>98.86</v>
      </c>
      <c r="H10" s="52">
        <v>0.35</v>
      </c>
      <c r="I10" s="80">
        <f t="shared" si="0"/>
        <v>297.72000000000003</v>
      </c>
      <c r="J10" s="80">
        <f t="shared" si="1"/>
        <v>99.240000000000009</v>
      </c>
    </row>
    <row r="11" spans="1:10" ht="15.6" x14ac:dyDescent="0.3">
      <c r="A11" s="34">
        <v>3</v>
      </c>
      <c r="B11" s="109" t="s">
        <v>57</v>
      </c>
      <c r="C11" s="109" t="s">
        <v>18</v>
      </c>
      <c r="D11" s="107">
        <v>100</v>
      </c>
      <c r="E11" s="108">
        <v>98.21</v>
      </c>
      <c r="F11" s="115">
        <v>97.71</v>
      </c>
      <c r="H11" s="52">
        <v>0.35</v>
      </c>
      <c r="I11" s="80">
        <f t="shared" si="0"/>
        <v>295.91999999999996</v>
      </c>
      <c r="J11" s="80">
        <f t="shared" si="1"/>
        <v>98.639999999999986</v>
      </c>
    </row>
    <row r="12" spans="1:10" ht="15.6" x14ac:dyDescent="0.3">
      <c r="A12" s="34">
        <v>4</v>
      </c>
      <c r="B12" s="108" t="s">
        <v>154</v>
      </c>
      <c r="C12" s="109" t="s">
        <v>19</v>
      </c>
      <c r="D12" s="107">
        <v>100</v>
      </c>
      <c r="E12" s="108">
        <v>97.43</v>
      </c>
      <c r="F12" s="110">
        <v>97.71</v>
      </c>
      <c r="H12" s="52">
        <v>0.35</v>
      </c>
      <c r="I12" s="80">
        <f t="shared" si="0"/>
        <v>295.14</v>
      </c>
      <c r="J12" s="80">
        <f t="shared" si="1"/>
        <v>98.38</v>
      </c>
    </row>
    <row r="13" spans="1:10" ht="15.6" x14ac:dyDescent="0.3">
      <c r="A13" s="34">
        <v>5</v>
      </c>
      <c r="B13" s="109" t="s">
        <v>46</v>
      </c>
      <c r="C13" s="109" t="s">
        <v>19</v>
      </c>
      <c r="D13" s="107">
        <v>100</v>
      </c>
      <c r="E13" s="108">
        <v>96.18</v>
      </c>
      <c r="F13" s="110">
        <v>98.86</v>
      </c>
      <c r="H13" s="52">
        <v>0.35</v>
      </c>
      <c r="I13" s="80">
        <f>+D13+E13+F13</f>
        <v>295.04000000000002</v>
      </c>
      <c r="J13" s="80">
        <f>+I13/3</f>
        <v>98.346666666666678</v>
      </c>
    </row>
    <row r="14" spans="1:10" ht="15.6" x14ac:dyDescent="0.3">
      <c r="A14" s="34">
        <v>6</v>
      </c>
      <c r="B14" s="108" t="s">
        <v>107</v>
      </c>
      <c r="C14" s="108" t="s">
        <v>18</v>
      </c>
      <c r="D14" s="107">
        <v>100</v>
      </c>
      <c r="E14" s="108">
        <v>96.57</v>
      </c>
      <c r="F14" s="115">
        <v>96.57</v>
      </c>
      <c r="H14" s="52">
        <v>0.2</v>
      </c>
      <c r="I14" s="80">
        <f t="shared" si="0"/>
        <v>293.14</v>
      </c>
      <c r="J14" s="80">
        <f t="shared" si="1"/>
        <v>97.713333333333324</v>
      </c>
    </row>
    <row r="15" spans="1:10" ht="15.6" x14ac:dyDescent="0.3">
      <c r="A15" s="34">
        <v>7</v>
      </c>
      <c r="B15" s="109" t="s">
        <v>109</v>
      </c>
      <c r="C15" s="109" t="s">
        <v>18</v>
      </c>
      <c r="D15" s="107">
        <v>100</v>
      </c>
      <c r="E15" s="108">
        <v>96.29</v>
      </c>
      <c r="F15" s="115">
        <v>93.57</v>
      </c>
      <c r="H15" s="52">
        <v>0.2</v>
      </c>
      <c r="I15" s="80">
        <f t="shared" si="0"/>
        <v>289.86</v>
      </c>
      <c r="J15" s="80">
        <f t="shared" si="1"/>
        <v>96.62</v>
      </c>
    </row>
    <row r="16" spans="1:10" ht="15.6" x14ac:dyDescent="0.3">
      <c r="A16" s="34">
        <v>8</v>
      </c>
      <c r="B16" s="108" t="s">
        <v>272</v>
      </c>
      <c r="C16" s="109" t="s">
        <v>18</v>
      </c>
      <c r="D16" s="107">
        <v>100</v>
      </c>
      <c r="E16" s="108">
        <v>92.18</v>
      </c>
      <c r="F16" s="115">
        <v>91.29</v>
      </c>
      <c r="H16" s="52">
        <v>0.2</v>
      </c>
      <c r="I16" s="80">
        <f t="shared" si="0"/>
        <v>283.47000000000003</v>
      </c>
      <c r="J16" s="80">
        <f t="shared" si="1"/>
        <v>94.490000000000009</v>
      </c>
    </row>
    <row r="17" spans="1:10" ht="15.6" x14ac:dyDescent="0.3">
      <c r="A17" s="34">
        <v>9</v>
      </c>
      <c r="B17" s="109" t="s">
        <v>36</v>
      </c>
      <c r="C17" s="109" t="s">
        <v>18</v>
      </c>
      <c r="D17" s="107">
        <v>99.43</v>
      </c>
      <c r="E17" s="108">
        <v>100</v>
      </c>
      <c r="F17" s="115">
        <v>98.86</v>
      </c>
      <c r="H17" s="52">
        <v>0.2</v>
      </c>
    </row>
    <row r="18" spans="1:10" ht="15.6" x14ac:dyDescent="0.3">
      <c r="A18" s="34">
        <v>10</v>
      </c>
      <c r="B18" s="108" t="s">
        <v>30</v>
      </c>
      <c r="C18" s="109" t="s">
        <v>18</v>
      </c>
      <c r="D18" s="107">
        <v>98.86</v>
      </c>
      <c r="E18" s="108">
        <v>97.71</v>
      </c>
      <c r="F18" s="115">
        <v>98.86</v>
      </c>
      <c r="H18" s="52">
        <v>0.2</v>
      </c>
      <c r="I18" s="80">
        <f>+D18+E18+F18</f>
        <v>295.43</v>
      </c>
      <c r="J18" s="80">
        <f>+I18/3</f>
        <v>98.476666666666674</v>
      </c>
    </row>
    <row r="19" spans="1:10" ht="15.6" x14ac:dyDescent="0.3">
      <c r="A19" s="34">
        <v>11</v>
      </c>
      <c r="B19" s="109" t="s">
        <v>4</v>
      </c>
      <c r="C19" s="109" t="s">
        <v>18</v>
      </c>
      <c r="D19" s="107">
        <v>98.86</v>
      </c>
      <c r="E19" s="108">
        <v>97.71</v>
      </c>
      <c r="F19" s="115">
        <v>98</v>
      </c>
      <c r="H19" s="52">
        <v>0.1</v>
      </c>
      <c r="I19" s="80">
        <f>+D19+E19+F19</f>
        <v>294.57</v>
      </c>
      <c r="J19" s="80">
        <f>+I19/3</f>
        <v>98.19</v>
      </c>
    </row>
    <row r="20" spans="1:10" ht="15.6" x14ac:dyDescent="0.3">
      <c r="A20" s="34">
        <v>12</v>
      </c>
      <c r="B20" s="108" t="s">
        <v>309</v>
      </c>
      <c r="C20" s="108" t="s">
        <v>18</v>
      </c>
      <c r="D20" s="107">
        <v>98.86</v>
      </c>
      <c r="E20" s="108">
        <v>96</v>
      </c>
      <c r="F20" s="115">
        <v>97.71</v>
      </c>
      <c r="H20" s="52">
        <v>0.1</v>
      </c>
      <c r="I20" s="80">
        <f>+D20+E20+F20</f>
        <v>292.57</v>
      </c>
      <c r="J20" s="80">
        <f>+I20/3</f>
        <v>97.523333333333326</v>
      </c>
    </row>
    <row r="21" spans="1:10" ht="15.6" x14ac:dyDescent="0.3">
      <c r="A21" s="34">
        <v>13</v>
      </c>
      <c r="B21" s="108" t="s">
        <v>231</v>
      </c>
      <c r="C21" s="109" t="s">
        <v>18</v>
      </c>
      <c r="D21" s="107">
        <v>98.86</v>
      </c>
      <c r="E21" s="108">
        <v>93.71</v>
      </c>
      <c r="F21" s="115">
        <v>92.71</v>
      </c>
      <c r="H21" s="52">
        <v>0.1</v>
      </c>
      <c r="I21" s="80">
        <f>+D21+E21+F21</f>
        <v>285.27999999999997</v>
      </c>
      <c r="J21" s="80">
        <f>+I21/3</f>
        <v>95.09333333333332</v>
      </c>
    </row>
    <row r="22" spans="1:10" ht="17.399999999999999" x14ac:dyDescent="0.3">
      <c r="A22" s="34">
        <v>14</v>
      </c>
      <c r="B22" s="108" t="s">
        <v>11</v>
      </c>
      <c r="C22" s="109" t="s">
        <v>18</v>
      </c>
      <c r="D22" s="113">
        <v>98.5</v>
      </c>
      <c r="E22" s="108">
        <v>98.5</v>
      </c>
      <c r="F22" s="115">
        <v>98.5</v>
      </c>
      <c r="G22" s="44" t="s">
        <v>147</v>
      </c>
      <c r="H22" s="52">
        <v>0.1</v>
      </c>
    </row>
    <row r="23" spans="1:10" ht="15.6" x14ac:dyDescent="0.3">
      <c r="A23" s="34">
        <v>15</v>
      </c>
      <c r="B23" s="108" t="s">
        <v>270</v>
      </c>
      <c r="C23" s="109" t="s">
        <v>18</v>
      </c>
      <c r="D23" s="107">
        <v>98.29</v>
      </c>
      <c r="E23" s="108">
        <v>97.07</v>
      </c>
      <c r="F23" s="115">
        <v>94.14</v>
      </c>
      <c r="H23" s="52">
        <v>0.1</v>
      </c>
      <c r="I23" s="80">
        <f>+D23+E23</f>
        <v>195.36</v>
      </c>
      <c r="J23" s="80">
        <f>+I23/2</f>
        <v>97.68</v>
      </c>
    </row>
    <row r="24" spans="1:10" ht="15.6" x14ac:dyDescent="0.3">
      <c r="A24" s="34">
        <v>16</v>
      </c>
      <c r="B24" s="108" t="s">
        <v>367</v>
      </c>
      <c r="C24" s="108" t="s">
        <v>18</v>
      </c>
      <c r="D24" s="107">
        <v>98.29</v>
      </c>
      <c r="E24" s="108">
        <v>91.57</v>
      </c>
      <c r="F24" s="110"/>
      <c r="H24" s="52">
        <v>0.1</v>
      </c>
      <c r="I24" s="80">
        <f>+D24+E24</f>
        <v>189.86</v>
      </c>
      <c r="J24" s="80">
        <f>+I24/2</f>
        <v>94.93</v>
      </c>
    </row>
    <row r="25" spans="1:10" ht="17.399999999999999" x14ac:dyDescent="0.3">
      <c r="B25" s="108" t="s">
        <v>13</v>
      </c>
      <c r="C25" s="109" t="s">
        <v>18</v>
      </c>
      <c r="D25" s="113">
        <v>97.25</v>
      </c>
      <c r="E25" s="108">
        <v>97.25</v>
      </c>
      <c r="F25" s="115">
        <v>97.25</v>
      </c>
      <c r="G25" s="44" t="s">
        <v>147</v>
      </c>
    </row>
    <row r="26" spans="1:10" x14ac:dyDescent="0.25">
      <c r="B26" s="108" t="s">
        <v>371</v>
      </c>
      <c r="C26" s="108" t="s">
        <v>18</v>
      </c>
      <c r="D26" s="107">
        <v>97.14</v>
      </c>
      <c r="E26" s="108">
        <v>97.71</v>
      </c>
      <c r="F26" s="115"/>
      <c r="I26" s="80">
        <f t="shared" ref="I26:I31" si="2">+D26+E26</f>
        <v>194.85</v>
      </c>
      <c r="J26" s="80">
        <f t="shared" ref="J26:J31" si="3">+I26/2</f>
        <v>97.424999999999997</v>
      </c>
    </row>
    <row r="27" spans="1:10" x14ac:dyDescent="0.25">
      <c r="B27" s="108" t="s">
        <v>366</v>
      </c>
      <c r="C27" s="108" t="s">
        <v>18</v>
      </c>
      <c r="D27" s="107">
        <v>97.14</v>
      </c>
      <c r="E27" s="108">
        <v>96.86</v>
      </c>
      <c r="F27" s="115"/>
      <c r="I27" s="80">
        <f t="shared" si="2"/>
        <v>194</v>
      </c>
      <c r="J27" s="80">
        <f t="shared" si="3"/>
        <v>97</v>
      </c>
    </row>
    <row r="28" spans="1:10" x14ac:dyDescent="0.25">
      <c r="B28" s="109" t="s">
        <v>35</v>
      </c>
      <c r="C28" s="109" t="s">
        <v>19</v>
      </c>
      <c r="D28" s="107">
        <v>97.14</v>
      </c>
      <c r="E28" s="108">
        <v>91.57</v>
      </c>
      <c r="F28" s="110">
        <v>85</v>
      </c>
      <c r="I28" s="80">
        <f t="shared" si="2"/>
        <v>188.70999999999998</v>
      </c>
      <c r="J28" s="80">
        <f t="shared" si="3"/>
        <v>94.35499999999999</v>
      </c>
    </row>
    <row r="29" spans="1:10" ht="17.399999999999999" x14ac:dyDescent="0.3">
      <c r="B29" s="108" t="s">
        <v>376</v>
      </c>
      <c r="C29" s="109" t="s">
        <v>18</v>
      </c>
      <c r="D29" s="113">
        <v>96.57</v>
      </c>
      <c r="E29" s="108">
        <v>96.57</v>
      </c>
      <c r="F29" s="115">
        <v>96.57</v>
      </c>
      <c r="G29" s="44" t="s">
        <v>131</v>
      </c>
      <c r="I29">
        <f t="shared" si="2"/>
        <v>193.14</v>
      </c>
      <c r="J29">
        <f t="shared" si="3"/>
        <v>96.57</v>
      </c>
    </row>
    <row r="30" spans="1:10" x14ac:dyDescent="0.25">
      <c r="B30" s="108" t="s">
        <v>310</v>
      </c>
      <c r="C30" s="108" t="s">
        <v>18</v>
      </c>
      <c r="D30" s="107">
        <v>96.57</v>
      </c>
      <c r="E30" s="108">
        <v>96.57</v>
      </c>
      <c r="F30" s="115">
        <v>93</v>
      </c>
      <c r="I30">
        <f t="shared" si="2"/>
        <v>193.14</v>
      </c>
      <c r="J30">
        <f t="shared" si="3"/>
        <v>96.57</v>
      </c>
    </row>
    <row r="31" spans="1:10" x14ac:dyDescent="0.25">
      <c r="B31" s="108" t="s">
        <v>370</v>
      </c>
      <c r="C31" s="108" t="s">
        <v>18</v>
      </c>
      <c r="D31" s="107">
        <v>96.57</v>
      </c>
      <c r="E31" s="108">
        <v>90.71</v>
      </c>
      <c r="F31" s="115"/>
      <c r="I31">
        <f t="shared" si="2"/>
        <v>187.27999999999997</v>
      </c>
      <c r="J31">
        <f t="shared" si="3"/>
        <v>93.639999999999986</v>
      </c>
    </row>
    <row r="32" spans="1:10" x14ac:dyDescent="0.25">
      <c r="B32" s="108" t="s">
        <v>369</v>
      </c>
      <c r="C32" s="108" t="s">
        <v>18</v>
      </c>
      <c r="D32" s="107">
        <v>96</v>
      </c>
      <c r="E32" s="108">
        <v>96.29</v>
      </c>
      <c r="F32" s="115"/>
    </row>
    <row r="33" spans="2:10" x14ac:dyDescent="0.25">
      <c r="B33" s="108" t="s">
        <v>445</v>
      </c>
      <c r="C33" s="108" t="s">
        <v>18</v>
      </c>
      <c r="D33" s="107">
        <v>96</v>
      </c>
      <c r="E33" s="108"/>
      <c r="F33" s="110"/>
    </row>
    <row r="34" spans="2:10" x14ac:dyDescent="0.25">
      <c r="B34" s="108" t="s">
        <v>274</v>
      </c>
      <c r="C34" s="108" t="s">
        <v>18</v>
      </c>
      <c r="D34" s="107">
        <v>95.71</v>
      </c>
      <c r="E34" s="108">
        <v>92.43</v>
      </c>
      <c r="F34" s="115">
        <v>89.57</v>
      </c>
    </row>
    <row r="35" spans="2:10" x14ac:dyDescent="0.25">
      <c r="B35" s="108" t="s">
        <v>200</v>
      </c>
      <c r="C35" s="108" t="s">
        <v>18</v>
      </c>
      <c r="D35" s="107">
        <v>95.43</v>
      </c>
      <c r="E35" s="108">
        <v>94.86</v>
      </c>
      <c r="F35" s="115">
        <v>91.57</v>
      </c>
      <c r="I35" s="80">
        <f>+D35+E35+F35</f>
        <v>281.86</v>
      </c>
      <c r="J35" s="80">
        <f>+I35/3</f>
        <v>93.953333333333333</v>
      </c>
    </row>
    <row r="36" spans="2:10" x14ac:dyDescent="0.25">
      <c r="B36" s="108" t="s">
        <v>199</v>
      </c>
      <c r="C36" s="108" t="s">
        <v>18</v>
      </c>
      <c r="D36" s="107">
        <v>95.43</v>
      </c>
      <c r="E36" s="108">
        <v>84.29</v>
      </c>
      <c r="F36" s="115">
        <v>89.43</v>
      </c>
      <c r="I36" s="80">
        <f>+D36+E36+F36</f>
        <v>269.15000000000003</v>
      </c>
      <c r="J36" s="80">
        <f>+I36/3</f>
        <v>89.716666666666683</v>
      </c>
    </row>
    <row r="37" spans="2:10" x14ac:dyDescent="0.25">
      <c r="B37" s="108" t="s">
        <v>308</v>
      </c>
      <c r="C37" s="108" t="s">
        <v>18</v>
      </c>
      <c r="D37" s="107">
        <v>94.86</v>
      </c>
      <c r="E37" s="108">
        <v>92</v>
      </c>
      <c r="F37" s="115">
        <v>95.14</v>
      </c>
      <c r="I37" s="80"/>
      <c r="J37" s="80"/>
    </row>
    <row r="38" spans="2:10" ht="17.399999999999999" x14ac:dyDescent="0.3">
      <c r="B38" s="109" t="s">
        <v>90</v>
      </c>
      <c r="C38" s="109" t="s">
        <v>19</v>
      </c>
      <c r="D38" s="113">
        <v>93.86</v>
      </c>
      <c r="E38" s="108">
        <v>93.86</v>
      </c>
      <c r="F38" s="110">
        <v>93.86</v>
      </c>
      <c r="G38" s="44" t="s">
        <v>131</v>
      </c>
    </row>
    <row r="39" spans="2:10" x14ac:dyDescent="0.25">
      <c r="B39" s="108" t="s">
        <v>275</v>
      </c>
      <c r="C39" s="108" t="s">
        <v>18</v>
      </c>
      <c r="D39" s="107">
        <v>93.71</v>
      </c>
      <c r="E39" s="108">
        <v>88.43</v>
      </c>
      <c r="F39" s="115">
        <v>90.21</v>
      </c>
    </row>
    <row r="40" spans="2:10" x14ac:dyDescent="0.25">
      <c r="B40" s="108" t="s">
        <v>446</v>
      </c>
      <c r="C40" s="108" t="s">
        <v>18</v>
      </c>
      <c r="D40" s="107">
        <v>93.71</v>
      </c>
      <c r="E40" s="108"/>
      <c r="F40" s="110"/>
    </row>
    <row r="41" spans="2:10" x14ac:dyDescent="0.25">
      <c r="B41" s="108" t="s">
        <v>372</v>
      </c>
      <c r="C41" s="108" t="s">
        <v>18</v>
      </c>
      <c r="D41" s="107">
        <v>92.86</v>
      </c>
      <c r="E41" s="108">
        <v>83.21</v>
      </c>
      <c r="F41" s="115"/>
    </row>
    <row r="42" spans="2:10" x14ac:dyDescent="0.25">
      <c r="B42" s="108" t="s">
        <v>187</v>
      </c>
      <c r="C42" s="108" t="s">
        <v>18</v>
      </c>
      <c r="D42" s="107">
        <v>92.57</v>
      </c>
      <c r="E42" s="108">
        <v>94.71</v>
      </c>
      <c r="F42" s="115">
        <v>95.71</v>
      </c>
    </row>
    <row r="43" spans="2:10" x14ac:dyDescent="0.25">
      <c r="B43" s="108" t="s">
        <v>444</v>
      </c>
      <c r="C43" s="108" t="s">
        <v>18</v>
      </c>
      <c r="D43" s="107">
        <v>92.43</v>
      </c>
      <c r="E43" s="108"/>
      <c r="F43" s="110"/>
    </row>
    <row r="44" spans="2:10" x14ac:dyDescent="0.25">
      <c r="B44" s="108" t="s">
        <v>12</v>
      </c>
      <c r="C44" s="109" t="s">
        <v>18</v>
      </c>
      <c r="D44" s="107">
        <v>91.57</v>
      </c>
      <c r="E44" s="108">
        <v>88.14</v>
      </c>
      <c r="F44" s="115">
        <v>86.43</v>
      </c>
    </row>
    <row r="45" spans="2:10" x14ac:dyDescent="0.25">
      <c r="B45" s="109" t="s">
        <v>27</v>
      </c>
      <c r="C45" s="109" t="s">
        <v>18</v>
      </c>
      <c r="D45" s="107">
        <v>91.46</v>
      </c>
      <c r="E45" s="118">
        <v>92.29</v>
      </c>
      <c r="F45" s="110">
        <v>93</v>
      </c>
    </row>
    <row r="46" spans="2:10" x14ac:dyDescent="0.25">
      <c r="B46" s="108" t="s">
        <v>273</v>
      </c>
      <c r="C46" s="108" t="s">
        <v>18</v>
      </c>
      <c r="D46" s="107">
        <v>91.43</v>
      </c>
      <c r="E46" s="108">
        <v>91.43</v>
      </c>
      <c r="F46" s="115">
        <v>93.14</v>
      </c>
      <c r="I46" s="80">
        <f>+D46+E46+F46</f>
        <v>276</v>
      </c>
      <c r="J46" s="80">
        <f>+I46/3</f>
        <v>92</v>
      </c>
    </row>
    <row r="47" spans="2:10" x14ac:dyDescent="0.25">
      <c r="B47" s="108" t="s">
        <v>307</v>
      </c>
      <c r="C47" s="108" t="s">
        <v>18</v>
      </c>
      <c r="D47" s="107">
        <v>91.43</v>
      </c>
      <c r="E47" s="108">
        <v>90.79</v>
      </c>
      <c r="F47" s="115">
        <v>88.57</v>
      </c>
      <c r="I47" s="80">
        <f>+D47+E47+F47</f>
        <v>270.79000000000002</v>
      </c>
      <c r="J47" s="80">
        <f>+I47/3</f>
        <v>90.263333333333335</v>
      </c>
    </row>
    <row r="48" spans="2:10" ht="17.399999999999999" x14ac:dyDescent="0.3">
      <c r="B48" s="108" t="s">
        <v>232</v>
      </c>
      <c r="C48" s="108" t="s">
        <v>18</v>
      </c>
      <c r="D48" s="113">
        <v>89.71</v>
      </c>
      <c r="E48" s="108">
        <v>89.71</v>
      </c>
      <c r="F48" s="115">
        <v>89.71</v>
      </c>
      <c r="G48" s="44" t="s">
        <v>147</v>
      </c>
      <c r="I48">
        <f>+D48+E48+F48</f>
        <v>269.13</v>
      </c>
      <c r="J48">
        <f>+I48/3</f>
        <v>89.71</v>
      </c>
    </row>
    <row r="49" spans="1:10" x14ac:dyDescent="0.25">
      <c r="B49" s="109" t="s">
        <v>69</v>
      </c>
      <c r="C49" s="109" t="s">
        <v>18</v>
      </c>
      <c r="D49" s="107">
        <v>89.71</v>
      </c>
      <c r="E49" s="108">
        <v>87.43</v>
      </c>
      <c r="F49" s="115">
        <v>87.43</v>
      </c>
      <c r="I49">
        <f>+D49+E49+F49</f>
        <v>264.57</v>
      </c>
      <c r="J49">
        <f>+I49/3</f>
        <v>88.19</v>
      </c>
    </row>
    <row r="50" spans="1:10" x14ac:dyDescent="0.25">
      <c r="B50" s="108" t="s">
        <v>368</v>
      </c>
      <c r="C50" s="108" t="s">
        <v>18</v>
      </c>
      <c r="D50" s="107">
        <v>89.57</v>
      </c>
      <c r="E50" s="108">
        <v>79.430000000000007</v>
      </c>
      <c r="F50" s="115"/>
    </row>
    <row r="51" spans="1:10" x14ac:dyDescent="0.25">
      <c r="B51" s="108" t="s">
        <v>443</v>
      </c>
      <c r="C51" s="108" t="s">
        <v>18</v>
      </c>
      <c r="D51" s="107">
        <v>88.43</v>
      </c>
      <c r="E51" s="108"/>
      <c r="F51" s="110"/>
    </row>
    <row r="52" spans="1:10" x14ac:dyDescent="0.25">
      <c r="B52" s="108" t="s">
        <v>64</v>
      </c>
      <c r="C52" s="108" t="s">
        <v>18</v>
      </c>
      <c r="D52" s="107">
        <v>87.43</v>
      </c>
      <c r="E52" s="108">
        <v>90.43</v>
      </c>
      <c r="F52" s="115">
        <v>84.14</v>
      </c>
    </row>
    <row r="53" spans="1:10" x14ac:dyDescent="0.25">
      <c r="B53" s="108" t="s">
        <v>442</v>
      </c>
      <c r="C53" s="108" t="s">
        <v>18</v>
      </c>
      <c r="D53" s="107">
        <v>87.43</v>
      </c>
      <c r="E53" s="108"/>
      <c r="F53" s="110"/>
    </row>
    <row r="54" spans="1:10" x14ac:dyDescent="0.25">
      <c r="B54" s="108" t="s">
        <v>110</v>
      </c>
      <c r="C54" s="108" t="s">
        <v>18</v>
      </c>
      <c r="D54" s="107">
        <v>82.64</v>
      </c>
      <c r="E54" s="108">
        <v>76.5</v>
      </c>
      <c r="F54" s="115">
        <v>79.569999999999993</v>
      </c>
    </row>
    <row r="55" spans="1:10" x14ac:dyDescent="0.25">
      <c r="B55" s="108" t="s">
        <v>441</v>
      </c>
      <c r="C55" s="108" t="s">
        <v>18</v>
      </c>
      <c r="D55" s="107">
        <v>82.14</v>
      </c>
      <c r="E55" s="108"/>
      <c r="F55" s="110"/>
    </row>
    <row r="56" spans="1:10" x14ac:dyDescent="0.25">
      <c r="B56" s="90" t="s">
        <v>254</v>
      </c>
    </row>
    <row r="57" spans="1:10" x14ac:dyDescent="0.25">
      <c r="B57" s="90" t="s">
        <v>418</v>
      </c>
    </row>
    <row r="61" spans="1:10" ht="15.6" x14ac:dyDescent="0.3">
      <c r="A61" s="34">
        <v>1</v>
      </c>
      <c r="B61" s="108" t="s">
        <v>433</v>
      </c>
      <c r="C61" s="108" t="s">
        <v>17</v>
      </c>
      <c r="D61" s="107">
        <v>100</v>
      </c>
      <c r="E61" s="114"/>
      <c r="F61" s="110"/>
      <c r="H61" s="52">
        <v>0.35</v>
      </c>
    </row>
    <row r="62" spans="1:10" ht="15.6" x14ac:dyDescent="0.3">
      <c r="A62" s="34">
        <v>2</v>
      </c>
      <c r="B62" s="108" t="s">
        <v>126</v>
      </c>
      <c r="C62" s="108" t="s">
        <v>17</v>
      </c>
      <c r="D62" s="107">
        <v>100</v>
      </c>
      <c r="E62" s="114">
        <v>97.71</v>
      </c>
      <c r="F62" s="110">
        <v>97.71</v>
      </c>
      <c r="H62" s="52">
        <v>0.35</v>
      </c>
    </row>
    <row r="63" spans="1:10" ht="15.6" x14ac:dyDescent="0.3">
      <c r="A63" s="34">
        <v>3</v>
      </c>
      <c r="B63" s="108" t="s">
        <v>314</v>
      </c>
      <c r="C63" s="108" t="s">
        <v>17</v>
      </c>
      <c r="D63" s="107">
        <v>100</v>
      </c>
      <c r="E63" s="114">
        <v>98.43</v>
      </c>
      <c r="F63" s="110">
        <v>100</v>
      </c>
      <c r="H63" s="52">
        <v>0.35</v>
      </c>
    </row>
    <row r="64" spans="1:10" ht="15.6" x14ac:dyDescent="0.3">
      <c r="A64" s="34">
        <v>4</v>
      </c>
      <c r="B64" s="108" t="s">
        <v>426</v>
      </c>
      <c r="C64" s="108" t="s">
        <v>17</v>
      </c>
      <c r="D64" s="107">
        <v>99.62</v>
      </c>
      <c r="E64" s="114"/>
      <c r="F64" s="110"/>
      <c r="H64" s="52">
        <v>0.35</v>
      </c>
    </row>
    <row r="65" spans="1:10" ht="15.6" x14ac:dyDescent="0.3">
      <c r="A65" s="34">
        <v>5</v>
      </c>
      <c r="B65" s="108" t="s">
        <v>425</v>
      </c>
      <c r="C65" s="108" t="s">
        <v>17</v>
      </c>
      <c r="D65" s="107">
        <v>99.62</v>
      </c>
      <c r="E65" s="114"/>
      <c r="F65" s="110"/>
      <c r="H65" s="52">
        <v>0.35</v>
      </c>
    </row>
    <row r="66" spans="1:10" ht="15.6" x14ac:dyDescent="0.3">
      <c r="A66" s="34">
        <v>6</v>
      </c>
      <c r="B66" s="108" t="s">
        <v>362</v>
      </c>
      <c r="C66" s="108" t="s">
        <v>17</v>
      </c>
      <c r="D66" s="107">
        <v>99.43</v>
      </c>
      <c r="E66" s="114">
        <v>94.07</v>
      </c>
      <c r="F66" s="110"/>
      <c r="H66" s="52">
        <v>0.2</v>
      </c>
    </row>
    <row r="67" spans="1:10" ht="15.6" x14ac:dyDescent="0.3">
      <c r="A67" s="34">
        <v>7</v>
      </c>
      <c r="B67" s="109" t="s">
        <v>23</v>
      </c>
      <c r="C67" s="109" t="s">
        <v>17</v>
      </c>
      <c r="D67" s="107">
        <v>99.14</v>
      </c>
      <c r="E67" s="114">
        <v>98.71</v>
      </c>
      <c r="F67" s="110">
        <v>100</v>
      </c>
      <c r="H67" s="52">
        <v>0.2</v>
      </c>
    </row>
    <row r="68" spans="1:10" ht="15.6" x14ac:dyDescent="0.3">
      <c r="A68" s="34">
        <v>8</v>
      </c>
      <c r="B68" s="108" t="s">
        <v>155</v>
      </c>
      <c r="C68" s="108" t="s">
        <v>17</v>
      </c>
      <c r="D68" s="107">
        <v>98.86</v>
      </c>
      <c r="E68" s="114">
        <v>97.14</v>
      </c>
      <c r="F68" s="115">
        <v>89.5</v>
      </c>
      <c r="H68" s="52">
        <v>0.2</v>
      </c>
    </row>
    <row r="69" spans="1:10" ht="15.6" x14ac:dyDescent="0.3">
      <c r="A69" s="34">
        <v>9</v>
      </c>
      <c r="B69" s="106" t="s">
        <v>422</v>
      </c>
      <c r="C69" s="106" t="s">
        <v>17</v>
      </c>
      <c r="D69" s="107">
        <v>98.86</v>
      </c>
      <c r="E69" s="114"/>
      <c r="F69" s="106"/>
      <c r="H69" s="52">
        <v>0.2</v>
      </c>
    </row>
    <row r="70" spans="1:10" ht="15.6" x14ac:dyDescent="0.3">
      <c r="A70" s="34">
        <v>10</v>
      </c>
      <c r="B70" s="108" t="s">
        <v>429</v>
      </c>
      <c r="C70" s="108" t="s">
        <v>17</v>
      </c>
      <c r="D70" s="107">
        <v>98.29</v>
      </c>
      <c r="E70" s="114"/>
      <c r="F70" s="110"/>
      <c r="H70" s="52">
        <v>0.2</v>
      </c>
    </row>
    <row r="71" spans="1:10" ht="15.6" x14ac:dyDescent="0.3">
      <c r="A71" s="34">
        <v>11</v>
      </c>
      <c r="B71" s="108" t="s">
        <v>156</v>
      </c>
      <c r="C71" s="108" t="s">
        <v>17</v>
      </c>
      <c r="D71" s="107">
        <v>98.29</v>
      </c>
      <c r="E71" s="114">
        <v>97.71</v>
      </c>
      <c r="F71" s="110">
        <v>94.21</v>
      </c>
      <c r="H71" s="52">
        <v>0.1</v>
      </c>
    </row>
    <row r="72" spans="1:10" ht="15.6" x14ac:dyDescent="0.3">
      <c r="A72" s="34">
        <v>12</v>
      </c>
      <c r="B72" s="108" t="s">
        <v>361</v>
      </c>
      <c r="C72" s="108" t="s">
        <v>17</v>
      </c>
      <c r="D72" s="107">
        <v>98.29</v>
      </c>
      <c r="E72" s="114">
        <v>95.86</v>
      </c>
      <c r="F72" s="110"/>
      <c r="H72" s="52">
        <v>0.1</v>
      </c>
    </row>
    <row r="73" spans="1:10" ht="15.6" x14ac:dyDescent="0.3">
      <c r="A73" s="34">
        <v>13</v>
      </c>
      <c r="B73" s="108" t="s">
        <v>427</v>
      </c>
      <c r="C73" s="108" t="s">
        <v>17</v>
      </c>
      <c r="D73" s="107">
        <v>98</v>
      </c>
      <c r="E73" s="114"/>
      <c r="F73" s="110"/>
      <c r="H73" s="52">
        <v>0.1</v>
      </c>
    </row>
    <row r="74" spans="1:10" ht="15.6" x14ac:dyDescent="0.3">
      <c r="A74" s="34">
        <v>14</v>
      </c>
      <c r="B74" s="108" t="s">
        <v>197</v>
      </c>
      <c r="C74" s="108" t="s">
        <v>17</v>
      </c>
      <c r="D74" s="107">
        <v>97.71</v>
      </c>
      <c r="E74" s="114">
        <v>97.71</v>
      </c>
      <c r="F74" s="110">
        <v>98.43</v>
      </c>
      <c r="H74" s="52">
        <v>0.1</v>
      </c>
      <c r="I74">
        <f>+D74+E74+F74</f>
        <v>293.85000000000002</v>
      </c>
      <c r="J74" s="80">
        <f>+I74/3</f>
        <v>97.95</v>
      </c>
    </row>
    <row r="75" spans="1:10" ht="15.6" x14ac:dyDescent="0.3">
      <c r="A75" s="34">
        <v>15</v>
      </c>
      <c r="B75" s="108" t="s">
        <v>227</v>
      </c>
      <c r="C75" s="109" t="s">
        <v>17</v>
      </c>
      <c r="D75" s="107">
        <v>97.71</v>
      </c>
      <c r="E75" s="114">
        <v>88.14</v>
      </c>
      <c r="F75" s="110">
        <v>94</v>
      </c>
      <c r="H75" s="52">
        <v>0.1</v>
      </c>
      <c r="I75">
        <f>+D75+E75+F75</f>
        <v>279.85000000000002</v>
      </c>
      <c r="J75" s="80">
        <f>+I75/3</f>
        <v>93.283333333333346</v>
      </c>
    </row>
    <row r="76" spans="1:10" x14ac:dyDescent="0.25">
      <c r="B76" s="108" t="s">
        <v>267</v>
      </c>
      <c r="C76" s="108" t="s">
        <v>17</v>
      </c>
      <c r="D76" s="107">
        <v>97.14</v>
      </c>
      <c r="E76" s="114">
        <v>94.86</v>
      </c>
      <c r="F76" s="110">
        <v>86.86</v>
      </c>
    </row>
    <row r="77" spans="1:10" x14ac:dyDescent="0.25">
      <c r="B77" s="109" t="s">
        <v>55</v>
      </c>
      <c r="C77" s="109" t="s">
        <v>17</v>
      </c>
      <c r="D77" s="107">
        <v>96.57</v>
      </c>
      <c r="E77" s="114">
        <v>96.57</v>
      </c>
      <c r="F77" s="110">
        <v>97.71</v>
      </c>
      <c r="I77">
        <f>+D77+E77</f>
        <v>193.14</v>
      </c>
      <c r="J77">
        <f>+I77/2</f>
        <v>96.57</v>
      </c>
    </row>
    <row r="78" spans="1:10" x14ac:dyDescent="0.25">
      <c r="B78" s="108" t="s">
        <v>364</v>
      </c>
      <c r="C78" s="108" t="s">
        <v>17</v>
      </c>
      <c r="D78" s="107">
        <v>96.57</v>
      </c>
      <c r="E78" s="114">
        <v>95.43</v>
      </c>
      <c r="F78" s="110"/>
      <c r="I78" s="80">
        <f>+D78+E78</f>
        <v>192</v>
      </c>
      <c r="J78" s="80">
        <f>+I78/2</f>
        <v>96</v>
      </c>
    </row>
    <row r="79" spans="1:10" x14ac:dyDescent="0.25">
      <c r="B79" s="108" t="s">
        <v>196</v>
      </c>
      <c r="C79" s="108" t="s">
        <v>17</v>
      </c>
      <c r="D79" s="107">
        <v>96</v>
      </c>
      <c r="E79" s="114">
        <v>96</v>
      </c>
      <c r="F79" s="110">
        <v>96.57</v>
      </c>
    </row>
    <row r="80" spans="1:10" x14ac:dyDescent="0.25">
      <c r="B80" s="109" t="s">
        <v>87</v>
      </c>
      <c r="C80" s="109" t="s">
        <v>17</v>
      </c>
      <c r="D80" s="107">
        <v>95.43</v>
      </c>
      <c r="E80" s="114">
        <v>91.14</v>
      </c>
      <c r="F80" s="110">
        <v>97.71</v>
      </c>
    </row>
    <row r="81" spans="2:7" x14ac:dyDescent="0.25">
      <c r="B81" s="108" t="s">
        <v>139</v>
      </c>
      <c r="C81" s="108" t="s">
        <v>17</v>
      </c>
      <c r="D81" s="107">
        <v>95.29</v>
      </c>
      <c r="E81" s="114">
        <v>93.71</v>
      </c>
      <c r="F81" s="110">
        <v>74.14</v>
      </c>
    </row>
    <row r="82" spans="2:7" ht="17.399999999999999" x14ac:dyDescent="0.3">
      <c r="B82" s="108" t="s">
        <v>194</v>
      </c>
      <c r="C82" s="108" t="s">
        <v>17</v>
      </c>
      <c r="D82" s="113">
        <v>95.14</v>
      </c>
      <c r="E82" s="114">
        <v>95.14</v>
      </c>
      <c r="F82" s="110">
        <v>93.14</v>
      </c>
      <c r="G82" s="44" t="s">
        <v>131</v>
      </c>
    </row>
    <row r="83" spans="2:7" x14ac:dyDescent="0.25">
      <c r="B83" s="108" t="s">
        <v>266</v>
      </c>
      <c r="C83" s="108" t="s">
        <v>17</v>
      </c>
      <c r="D83" s="107">
        <v>95.07</v>
      </c>
      <c r="E83" s="114">
        <v>91.14</v>
      </c>
      <c r="F83" s="110">
        <v>96.25</v>
      </c>
    </row>
    <row r="84" spans="2:7" x14ac:dyDescent="0.25">
      <c r="B84" s="108" t="s">
        <v>432</v>
      </c>
      <c r="C84" s="108" t="s">
        <v>17</v>
      </c>
      <c r="D84" s="107">
        <v>93.57</v>
      </c>
      <c r="E84" s="114"/>
      <c r="F84" s="110"/>
    </row>
    <row r="85" spans="2:7" x14ac:dyDescent="0.25">
      <c r="B85" s="108" t="s">
        <v>333</v>
      </c>
      <c r="C85" s="108" t="s">
        <v>17</v>
      </c>
      <c r="D85" s="107">
        <v>92.86</v>
      </c>
      <c r="E85" s="114">
        <v>95.71</v>
      </c>
      <c r="F85" s="110">
        <v>89</v>
      </c>
    </row>
    <row r="86" spans="2:7" x14ac:dyDescent="0.25">
      <c r="B86" s="108" t="s">
        <v>265</v>
      </c>
      <c r="C86" s="108" t="s">
        <v>17</v>
      </c>
      <c r="D86" s="107">
        <v>92.71</v>
      </c>
      <c r="E86" s="114">
        <v>89.75</v>
      </c>
      <c r="F86" s="110">
        <v>90.57</v>
      </c>
    </row>
    <row r="87" spans="2:7" x14ac:dyDescent="0.25">
      <c r="B87" s="108" t="s">
        <v>423</v>
      </c>
      <c r="C87" s="108" t="s">
        <v>17</v>
      </c>
      <c r="D87" s="107">
        <v>92.71</v>
      </c>
      <c r="E87" s="114"/>
      <c r="F87" s="110"/>
    </row>
    <row r="88" spans="2:7" x14ac:dyDescent="0.25">
      <c r="B88" s="108" t="s">
        <v>428</v>
      </c>
      <c r="C88" s="108" t="s">
        <v>17</v>
      </c>
      <c r="D88" s="107">
        <v>92.43</v>
      </c>
      <c r="E88" s="114"/>
      <c r="F88" s="110"/>
    </row>
    <row r="89" spans="2:7" x14ac:dyDescent="0.25">
      <c r="B89" s="109" t="s">
        <v>72</v>
      </c>
      <c r="C89" s="109" t="s">
        <v>17</v>
      </c>
      <c r="D89" s="107">
        <v>92.14</v>
      </c>
      <c r="E89" s="114">
        <v>92.29</v>
      </c>
      <c r="F89" s="110">
        <v>95.57</v>
      </c>
    </row>
    <row r="90" spans="2:7" x14ac:dyDescent="0.25">
      <c r="B90" s="109" t="s">
        <v>5</v>
      </c>
      <c r="C90" s="109" t="s">
        <v>17</v>
      </c>
      <c r="D90" s="107">
        <v>91.32</v>
      </c>
      <c r="E90" s="114">
        <v>91.29</v>
      </c>
      <c r="F90" s="110">
        <v>93.14</v>
      </c>
    </row>
    <row r="91" spans="2:7" x14ac:dyDescent="0.25">
      <c r="B91" s="108" t="s">
        <v>228</v>
      </c>
      <c r="C91" s="109" t="s">
        <v>17</v>
      </c>
      <c r="D91" s="107">
        <v>90.86</v>
      </c>
      <c r="E91" s="114">
        <v>87.43</v>
      </c>
      <c r="F91" s="110">
        <v>90.57</v>
      </c>
    </row>
    <row r="92" spans="2:7" x14ac:dyDescent="0.25">
      <c r="B92" s="108" t="s">
        <v>431</v>
      </c>
      <c r="C92" s="108" t="s">
        <v>17</v>
      </c>
      <c r="D92" s="107">
        <v>89.57</v>
      </c>
      <c r="E92" s="114"/>
      <c r="F92" s="110"/>
    </row>
    <row r="93" spans="2:7" x14ac:dyDescent="0.25">
      <c r="B93" s="108" t="s">
        <v>230</v>
      </c>
      <c r="C93" s="108" t="s">
        <v>17</v>
      </c>
      <c r="D93" s="107">
        <v>89.29</v>
      </c>
      <c r="E93" s="114">
        <v>91.29</v>
      </c>
      <c r="F93" s="110">
        <v>92.43</v>
      </c>
    </row>
    <row r="94" spans="2:7" x14ac:dyDescent="0.25">
      <c r="B94" s="106" t="s">
        <v>158</v>
      </c>
      <c r="C94" s="106" t="s">
        <v>17</v>
      </c>
      <c r="D94" s="107">
        <v>89.14</v>
      </c>
      <c r="E94" s="114">
        <v>96.57</v>
      </c>
      <c r="F94" s="110">
        <v>96.57</v>
      </c>
    </row>
    <row r="95" spans="2:7" x14ac:dyDescent="0.25">
      <c r="B95" s="108" t="s">
        <v>313</v>
      </c>
      <c r="C95" s="108" t="s">
        <v>17</v>
      </c>
      <c r="D95" s="107">
        <v>88.71</v>
      </c>
      <c r="E95" s="114">
        <v>98</v>
      </c>
      <c r="F95" s="115">
        <v>98</v>
      </c>
    </row>
    <row r="96" spans="2:7" x14ac:dyDescent="0.25">
      <c r="B96" s="108" t="s">
        <v>195</v>
      </c>
      <c r="C96" s="108" t="s">
        <v>17</v>
      </c>
      <c r="D96" s="107">
        <v>88.43</v>
      </c>
      <c r="E96" s="114">
        <v>90.86</v>
      </c>
      <c r="F96" s="110">
        <v>90.71</v>
      </c>
    </row>
    <row r="97" spans="1:8" x14ac:dyDescent="0.25">
      <c r="B97" s="108" t="s">
        <v>157</v>
      </c>
      <c r="C97" s="108" t="s">
        <v>17</v>
      </c>
      <c r="D97" s="107">
        <v>87.57</v>
      </c>
      <c r="E97" s="114">
        <v>90.71</v>
      </c>
      <c r="F97" s="110">
        <v>96.57</v>
      </c>
    </row>
    <row r="98" spans="1:8" x14ac:dyDescent="0.25">
      <c r="B98" s="108" t="s">
        <v>424</v>
      </c>
      <c r="C98" s="108" t="s">
        <v>17</v>
      </c>
      <c r="D98" s="107">
        <v>86.71</v>
      </c>
      <c r="E98" s="114"/>
      <c r="F98" s="110"/>
    </row>
    <row r="99" spans="1:8" x14ac:dyDescent="0.25">
      <c r="B99" s="108" t="s">
        <v>315</v>
      </c>
      <c r="C99" s="108" t="s">
        <v>17</v>
      </c>
      <c r="D99" s="107">
        <v>86.43</v>
      </c>
      <c r="E99" s="114">
        <v>89.32</v>
      </c>
      <c r="F99" s="110">
        <v>87</v>
      </c>
    </row>
    <row r="100" spans="1:8" x14ac:dyDescent="0.25">
      <c r="B100" s="108" t="s">
        <v>263</v>
      </c>
      <c r="C100" s="108" t="s">
        <v>17</v>
      </c>
      <c r="D100" s="107">
        <v>86.14</v>
      </c>
      <c r="E100" s="114">
        <v>87</v>
      </c>
      <c r="F100" s="110">
        <v>87</v>
      </c>
    </row>
    <row r="101" spans="1:8" x14ac:dyDescent="0.25">
      <c r="B101" s="109" t="s">
        <v>70</v>
      </c>
      <c r="C101" s="109" t="s">
        <v>17</v>
      </c>
      <c r="D101" s="107">
        <v>85</v>
      </c>
      <c r="E101" s="114">
        <v>85.14</v>
      </c>
      <c r="F101" s="110">
        <v>90.14</v>
      </c>
    </row>
    <row r="102" spans="1:8" x14ac:dyDescent="0.25">
      <c r="B102" s="108" t="s">
        <v>334</v>
      </c>
      <c r="C102" s="108" t="s">
        <v>17</v>
      </c>
      <c r="D102" s="107">
        <v>83.11</v>
      </c>
      <c r="E102" s="114"/>
      <c r="F102" s="110">
        <v>81.86</v>
      </c>
    </row>
    <row r="103" spans="1:8" x14ac:dyDescent="0.25">
      <c r="B103" s="108" t="s">
        <v>229</v>
      </c>
      <c r="C103" s="108" t="s">
        <v>17</v>
      </c>
      <c r="D103" s="107">
        <v>82</v>
      </c>
      <c r="E103" s="114">
        <v>82.89</v>
      </c>
      <c r="F103" s="110">
        <v>89</v>
      </c>
    </row>
    <row r="104" spans="1:8" x14ac:dyDescent="0.25">
      <c r="B104" s="108" t="s">
        <v>430</v>
      </c>
      <c r="C104" s="108" t="s">
        <v>17</v>
      </c>
      <c r="D104" s="107">
        <v>73.430000000000007</v>
      </c>
      <c r="E104" s="114"/>
      <c r="F104" s="110"/>
    </row>
    <row r="105" spans="1:8" x14ac:dyDescent="0.25">
      <c r="B105" s="90" t="s">
        <v>418</v>
      </c>
    </row>
    <row r="108" spans="1:8" ht="15.6" x14ac:dyDescent="0.3">
      <c r="A108" s="34">
        <v>1</v>
      </c>
      <c r="B108" s="108" t="s">
        <v>302</v>
      </c>
      <c r="C108" s="108" t="s">
        <v>21</v>
      </c>
      <c r="D108" s="107">
        <v>100</v>
      </c>
      <c r="E108" s="108">
        <v>98.71</v>
      </c>
      <c r="F108" s="110">
        <v>100</v>
      </c>
      <c r="H108" s="52">
        <v>0.35</v>
      </c>
    </row>
    <row r="109" spans="1:8" ht="15.6" x14ac:dyDescent="0.3">
      <c r="A109" s="34">
        <v>2</v>
      </c>
      <c r="B109" s="109" t="s">
        <v>88</v>
      </c>
      <c r="C109" s="109" t="s">
        <v>21</v>
      </c>
      <c r="D109" s="107">
        <v>99.14</v>
      </c>
      <c r="E109" s="108">
        <v>94.43</v>
      </c>
      <c r="F109" s="110">
        <v>88.29</v>
      </c>
      <c r="H109" s="52">
        <v>0.2</v>
      </c>
    </row>
    <row r="110" spans="1:8" ht="15.6" x14ac:dyDescent="0.3">
      <c r="A110" s="34">
        <v>3</v>
      </c>
      <c r="B110" s="108" t="s">
        <v>356</v>
      </c>
      <c r="C110" s="109" t="s">
        <v>21</v>
      </c>
      <c r="D110" s="107">
        <v>97.71</v>
      </c>
      <c r="E110" s="108">
        <v>97.71</v>
      </c>
      <c r="F110" s="110">
        <v>91.86</v>
      </c>
      <c r="H110" s="52">
        <v>0.1</v>
      </c>
    </row>
    <row r="111" spans="1:8" ht="15.6" x14ac:dyDescent="0.3">
      <c r="A111" s="34">
        <v>4</v>
      </c>
      <c r="B111" s="108" t="s">
        <v>324</v>
      </c>
      <c r="C111" s="109" t="s">
        <v>21</v>
      </c>
      <c r="D111" s="107">
        <v>95.36</v>
      </c>
      <c r="E111" s="108">
        <v>100</v>
      </c>
      <c r="F111" s="110">
        <v>85.36</v>
      </c>
      <c r="H111" s="52">
        <v>0.1</v>
      </c>
    </row>
    <row r="112" spans="1:8" x14ac:dyDescent="0.25">
      <c r="B112" s="108" t="s">
        <v>152</v>
      </c>
      <c r="C112" s="108" t="s">
        <v>21</v>
      </c>
      <c r="D112" s="107">
        <v>94.21</v>
      </c>
      <c r="E112" s="108">
        <v>97.71</v>
      </c>
      <c r="F112" s="110">
        <v>87</v>
      </c>
    </row>
    <row r="113" spans="1:8" x14ac:dyDescent="0.25">
      <c r="B113" s="109" t="s">
        <v>56</v>
      </c>
      <c r="C113" s="109" t="s">
        <v>21</v>
      </c>
      <c r="D113" s="107">
        <v>93.54</v>
      </c>
      <c r="E113" s="108">
        <v>97.71</v>
      </c>
      <c r="F113" s="110">
        <v>98.86</v>
      </c>
    </row>
    <row r="114" spans="1:8" x14ac:dyDescent="0.25">
      <c r="B114" s="108" t="s">
        <v>419</v>
      </c>
      <c r="C114" s="108" t="s">
        <v>21</v>
      </c>
      <c r="D114" s="107">
        <v>93.14</v>
      </c>
      <c r="E114" s="108"/>
      <c r="F114" s="110"/>
    </row>
    <row r="115" spans="1:8" x14ac:dyDescent="0.25">
      <c r="B115" s="108" t="s">
        <v>153</v>
      </c>
      <c r="C115" s="108" t="s">
        <v>21</v>
      </c>
      <c r="D115" s="107">
        <v>92.76</v>
      </c>
      <c r="E115" s="108">
        <v>89.89</v>
      </c>
      <c r="F115" s="110">
        <v>89.71</v>
      </c>
    </row>
    <row r="116" spans="1:8" x14ac:dyDescent="0.25">
      <c r="B116" s="108" t="s">
        <v>357</v>
      </c>
      <c r="C116" s="108" t="s">
        <v>21</v>
      </c>
      <c r="D116" s="107">
        <v>90</v>
      </c>
      <c r="E116" s="108">
        <v>91</v>
      </c>
      <c r="F116" s="110"/>
    </row>
    <row r="117" spans="1:8" x14ac:dyDescent="0.25">
      <c r="B117" s="108" t="s">
        <v>358</v>
      </c>
      <c r="C117" s="108" t="s">
        <v>21</v>
      </c>
      <c r="D117" s="107">
        <v>84.29</v>
      </c>
      <c r="E117" s="108">
        <v>90.71</v>
      </c>
      <c r="F117" s="110"/>
    </row>
    <row r="118" spans="1:8" x14ac:dyDescent="0.25">
      <c r="B118" s="108" t="s">
        <v>238</v>
      </c>
      <c r="C118" s="108" t="s">
        <v>21</v>
      </c>
      <c r="D118" s="107">
        <v>80.36</v>
      </c>
      <c r="E118" s="108">
        <v>81.290000000000006</v>
      </c>
      <c r="F118" s="110">
        <v>73.430000000000007</v>
      </c>
    </row>
    <row r="119" spans="1:8" x14ac:dyDescent="0.25">
      <c r="B119" s="108" t="s">
        <v>223</v>
      </c>
      <c r="C119" s="108" t="s">
        <v>21</v>
      </c>
      <c r="D119" s="107">
        <v>64.14</v>
      </c>
      <c r="E119" s="108">
        <v>81.290000000000006</v>
      </c>
      <c r="F119" s="110">
        <v>79.430000000000007</v>
      </c>
    </row>
    <row r="123" spans="1:8" ht="15.6" x14ac:dyDescent="0.3">
      <c r="A123" s="34">
        <v>1</v>
      </c>
      <c r="B123" s="108" t="s">
        <v>440</v>
      </c>
      <c r="C123" s="108" t="s">
        <v>16</v>
      </c>
      <c r="D123" s="107">
        <v>100</v>
      </c>
      <c r="E123" s="108"/>
      <c r="F123" s="110"/>
      <c r="H123" s="52">
        <v>0.35</v>
      </c>
    </row>
    <row r="124" spans="1:8" ht="15.6" x14ac:dyDescent="0.3">
      <c r="A124" s="34">
        <v>2</v>
      </c>
      <c r="B124" s="108" t="s">
        <v>439</v>
      </c>
      <c r="C124" s="108" t="s">
        <v>16</v>
      </c>
      <c r="D124" s="107">
        <v>100</v>
      </c>
      <c r="E124" s="108"/>
      <c r="F124" s="110"/>
      <c r="H124" s="52">
        <v>0.35</v>
      </c>
    </row>
    <row r="125" spans="1:8" ht="15.6" x14ac:dyDescent="0.3">
      <c r="A125" s="34">
        <v>3</v>
      </c>
      <c r="B125" s="108" t="s">
        <v>321</v>
      </c>
      <c r="C125" s="108" t="s">
        <v>16</v>
      </c>
      <c r="D125" s="107">
        <v>99.43</v>
      </c>
      <c r="E125" s="108">
        <v>97.71</v>
      </c>
      <c r="F125" s="110">
        <v>93.43</v>
      </c>
      <c r="H125" s="52">
        <v>0.2</v>
      </c>
    </row>
    <row r="126" spans="1:8" ht="15.6" x14ac:dyDescent="0.3">
      <c r="A126" s="34">
        <v>4</v>
      </c>
      <c r="B126" s="108" t="s">
        <v>262</v>
      </c>
      <c r="C126" s="108" t="s">
        <v>16</v>
      </c>
      <c r="D126" s="107">
        <v>99.29</v>
      </c>
      <c r="E126" s="108">
        <v>96.29</v>
      </c>
      <c r="F126" s="115">
        <v>100</v>
      </c>
      <c r="H126" s="52">
        <v>0.2</v>
      </c>
    </row>
    <row r="127" spans="1:8" ht="15.6" x14ac:dyDescent="0.3">
      <c r="A127" s="34">
        <v>5</v>
      </c>
      <c r="B127" s="108" t="s">
        <v>189</v>
      </c>
      <c r="C127" s="108" t="s">
        <v>16</v>
      </c>
      <c r="D127" s="107">
        <v>98.86</v>
      </c>
      <c r="E127" s="108">
        <v>90.21</v>
      </c>
      <c r="F127" s="110">
        <v>93.14</v>
      </c>
      <c r="H127" s="52">
        <v>0.1</v>
      </c>
    </row>
    <row r="128" spans="1:8" ht="15.6" x14ac:dyDescent="0.3">
      <c r="A128" s="34">
        <v>6</v>
      </c>
      <c r="B128" s="108" t="s">
        <v>319</v>
      </c>
      <c r="C128" s="108" t="s">
        <v>16</v>
      </c>
      <c r="D128" s="107">
        <v>97.71</v>
      </c>
      <c r="E128" s="108">
        <v>95.25</v>
      </c>
      <c r="F128" s="110">
        <v>97.71</v>
      </c>
      <c r="H128" s="52">
        <v>0.1</v>
      </c>
    </row>
    <row r="129" spans="1:8" ht="15.6" x14ac:dyDescent="0.3">
      <c r="A129" s="34">
        <v>7</v>
      </c>
      <c r="B129" s="108" t="s">
        <v>436</v>
      </c>
      <c r="C129" s="108" t="s">
        <v>16</v>
      </c>
      <c r="D129" s="107">
        <v>97.71</v>
      </c>
      <c r="E129" s="108"/>
      <c r="F129" s="110"/>
      <c r="H129" s="52">
        <v>0.1</v>
      </c>
    </row>
    <row r="130" spans="1:8" x14ac:dyDescent="0.25">
      <c r="B130" s="109" t="s">
        <v>8</v>
      </c>
      <c r="C130" s="109" t="s">
        <v>16</v>
      </c>
      <c r="D130" s="107">
        <v>96.43</v>
      </c>
      <c r="E130" s="108">
        <v>90.5</v>
      </c>
      <c r="F130" s="110">
        <v>100</v>
      </c>
    </row>
    <row r="131" spans="1:8" x14ac:dyDescent="0.25">
      <c r="B131" s="108" t="s">
        <v>438</v>
      </c>
      <c r="C131" s="108" t="s">
        <v>16</v>
      </c>
      <c r="D131" s="107">
        <v>96</v>
      </c>
      <c r="E131" s="108"/>
      <c r="F131" s="110"/>
    </row>
    <row r="132" spans="1:8" x14ac:dyDescent="0.25">
      <c r="B132" s="108" t="s">
        <v>437</v>
      </c>
      <c r="C132" s="108" t="s">
        <v>16</v>
      </c>
      <c r="D132" s="107">
        <v>95.71</v>
      </c>
      <c r="E132" s="108"/>
      <c r="F132" s="110"/>
    </row>
    <row r="133" spans="1:8" x14ac:dyDescent="0.25">
      <c r="B133" s="108" t="s">
        <v>378</v>
      </c>
      <c r="C133" s="108" t="s">
        <v>16</v>
      </c>
      <c r="D133" s="107">
        <v>92.82</v>
      </c>
      <c r="E133" s="108">
        <v>95.14</v>
      </c>
      <c r="F133" s="110"/>
    </row>
    <row r="134" spans="1:8" x14ac:dyDescent="0.25">
      <c r="B134" s="108" t="s">
        <v>261</v>
      </c>
      <c r="C134" s="108" t="s">
        <v>16</v>
      </c>
      <c r="D134" s="107">
        <v>92.43</v>
      </c>
      <c r="E134" s="108">
        <v>92.93</v>
      </c>
      <c r="F134" s="110">
        <v>81.569999999999993</v>
      </c>
    </row>
    <row r="135" spans="1:8" x14ac:dyDescent="0.25">
      <c r="B135" s="108" t="s">
        <v>380</v>
      </c>
      <c r="C135" s="108" t="s">
        <v>16</v>
      </c>
      <c r="D135" s="107">
        <v>91.29</v>
      </c>
      <c r="E135" s="108">
        <v>90.29</v>
      </c>
      <c r="F135" s="110"/>
    </row>
    <row r="136" spans="1:8" x14ac:dyDescent="0.25">
      <c r="B136" s="108" t="s">
        <v>259</v>
      </c>
      <c r="C136" s="109" t="s">
        <v>16</v>
      </c>
      <c r="D136" s="107">
        <v>90.43</v>
      </c>
      <c r="E136" s="108">
        <v>91.86</v>
      </c>
      <c r="F136" s="110">
        <v>87.57</v>
      </c>
    </row>
    <row r="137" spans="1:8" x14ac:dyDescent="0.25">
      <c r="B137" s="108" t="s">
        <v>434</v>
      </c>
      <c r="C137" s="108" t="s">
        <v>16</v>
      </c>
      <c r="D137" s="107">
        <v>90.14</v>
      </c>
      <c r="E137" s="108"/>
      <c r="F137" s="110"/>
    </row>
    <row r="138" spans="1:8" x14ac:dyDescent="0.25">
      <c r="B138" s="108" t="s">
        <v>435</v>
      </c>
      <c r="C138" s="108" t="s">
        <v>16</v>
      </c>
      <c r="D138" s="107">
        <v>89.14</v>
      </c>
      <c r="E138" s="108"/>
      <c r="F138" s="110"/>
    </row>
    <row r="139" spans="1:8" x14ac:dyDescent="0.25">
      <c r="B139" s="108" t="s">
        <v>260</v>
      </c>
      <c r="C139" s="109" t="s">
        <v>16</v>
      </c>
      <c r="D139" s="107">
        <v>87.43</v>
      </c>
      <c r="E139" s="108">
        <v>91.14</v>
      </c>
      <c r="F139" s="110">
        <v>75.75</v>
      </c>
    </row>
    <row r="140" spans="1:8" x14ac:dyDescent="0.25">
      <c r="B140" s="108" t="s">
        <v>318</v>
      </c>
      <c r="C140" s="109" t="s">
        <v>16</v>
      </c>
      <c r="D140" s="107">
        <v>85.86</v>
      </c>
      <c r="E140" s="108">
        <v>92.71</v>
      </c>
      <c r="F140" s="110">
        <v>85.29</v>
      </c>
    </row>
    <row r="141" spans="1:8" x14ac:dyDescent="0.25">
      <c r="B141" s="108" t="s">
        <v>190</v>
      </c>
      <c r="C141" s="108" t="s">
        <v>16</v>
      </c>
      <c r="D141" s="107">
        <v>82.14</v>
      </c>
      <c r="E141" s="108">
        <v>75.319999999999993</v>
      </c>
      <c r="F141" s="110"/>
    </row>
    <row r="142" spans="1:8" x14ac:dyDescent="0.25">
      <c r="B142" s="108" t="s">
        <v>317</v>
      </c>
      <c r="C142" s="109" t="s">
        <v>16</v>
      </c>
      <c r="D142" s="107">
        <v>80.86</v>
      </c>
      <c r="E142" s="108">
        <v>76.290000000000006</v>
      </c>
      <c r="F142" s="110">
        <v>92.29</v>
      </c>
    </row>
    <row r="143" spans="1:8" x14ac:dyDescent="0.25">
      <c r="B143" s="1"/>
      <c r="C143" s="1"/>
      <c r="D143" s="1"/>
      <c r="E143" s="1"/>
      <c r="F143" s="1"/>
    </row>
    <row r="147" spans="1:10" ht="17.399999999999999" x14ac:dyDescent="0.3">
      <c r="A147" s="34">
        <v>1</v>
      </c>
      <c r="B147" s="109" t="s">
        <v>42</v>
      </c>
      <c r="C147" s="109" t="s">
        <v>20</v>
      </c>
      <c r="D147" s="113">
        <v>99.25</v>
      </c>
      <c r="E147" s="115">
        <v>99.25</v>
      </c>
      <c r="F147" s="110">
        <v>99.25</v>
      </c>
      <c r="G147" s="44" t="s">
        <v>147</v>
      </c>
      <c r="H147" s="52">
        <v>0.35</v>
      </c>
    </row>
    <row r="148" spans="1:10" ht="15.6" x14ac:dyDescent="0.3">
      <c r="A148" s="34">
        <v>2</v>
      </c>
      <c r="B148" s="109" t="s">
        <v>43</v>
      </c>
      <c r="C148" s="109" t="s">
        <v>20</v>
      </c>
      <c r="D148" s="107">
        <v>97.71</v>
      </c>
      <c r="E148" s="108">
        <v>95.43</v>
      </c>
      <c r="F148" s="110">
        <v>97.71</v>
      </c>
      <c r="H148" s="52">
        <v>0.35</v>
      </c>
    </row>
    <row r="149" spans="1:10" ht="15.6" x14ac:dyDescent="0.3">
      <c r="A149" s="34">
        <v>3</v>
      </c>
      <c r="B149" s="108" t="s">
        <v>421</v>
      </c>
      <c r="C149" s="108" t="s">
        <v>20</v>
      </c>
      <c r="D149" s="107">
        <v>96.82</v>
      </c>
      <c r="E149" s="108">
        <v>98.86</v>
      </c>
      <c r="F149" s="110">
        <v>93</v>
      </c>
      <c r="H149" s="52">
        <v>0.2</v>
      </c>
    </row>
    <row r="150" spans="1:10" ht="17.399999999999999" x14ac:dyDescent="0.3">
      <c r="A150" s="34">
        <v>4</v>
      </c>
      <c r="B150" s="109" t="s">
        <v>75</v>
      </c>
      <c r="C150" s="109" t="s">
        <v>20</v>
      </c>
      <c r="D150" s="113">
        <v>96.5</v>
      </c>
      <c r="E150" s="115">
        <v>96.5</v>
      </c>
      <c r="F150" s="110">
        <v>96.5</v>
      </c>
      <c r="G150" s="44" t="s">
        <v>147</v>
      </c>
      <c r="H150" s="52">
        <v>0.2</v>
      </c>
    </row>
    <row r="151" spans="1:10" ht="15.6" x14ac:dyDescent="0.3">
      <c r="A151" s="34">
        <v>5</v>
      </c>
      <c r="B151" s="108" t="s">
        <v>163</v>
      </c>
      <c r="C151" s="109" t="s">
        <v>20</v>
      </c>
      <c r="D151" s="107">
        <v>93</v>
      </c>
      <c r="E151" s="108">
        <v>88.43</v>
      </c>
      <c r="F151" s="110">
        <v>93.14</v>
      </c>
      <c r="H151" s="52">
        <v>0.1</v>
      </c>
      <c r="I151">
        <f>+D151+E151+F151</f>
        <v>274.57</v>
      </c>
      <c r="J151" s="80">
        <f>+I151/3</f>
        <v>91.523333333333326</v>
      </c>
    </row>
    <row r="152" spans="1:10" ht="15.6" x14ac:dyDescent="0.3">
      <c r="A152" s="34">
        <v>6</v>
      </c>
      <c r="B152" s="109" t="s">
        <v>60</v>
      </c>
      <c r="C152" s="109" t="s">
        <v>20</v>
      </c>
      <c r="D152" s="107">
        <v>93</v>
      </c>
      <c r="E152" s="108">
        <v>87.86</v>
      </c>
      <c r="F152" s="110">
        <v>81.709999999999994</v>
      </c>
      <c r="H152" s="52">
        <v>0.1</v>
      </c>
      <c r="I152">
        <f>+D152+E152+F152</f>
        <v>262.57</v>
      </c>
      <c r="J152" s="80">
        <f>+I152/3</f>
        <v>87.523333333333326</v>
      </c>
    </row>
    <row r="153" spans="1:10" x14ac:dyDescent="0.25">
      <c r="B153" s="109" t="s">
        <v>34</v>
      </c>
      <c r="C153" s="109" t="s">
        <v>20</v>
      </c>
      <c r="D153" s="107">
        <v>92.18</v>
      </c>
      <c r="E153" s="108">
        <v>96.57</v>
      </c>
      <c r="F153" s="110">
        <v>92</v>
      </c>
    </row>
    <row r="154" spans="1:10" x14ac:dyDescent="0.25">
      <c r="B154" s="109" t="s">
        <v>74</v>
      </c>
      <c r="C154" s="109" t="s">
        <v>20</v>
      </c>
      <c r="D154" s="107">
        <v>92.04</v>
      </c>
      <c r="E154" s="108">
        <v>95.86</v>
      </c>
      <c r="F154" s="110">
        <v>88.86</v>
      </c>
    </row>
    <row r="155" spans="1:10" x14ac:dyDescent="0.25">
      <c r="B155" s="106" t="s">
        <v>99</v>
      </c>
      <c r="C155" s="106" t="s">
        <v>20</v>
      </c>
      <c r="D155" s="107">
        <v>91.43</v>
      </c>
      <c r="E155" s="108">
        <v>91</v>
      </c>
      <c r="F155" s="110">
        <v>88.43</v>
      </c>
    </row>
    <row r="156" spans="1:10" x14ac:dyDescent="0.25">
      <c r="B156" s="108" t="s">
        <v>48</v>
      </c>
      <c r="C156" s="109" t="s">
        <v>20</v>
      </c>
      <c r="D156" s="107">
        <v>91.14</v>
      </c>
      <c r="E156" s="108">
        <v>89.43</v>
      </c>
      <c r="F156" s="110">
        <v>89.86</v>
      </c>
    </row>
    <row r="157" spans="1:10" x14ac:dyDescent="0.25">
      <c r="B157" s="106" t="s">
        <v>106</v>
      </c>
      <c r="C157" s="106" t="s">
        <v>20</v>
      </c>
      <c r="D157" s="107">
        <v>89.14</v>
      </c>
      <c r="E157" s="108">
        <v>76.61</v>
      </c>
      <c r="F157" s="110">
        <v>86.43</v>
      </c>
    </row>
    <row r="158" spans="1:10" ht="17.399999999999999" x14ac:dyDescent="0.3">
      <c r="B158" s="108" t="s">
        <v>138</v>
      </c>
      <c r="C158" s="108" t="s">
        <v>20</v>
      </c>
      <c r="D158" s="113">
        <v>87</v>
      </c>
      <c r="E158" s="108">
        <v>87</v>
      </c>
      <c r="F158" s="110">
        <v>92.43</v>
      </c>
      <c r="G158" s="44" t="s">
        <v>131</v>
      </c>
    </row>
    <row r="159" spans="1:10" x14ac:dyDescent="0.25">
      <c r="B159" s="109" t="s">
        <v>37</v>
      </c>
      <c r="C159" s="109" t="s">
        <v>20</v>
      </c>
      <c r="D159" s="107">
        <v>86.64</v>
      </c>
      <c r="E159" s="115">
        <v>88.71</v>
      </c>
      <c r="F159" s="110">
        <v>88.71</v>
      </c>
    </row>
    <row r="160" spans="1:10" x14ac:dyDescent="0.25">
      <c r="B160" s="108" t="s">
        <v>303</v>
      </c>
      <c r="C160" s="108" t="s">
        <v>20</v>
      </c>
      <c r="D160" s="107">
        <v>86.21</v>
      </c>
      <c r="E160" s="108">
        <v>91.86</v>
      </c>
      <c r="F160" s="110">
        <v>85</v>
      </c>
    </row>
    <row r="161" spans="2:6" x14ac:dyDescent="0.25">
      <c r="B161" s="108" t="s">
        <v>166</v>
      </c>
      <c r="C161" s="108" t="s">
        <v>20</v>
      </c>
      <c r="D161" s="107">
        <v>85.64</v>
      </c>
      <c r="E161" s="108">
        <v>98.86</v>
      </c>
      <c r="F161" s="110">
        <v>93.71</v>
      </c>
    </row>
    <row r="162" spans="2:6" x14ac:dyDescent="0.25">
      <c r="B162" s="108" t="s">
        <v>165</v>
      </c>
      <c r="C162" s="108" t="s">
        <v>20</v>
      </c>
      <c r="D162" s="107">
        <v>82.18</v>
      </c>
      <c r="E162" s="108">
        <v>77.709999999999994</v>
      </c>
      <c r="F162" s="110">
        <v>83.14</v>
      </c>
    </row>
    <row r="163" spans="2:6" x14ac:dyDescent="0.25">
      <c r="B163" s="109" t="s">
        <v>76</v>
      </c>
      <c r="C163" s="109" t="s">
        <v>20</v>
      </c>
      <c r="D163" s="107">
        <v>81.790000000000006</v>
      </c>
      <c r="E163" s="108">
        <v>75.709999999999994</v>
      </c>
      <c r="F163" s="110">
        <v>76.709999999999994</v>
      </c>
    </row>
    <row r="164" spans="2:6" x14ac:dyDescent="0.25">
      <c r="B164" s="108" t="s">
        <v>420</v>
      </c>
      <c r="C164" s="108" t="s">
        <v>20</v>
      </c>
      <c r="D164" s="107">
        <v>80.319999999999993</v>
      </c>
      <c r="E164" s="108">
        <v>91.29</v>
      </c>
      <c r="F164" s="110">
        <v>87.14</v>
      </c>
    </row>
    <row r="165" spans="2:6" x14ac:dyDescent="0.25">
      <c r="B165" s="11"/>
      <c r="C165" s="11"/>
      <c r="D165" s="11"/>
      <c r="E165" s="11"/>
      <c r="F165" s="11"/>
    </row>
    <row r="166" spans="2:6" x14ac:dyDescent="0.25">
      <c r="B166" s="90" t="s">
        <v>254</v>
      </c>
      <c r="C166" s="4"/>
      <c r="D166" s="4"/>
      <c r="E166" s="4"/>
      <c r="F166" s="4"/>
    </row>
    <row r="167" spans="2:6" x14ac:dyDescent="0.25">
      <c r="B167" s="90" t="s">
        <v>418</v>
      </c>
    </row>
    <row r="169" spans="2:6" x14ac:dyDescent="0.25">
      <c r="B169" s="4"/>
      <c r="C169" s="4"/>
      <c r="D169" s="4"/>
      <c r="E169" s="4"/>
      <c r="F169" s="4"/>
    </row>
    <row r="170" spans="2:6" x14ac:dyDescent="0.25">
      <c r="B170" s="4"/>
      <c r="C170" s="4"/>
      <c r="D170" s="4"/>
      <c r="E170" s="4"/>
      <c r="F170" s="4"/>
    </row>
    <row r="171" spans="2:6" ht="13.8" thickBot="1" x14ac:dyDescent="0.3">
      <c r="B171" s="4"/>
      <c r="C171" s="4"/>
      <c r="D171" s="4"/>
      <c r="E171" s="4"/>
      <c r="F171" s="4"/>
    </row>
    <row r="172" spans="2:6" ht="13.8" thickBot="1" x14ac:dyDescent="0.3">
      <c r="B172" s="9"/>
      <c r="C172" s="9"/>
      <c r="D172" s="9"/>
      <c r="E172" s="9"/>
      <c r="F172" s="9"/>
    </row>
    <row r="173" spans="2:6" x14ac:dyDescent="0.25">
      <c r="B173" s="235" t="s">
        <v>0</v>
      </c>
      <c r="C173" s="235"/>
      <c r="D173" s="235"/>
      <c r="E173" s="235"/>
      <c r="F173" s="235"/>
    </row>
    <row r="174" spans="2:6" x14ac:dyDescent="0.25">
      <c r="B174" s="235" t="s">
        <v>47</v>
      </c>
      <c r="C174" s="235"/>
      <c r="D174" s="235"/>
      <c r="E174" s="235"/>
      <c r="F174" s="235"/>
    </row>
    <row r="176" spans="2:6" ht="17.399999999999999" x14ac:dyDescent="0.3">
      <c r="B176" s="236" t="s">
        <v>451</v>
      </c>
      <c r="C176" s="236"/>
      <c r="D176" s="236"/>
      <c r="E176" s="236"/>
      <c r="F176" s="236"/>
    </row>
    <row r="177" spans="1:11" ht="17.399999999999999" x14ac:dyDescent="0.3">
      <c r="B177" s="237" t="s">
        <v>41</v>
      </c>
      <c r="C177" s="237"/>
      <c r="D177" s="237"/>
      <c r="E177" s="237"/>
      <c r="F177" s="237"/>
    </row>
    <row r="178" spans="1:11" x14ac:dyDescent="0.25">
      <c r="B178" s="15"/>
      <c r="C178" s="15"/>
      <c r="D178" s="3" t="s">
        <v>3</v>
      </c>
      <c r="E178" s="3" t="s">
        <v>3</v>
      </c>
      <c r="F178" s="3" t="s">
        <v>3</v>
      </c>
    </row>
    <row r="179" spans="1:11" ht="15.6" x14ac:dyDescent="0.3">
      <c r="B179" s="16" t="s">
        <v>2</v>
      </c>
      <c r="C179" s="16" t="s">
        <v>22</v>
      </c>
      <c r="D179" s="3" t="s">
        <v>398</v>
      </c>
      <c r="E179" s="3" t="s">
        <v>339</v>
      </c>
      <c r="F179" s="3" t="s">
        <v>279</v>
      </c>
      <c r="H179" s="52"/>
    </row>
    <row r="180" spans="1:11" ht="15.6" x14ac:dyDescent="0.3">
      <c r="A180" s="34">
        <v>1</v>
      </c>
      <c r="B180" s="108" t="s">
        <v>79</v>
      </c>
      <c r="C180" s="109" t="s">
        <v>17</v>
      </c>
      <c r="D180" s="107">
        <v>100</v>
      </c>
      <c r="E180" s="114">
        <v>100</v>
      </c>
      <c r="F180" s="115">
        <v>100</v>
      </c>
      <c r="H180" s="52">
        <v>0.35</v>
      </c>
      <c r="I180" s="80">
        <f>+D180+E180</f>
        <v>200</v>
      </c>
      <c r="J180" s="80">
        <f>+I180/2</f>
        <v>100</v>
      </c>
      <c r="K180">
        <v>1803.5</v>
      </c>
    </row>
    <row r="181" spans="1:11" ht="15.6" x14ac:dyDescent="0.3">
      <c r="A181" s="34">
        <v>2</v>
      </c>
      <c r="B181" s="109" t="s">
        <v>116</v>
      </c>
      <c r="C181" s="109" t="s">
        <v>17</v>
      </c>
      <c r="D181" s="107">
        <v>100</v>
      </c>
      <c r="E181" s="108">
        <v>100</v>
      </c>
      <c r="F181" s="110">
        <v>86</v>
      </c>
      <c r="H181" s="52">
        <v>0.35</v>
      </c>
      <c r="I181" s="80">
        <f>+D181+E181</f>
        <v>200</v>
      </c>
      <c r="J181" s="80">
        <f>+I181/2</f>
        <v>100</v>
      </c>
      <c r="K181">
        <v>1542</v>
      </c>
    </row>
    <row r="182" spans="1:11" ht="15.6" x14ac:dyDescent="0.3">
      <c r="A182" s="34">
        <v>3</v>
      </c>
      <c r="B182" s="108" t="s">
        <v>299</v>
      </c>
      <c r="C182" s="108" t="s">
        <v>17</v>
      </c>
      <c r="D182" s="107">
        <v>100</v>
      </c>
      <c r="E182" s="108">
        <v>100</v>
      </c>
      <c r="F182" s="110">
        <v>100</v>
      </c>
      <c r="H182" s="52">
        <v>0.35</v>
      </c>
      <c r="I182" s="80">
        <f t="shared" ref="I182:I186" si="4">+D182+E182</f>
        <v>200</v>
      </c>
      <c r="J182" s="80">
        <f t="shared" ref="J182:J186" si="5">+I182/2</f>
        <v>100</v>
      </c>
      <c r="K182">
        <v>642</v>
      </c>
    </row>
    <row r="183" spans="1:11" ht="15.6" x14ac:dyDescent="0.3">
      <c r="A183" s="34">
        <v>4</v>
      </c>
      <c r="B183" s="108" t="s">
        <v>346</v>
      </c>
      <c r="C183" s="108" t="s">
        <v>17</v>
      </c>
      <c r="D183" s="107">
        <v>100</v>
      </c>
      <c r="E183" s="108">
        <v>100</v>
      </c>
      <c r="F183" s="110"/>
      <c r="H183" s="52">
        <v>0.35</v>
      </c>
      <c r="I183" s="80">
        <f t="shared" si="4"/>
        <v>200</v>
      </c>
      <c r="J183" s="80">
        <f t="shared" si="5"/>
        <v>100</v>
      </c>
      <c r="K183">
        <v>450</v>
      </c>
    </row>
    <row r="184" spans="1:11" ht="15.6" x14ac:dyDescent="0.3">
      <c r="A184" s="34">
        <v>5</v>
      </c>
      <c r="B184" s="108" t="s">
        <v>296</v>
      </c>
      <c r="C184" s="108" t="s">
        <v>17</v>
      </c>
      <c r="D184" s="107">
        <v>100</v>
      </c>
      <c r="E184" s="108">
        <v>99.71</v>
      </c>
      <c r="F184" s="110">
        <v>98.86</v>
      </c>
      <c r="H184" s="52">
        <v>0.35</v>
      </c>
      <c r="I184" s="80">
        <f t="shared" si="4"/>
        <v>199.70999999999998</v>
      </c>
      <c r="J184" s="80">
        <f t="shared" si="5"/>
        <v>99.85499999999999</v>
      </c>
    </row>
    <row r="185" spans="1:11" ht="15.6" x14ac:dyDescent="0.3">
      <c r="A185" s="34">
        <v>6</v>
      </c>
      <c r="B185" s="109" t="s">
        <v>92</v>
      </c>
      <c r="C185" s="109" t="s">
        <v>17</v>
      </c>
      <c r="D185" s="107">
        <v>100</v>
      </c>
      <c r="E185" s="108">
        <v>98.86</v>
      </c>
      <c r="F185" s="110">
        <v>89.57</v>
      </c>
      <c r="H185" s="52">
        <v>0.2</v>
      </c>
      <c r="I185" s="80">
        <f t="shared" si="4"/>
        <v>198.86</v>
      </c>
      <c r="J185" s="80">
        <f t="shared" si="5"/>
        <v>99.43</v>
      </c>
    </row>
    <row r="186" spans="1:11" ht="15.6" x14ac:dyDescent="0.3">
      <c r="A186" s="34">
        <v>7</v>
      </c>
      <c r="B186" s="108" t="s">
        <v>180</v>
      </c>
      <c r="C186" s="108" t="s">
        <v>17</v>
      </c>
      <c r="D186" s="107">
        <v>100</v>
      </c>
      <c r="E186" s="108">
        <v>97.71</v>
      </c>
      <c r="F186" s="110">
        <v>97.71</v>
      </c>
      <c r="H186" s="52">
        <v>0.2</v>
      </c>
      <c r="I186" s="80">
        <f t="shared" si="4"/>
        <v>197.70999999999998</v>
      </c>
      <c r="J186" s="80">
        <f t="shared" si="5"/>
        <v>98.85499999999999</v>
      </c>
    </row>
    <row r="187" spans="1:11" ht="15.6" x14ac:dyDescent="0.3">
      <c r="A187" s="34">
        <v>8</v>
      </c>
      <c r="B187" s="112" t="s">
        <v>216</v>
      </c>
      <c r="C187" s="112" t="s">
        <v>17</v>
      </c>
      <c r="D187" s="107">
        <v>99.43</v>
      </c>
      <c r="E187" s="114">
        <v>100</v>
      </c>
      <c r="F187" s="110">
        <v>100</v>
      </c>
      <c r="H187" s="52">
        <v>0.2</v>
      </c>
      <c r="I187">
        <v>1380</v>
      </c>
    </row>
    <row r="188" spans="1:11" ht="15.6" x14ac:dyDescent="0.3">
      <c r="A188" s="34">
        <v>9</v>
      </c>
      <c r="B188" s="108" t="s">
        <v>414</v>
      </c>
      <c r="C188" s="108" t="s">
        <v>17</v>
      </c>
      <c r="D188" s="107">
        <v>99.43</v>
      </c>
      <c r="E188" s="116"/>
      <c r="F188" s="110"/>
      <c r="H188" s="52">
        <v>0.2</v>
      </c>
      <c r="I188">
        <v>360</v>
      </c>
    </row>
    <row r="189" spans="1:11" ht="15.6" x14ac:dyDescent="0.3">
      <c r="A189" s="34">
        <v>10</v>
      </c>
      <c r="B189" s="117" t="s">
        <v>129</v>
      </c>
      <c r="C189" s="117" t="s">
        <v>17</v>
      </c>
      <c r="D189" s="107">
        <v>98.86</v>
      </c>
      <c r="E189" s="114">
        <v>98.86</v>
      </c>
      <c r="F189" s="110">
        <v>100</v>
      </c>
      <c r="H189" s="52">
        <v>0.2</v>
      </c>
      <c r="I189" s="80">
        <f>+D189+E189+F189</f>
        <v>297.72000000000003</v>
      </c>
      <c r="J189" s="80">
        <f>+I189/3</f>
        <v>99.240000000000009</v>
      </c>
    </row>
    <row r="190" spans="1:11" ht="15.6" x14ac:dyDescent="0.3">
      <c r="A190" s="34">
        <v>11</v>
      </c>
      <c r="B190" s="112" t="s">
        <v>256</v>
      </c>
      <c r="C190" s="112" t="s">
        <v>17</v>
      </c>
      <c r="D190" s="107">
        <v>98.86</v>
      </c>
      <c r="E190" s="108">
        <v>98.29</v>
      </c>
      <c r="F190" s="110">
        <v>98.86</v>
      </c>
      <c r="H190" s="52">
        <v>0.1</v>
      </c>
      <c r="I190" s="80">
        <f t="shared" ref="I190" si="6">+D190+E190+F190</f>
        <v>296.01</v>
      </c>
      <c r="J190" s="80">
        <f t="shared" ref="J190" si="7">+I190/3</f>
        <v>98.67</v>
      </c>
    </row>
    <row r="191" spans="1:11" ht="15.6" x14ac:dyDescent="0.3">
      <c r="A191" s="34">
        <v>12</v>
      </c>
      <c r="B191" s="109" t="s">
        <v>91</v>
      </c>
      <c r="C191" s="109" t="s">
        <v>17</v>
      </c>
      <c r="D191" s="107">
        <v>98.86</v>
      </c>
      <c r="E191" s="108">
        <v>98.86</v>
      </c>
      <c r="F191" s="110">
        <v>97.71</v>
      </c>
      <c r="H191" s="52">
        <v>0.1</v>
      </c>
      <c r="I191" s="80">
        <f>+D191+E191+F191</f>
        <v>295.43</v>
      </c>
      <c r="J191" s="80">
        <f>+I191/3</f>
        <v>98.476666666666674</v>
      </c>
    </row>
    <row r="192" spans="1:11" ht="15.6" x14ac:dyDescent="0.3">
      <c r="A192" s="34">
        <v>13</v>
      </c>
      <c r="B192" s="108" t="s">
        <v>178</v>
      </c>
      <c r="C192" s="108" t="s">
        <v>17</v>
      </c>
      <c r="D192" s="107">
        <v>98.86</v>
      </c>
      <c r="E192" s="108">
        <v>97.71</v>
      </c>
      <c r="F192" s="110">
        <v>97.71</v>
      </c>
      <c r="H192" s="52">
        <v>0.1</v>
      </c>
      <c r="I192" s="80">
        <f>+D192+E192+F192</f>
        <v>294.27999999999997</v>
      </c>
      <c r="J192" s="80">
        <f>+I192/3</f>
        <v>98.09333333333332</v>
      </c>
    </row>
    <row r="193" spans="1:10" ht="15.6" x14ac:dyDescent="0.3">
      <c r="A193" s="34">
        <v>14</v>
      </c>
      <c r="B193" s="108" t="s">
        <v>291</v>
      </c>
      <c r="C193" s="108" t="s">
        <v>17</v>
      </c>
      <c r="D193" s="107">
        <v>98.86</v>
      </c>
      <c r="E193" s="108">
        <v>97.71</v>
      </c>
      <c r="F193" s="110">
        <v>94.57</v>
      </c>
      <c r="H193" s="52">
        <v>0.1</v>
      </c>
      <c r="I193" s="80">
        <f>+D193+E193+F193</f>
        <v>291.14</v>
      </c>
      <c r="J193" s="80">
        <f>+I193/3</f>
        <v>97.046666666666667</v>
      </c>
    </row>
    <row r="194" spans="1:10" ht="15.6" x14ac:dyDescent="0.3">
      <c r="A194" s="34">
        <v>15</v>
      </c>
      <c r="B194" s="109" t="s">
        <v>111</v>
      </c>
      <c r="C194" s="109" t="s">
        <v>17</v>
      </c>
      <c r="D194" s="107">
        <v>98.86</v>
      </c>
      <c r="E194" s="118">
        <v>94.29</v>
      </c>
      <c r="F194" s="110">
        <v>94.29</v>
      </c>
      <c r="H194" s="52">
        <v>0.1</v>
      </c>
      <c r="I194" s="80">
        <f>+D194+E194+F194</f>
        <v>287.44</v>
      </c>
      <c r="J194" s="80">
        <f>+I194/3</f>
        <v>95.813333333333333</v>
      </c>
    </row>
    <row r="195" spans="1:10" ht="15.6" x14ac:dyDescent="0.3">
      <c r="A195" s="34">
        <v>16</v>
      </c>
      <c r="B195" s="108" t="s">
        <v>292</v>
      </c>
      <c r="C195" s="108" t="s">
        <v>17</v>
      </c>
      <c r="D195" s="107">
        <v>98.86</v>
      </c>
      <c r="E195" s="108">
        <v>97.71</v>
      </c>
      <c r="F195" s="110">
        <v>90.57</v>
      </c>
      <c r="H195" s="52">
        <v>0.1</v>
      </c>
      <c r="I195" s="80">
        <f>+D195+E195+F195</f>
        <v>287.14</v>
      </c>
      <c r="J195" s="80">
        <f>+I195/3</f>
        <v>95.713333333333324</v>
      </c>
    </row>
    <row r="196" spans="1:10" x14ac:dyDescent="0.25">
      <c r="B196" s="108" t="s">
        <v>347</v>
      </c>
      <c r="C196" s="108" t="s">
        <v>17</v>
      </c>
      <c r="D196" s="107">
        <v>98.29</v>
      </c>
      <c r="E196" s="108">
        <v>96.57</v>
      </c>
      <c r="F196" s="110"/>
    </row>
    <row r="197" spans="1:10" x14ac:dyDescent="0.25">
      <c r="B197" s="108" t="s">
        <v>255</v>
      </c>
      <c r="C197" s="109" t="s">
        <v>17</v>
      </c>
      <c r="D197" s="107">
        <v>97.71</v>
      </c>
      <c r="E197" s="108">
        <v>87.43</v>
      </c>
      <c r="F197" s="110">
        <v>94.71</v>
      </c>
      <c r="I197">
        <v>1849</v>
      </c>
    </row>
    <row r="198" spans="1:10" ht="17.399999999999999" x14ac:dyDescent="0.3">
      <c r="B198" s="108" t="s">
        <v>135</v>
      </c>
      <c r="C198" s="108" t="s">
        <v>17</v>
      </c>
      <c r="D198" s="113">
        <v>97.71</v>
      </c>
      <c r="E198" s="108">
        <v>97.71</v>
      </c>
      <c r="F198" s="110">
        <v>98</v>
      </c>
      <c r="G198" s="44" t="s">
        <v>131</v>
      </c>
      <c r="I198">
        <v>1739.5</v>
      </c>
    </row>
    <row r="199" spans="1:10" x14ac:dyDescent="0.25">
      <c r="B199" s="112" t="s">
        <v>128</v>
      </c>
      <c r="C199" s="112" t="s">
        <v>17</v>
      </c>
      <c r="D199" s="107">
        <v>97.71</v>
      </c>
      <c r="E199" s="114">
        <v>95.43</v>
      </c>
      <c r="F199" s="110">
        <v>96</v>
      </c>
      <c r="I199">
        <v>1500</v>
      </c>
    </row>
    <row r="200" spans="1:10" x14ac:dyDescent="0.25">
      <c r="B200" s="112" t="s">
        <v>234</v>
      </c>
      <c r="C200" s="108" t="s">
        <v>17</v>
      </c>
      <c r="D200" s="107">
        <v>97.71</v>
      </c>
      <c r="E200" s="108">
        <v>98.86</v>
      </c>
      <c r="F200" s="110">
        <v>98.86</v>
      </c>
      <c r="I200">
        <v>876</v>
      </c>
    </row>
    <row r="201" spans="1:10" x14ac:dyDescent="0.25">
      <c r="B201" s="108" t="s">
        <v>416</v>
      </c>
      <c r="C201" s="108" t="s">
        <v>17</v>
      </c>
      <c r="D201" s="107">
        <v>97.71</v>
      </c>
      <c r="E201" s="116"/>
      <c r="F201" s="110"/>
    </row>
    <row r="202" spans="1:10" x14ac:dyDescent="0.25">
      <c r="B202" s="108" t="s">
        <v>415</v>
      </c>
      <c r="C202" s="108" t="s">
        <v>17</v>
      </c>
      <c r="D202" s="107">
        <v>97.14</v>
      </c>
      <c r="E202" s="116"/>
      <c r="F202" s="110"/>
      <c r="I202">
        <v>396</v>
      </c>
    </row>
    <row r="203" spans="1:10" x14ac:dyDescent="0.25">
      <c r="B203" s="108" t="s">
        <v>409</v>
      </c>
      <c r="C203" s="108" t="s">
        <v>17</v>
      </c>
      <c r="D203" s="107">
        <v>97.14</v>
      </c>
      <c r="E203" s="116"/>
      <c r="F203" s="110"/>
      <c r="I203">
        <v>276.60000000000002</v>
      </c>
    </row>
    <row r="204" spans="1:10" x14ac:dyDescent="0.25">
      <c r="B204" s="109" t="s">
        <v>130</v>
      </c>
      <c r="C204" s="109" t="s">
        <v>17</v>
      </c>
      <c r="D204" s="107">
        <v>96.57</v>
      </c>
      <c r="E204" s="108">
        <v>96.57</v>
      </c>
      <c r="F204" s="110">
        <v>95.43</v>
      </c>
    </row>
    <row r="205" spans="1:10" x14ac:dyDescent="0.25">
      <c r="B205" s="109" t="s">
        <v>105</v>
      </c>
      <c r="C205" s="109" t="s">
        <v>17</v>
      </c>
      <c r="D205" s="107">
        <v>96</v>
      </c>
      <c r="E205" s="108">
        <v>96.57</v>
      </c>
      <c r="F205" s="110">
        <v>96.57</v>
      </c>
    </row>
    <row r="206" spans="1:10" x14ac:dyDescent="0.25">
      <c r="B206" s="108" t="s">
        <v>410</v>
      </c>
      <c r="C206" s="108" t="s">
        <v>17</v>
      </c>
      <c r="D206" s="107">
        <v>96</v>
      </c>
      <c r="E206" s="116"/>
      <c r="F206" s="110"/>
    </row>
    <row r="207" spans="1:10" x14ac:dyDescent="0.25">
      <c r="B207" s="109" t="s">
        <v>80</v>
      </c>
      <c r="C207" s="109" t="s">
        <v>17</v>
      </c>
      <c r="D207" s="107">
        <v>95.29</v>
      </c>
      <c r="E207" s="108">
        <v>98.86</v>
      </c>
      <c r="F207" s="110">
        <v>96.18</v>
      </c>
    </row>
    <row r="208" spans="1:10" x14ac:dyDescent="0.25">
      <c r="B208" s="108" t="s">
        <v>412</v>
      </c>
      <c r="C208" s="108" t="s">
        <v>17</v>
      </c>
      <c r="D208" s="107">
        <v>94.86</v>
      </c>
      <c r="E208" s="116"/>
      <c r="F208" s="110"/>
    </row>
    <row r="209" spans="2:10" x14ac:dyDescent="0.25">
      <c r="B209" s="112" t="s">
        <v>233</v>
      </c>
      <c r="C209" s="112" t="s">
        <v>17</v>
      </c>
      <c r="D209" s="107">
        <v>94.86</v>
      </c>
      <c r="E209" s="114">
        <v>98.86</v>
      </c>
      <c r="F209" s="110">
        <v>94.86</v>
      </c>
    </row>
    <row r="210" spans="2:10" x14ac:dyDescent="0.25">
      <c r="B210" s="108" t="s">
        <v>290</v>
      </c>
      <c r="C210" s="108" t="s">
        <v>17</v>
      </c>
      <c r="D210" s="107">
        <v>94.29</v>
      </c>
      <c r="E210" s="108">
        <v>92.29</v>
      </c>
      <c r="F210" s="110">
        <v>95.43</v>
      </c>
    </row>
    <row r="211" spans="2:10" x14ac:dyDescent="0.25">
      <c r="B211" s="108" t="s">
        <v>298</v>
      </c>
      <c r="C211" s="108" t="s">
        <v>17</v>
      </c>
      <c r="D211" s="107">
        <v>94.14</v>
      </c>
      <c r="E211" s="108">
        <v>92.86</v>
      </c>
      <c r="F211" s="110">
        <v>98.86</v>
      </c>
    </row>
    <row r="212" spans="2:10" x14ac:dyDescent="0.25">
      <c r="B212" s="108" t="s">
        <v>417</v>
      </c>
      <c r="C212" s="108" t="s">
        <v>17</v>
      </c>
      <c r="D212" s="107">
        <v>93.71</v>
      </c>
      <c r="E212" s="116"/>
      <c r="F212" s="110"/>
    </row>
    <row r="213" spans="2:10" x14ac:dyDescent="0.25">
      <c r="B213" s="108" t="s">
        <v>24</v>
      </c>
      <c r="C213" s="109" t="s">
        <v>17</v>
      </c>
      <c r="D213" s="107">
        <v>93</v>
      </c>
      <c r="E213" s="108">
        <v>100</v>
      </c>
      <c r="F213" s="110">
        <v>98.5</v>
      </c>
    </row>
    <row r="214" spans="2:10" x14ac:dyDescent="0.25">
      <c r="B214" s="109" t="s">
        <v>71</v>
      </c>
      <c r="C214" s="109" t="s">
        <v>17</v>
      </c>
      <c r="D214" s="107">
        <v>92.57</v>
      </c>
      <c r="E214" s="108">
        <v>94.29</v>
      </c>
      <c r="F214" s="110">
        <v>91.86</v>
      </c>
      <c r="I214" s="80">
        <f>+D214+E214+F214</f>
        <v>278.72000000000003</v>
      </c>
      <c r="J214" s="80">
        <f>+I214/3</f>
        <v>92.90666666666668</v>
      </c>
    </row>
    <row r="215" spans="2:10" x14ac:dyDescent="0.25">
      <c r="B215" s="109" t="s">
        <v>51</v>
      </c>
      <c r="C215" s="109" t="s">
        <v>17</v>
      </c>
      <c r="D215" s="107">
        <v>92.57</v>
      </c>
      <c r="E215" s="108">
        <v>87.14</v>
      </c>
      <c r="F215" s="110">
        <v>91.71</v>
      </c>
      <c r="I215" s="80">
        <f>+D215+E215+F215</f>
        <v>271.41999999999996</v>
      </c>
      <c r="J215" s="80">
        <f>+I215/3</f>
        <v>90.473333333333315</v>
      </c>
    </row>
    <row r="216" spans="2:10" x14ac:dyDescent="0.25">
      <c r="B216" s="108" t="s">
        <v>408</v>
      </c>
      <c r="C216" s="108" t="s">
        <v>17</v>
      </c>
      <c r="D216" s="107">
        <v>92</v>
      </c>
      <c r="E216" s="116"/>
      <c r="F216" s="110"/>
    </row>
    <row r="217" spans="2:10" x14ac:dyDescent="0.25">
      <c r="B217" s="108" t="s">
        <v>411</v>
      </c>
      <c r="C217" s="108" t="s">
        <v>17</v>
      </c>
      <c r="D217" s="107">
        <v>91.71</v>
      </c>
      <c r="E217" s="116"/>
      <c r="F217" s="110"/>
    </row>
    <row r="218" spans="2:10" x14ac:dyDescent="0.25">
      <c r="B218" s="112" t="s">
        <v>150</v>
      </c>
      <c r="C218" s="112" t="s">
        <v>17</v>
      </c>
      <c r="D218" s="107">
        <v>91.43</v>
      </c>
      <c r="E218" s="108">
        <v>96.29</v>
      </c>
      <c r="F218" s="110">
        <v>97.14</v>
      </c>
    </row>
    <row r="219" spans="2:10" x14ac:dyDescent="0.25">
      <c r="B219" s="108" t="s">
        <v>363</v>
      </c>
      <c r="C219" s="108" t="s">
        <v>17</v>
      </c>
      <c r="D219" s="107">
        <v>91.29</v>
      </c>
      <c r="E219" s="108">
        <v>91.57</v>
      </c>
      <c r="F219" s="110"/>
    </row>
    <row r="220" spans="2:10" x14ac:dyDescent="0.25">
      <c r="B220" s="108" t="s">
        <v>118</v>
      </c>
      <c r="C220" s="108" t="s">
        <v>17</v>
      </c>
      <c r="D220" s="107">
        <v>90.14</v>
      </c>
      <c r="E220" s="108">
        <v>95.29</v>
      </c>
      <c r="F220" s="110">
        <v>97.14</v>
      </c>
    </row>
    <row r="221" spans="2:10" x14ac:dyDescent="0.25">
      <c r="B221" s="108" t="s">
        <v>295</v>
      </c>
      <c r="C221" s="108" t="s">
        <v>17</v>
      </c>
      <c r="D221" s="107">
        <v>89.71</v>
      </c>
      <c r="E221" s="108">
        <v>92.29</v>
      </c>
      <c r="F221" s="110">
        <v>96.57</v>
      </c>
    </row>
    <row r="222" spans="2:10" x14ac:dyDescent="0.25">
      <c r="B222" s="108" t="s">
        <v>413</v>
      </c>
      <c r="C222" s="108" t="s">
        <v>17</v>
      </c>
      <c r="D222" s="107">
        <v>89.57</v>
      </c>
      <c r="E222" s="116"/>
      <c r="F222" s="110"/>
    </row>
    <row r="223" spans="2:10" x14ac:dyDescent="0.25">
      <c r="B223" s="108" t="s">
        <v>297</v>
      </c>
      <c r="C223" s="108" t="s">
        <v>17</v>
      </c>
      <c r="D223" s="107">
        <v>89.43</v>
      </c>
      <c r="E223" s="108">
        <v>90.57</v>
      </c>
      <c r="F223" s="110">
        <v>95.43</v>
      </c>
    </row>
    <row r="224" spans="2:10" x14ac:dyDescent="0.25">
      <c r="B224" s="112" t="s">
        <v>148</v>
      </c>
      <c r="C224" s="112" t="s">
        <v>17</v>
      </c>
      <c r="D224" s="107">
        <v>88.14</v>
      </c>
      <c r="E224" s="114">
        <v>100</v>
      </c>
      <c r="F224" s="110">
        <v>95.43</v>
      </c>
    </row>
    <row r="225" spans="1:10" x14ac:dyDescent="0.25">
      <c r="B225" s="109" t="s">
        <v>127</v>
      </c>
      <c r="C225" s="109" t="s">
        <v>17</v>
      </c>
      <c r="D225" s="107">
        <v>83.86</v>
      </c>
      <c r="E225" s="108">
        <v>88</v>
      </c>
      <c r="F225" s="110">
        <v>68.86</v>
      </c>
    </row>
    <row r="226" spans="1:10" x14ac:dyDescent="0.25">
      <c r="B226" s="45" t="s">
        <v>418</v>
      </c>
      <c r="C226" s="5"/>
      <c r="D226" s="5"/>
      <c r="E226" s="5"/>
      <c r="F226" s="5"/>
    </row>
    <row r="236" spans="1:10" ht="15.6" x14ac:dyDescent="0.3">
      <c r="A236" s="34">
        <v>1</v>
      </c>
      <c r="B236" s="109" t="s">
        <v>120</v>
      </c>
      <c r="C236" s="109" t="s">
        <v>16</v>
      </c>
      <c r="D236" s="107">
        <v>100</v>
      </c>
      <c r="E236" s="108">
        <v>100</v>
      </c>
      <c r="F236" s="110">
        <v>99.36</v>
      </c>
      <c r="H236" s="52">
        <v>0.35</v>
      </c>
      <c r="I236" s="80">
        <f>+D237+E237</f>
        <v>200</v>
      </c>
      <c r="J236" s="80">
        <f>+I236/2</f>
        <v>100</v>
      </c>
    </row>
    <row r="237" spans="1:10" ht="15.6" x14ac:dyDescent="0.3">
      <c r="A237" s="34">
        <v>2</v>
      </c>
      <c r="B237" s="108" t="s">
        <v>257</v>
      </c>
      <c r="C237" s="108" t="s">
        <v>16</v>
      </c>
      <c r="D237" s="107">
        <v>100</v>
      </c>
      <c r="E237" s="108">
        <v>100</v>
      </c>
      <c r="F237" s="110">
        <v>100</v>
      </c>
      <c r="H237" s="52">
        <v>0.35</v>
      </c>
      <c r="I237" s="80">
        <f>+D236+E236</f>
        <v>200</v>
      </c>
      <c r="J237" s="80">
        <f>+I237/2</f>
        <v>100</v>
      </c>
    </row>
    <row r="238" spans="1:10" ht="15.6" x14ac:dyDescent="0.3">
      <c r="A238" s="34">
        <v>3</v>
      </c>
      <c r="B238" s="108" t="s">
        <v>383</v>
      </c>
      <c r="C238" s="108" t="s">
        <v>16</v>
      </c>
      <c r="D238" s="107">
        <v>100</v>
      </c>
      <c r="E238" s="106">
        <v>92.5</v>
      </c>
      <c r="F238" s="106"/>
      <c r="H238" s="52">
        <v>0.2</v>
      </c>
      <c r="I238" s="80">
        <f>+D238+E238</f>
        <v>192.5</v>
      </c>
      <c r="J238" s="80">
        <f>+I238/2</f>
        <v>96.25</v>
      </c>
    </row>
    <row r="239" spans="1:10" ht="15.6" x14ac:dyDescent="0.3">
      <c r="A239" s="34">
        <v>4</v>
      </c>
      <c r="B239" s="108" t="s">
        <v>352</v>
      </c>
      <c r="C239" s="108" t="s">
        <v>16</v>
      </c>
      <c r="D239" s="107">
        <v>98.86</v>
      </c>
      <c r="E239" s="108">
        <v>93</v>
      </c>
      <c r="F239" s="110"/>
      <c r="H239" s="52">
        <v>0.2</v>
      </c>
    </row>
    <row r="240" spans="1:10" ht="15.6" x14ac:dyDescent="0.3">
      <c r="A240" s="34">
        <v>5</v>
      </c>
      <c r="B240" s="109" t="s">
        <v>119</v>
      </c>
      <c r="C240" s="109" t="s">
        <v>16</v>
      </c>
      <c r="D240" s="107">
        <v>98.29</v>
      </c>
      <c r="E240" s="108">
        <v>93.43</v>
      </c>
      <c r="F240" s="110">
        <v>93.57</v>
      </c>
      <c r="H240" s="52">
        <v>0.1</v>
      </c>
      <c r="I240" s="80">
        <f>+D240+E240</f>
        <v>191.72000000000003</v>
      </c>
      <c r="J240" s="80">
        <f>+I240/2</f>
        <v>95.860000000000014</v>
      </c>
    </row>
    <row r="241" spans="1:10" ht="15.6" x14ac:dyDescent="0.3">
      <c r="A241" s="34"/>
      <c r="B241" s="108" t="s">
        <v>351</v>
      </c>
      <c r="C241" s="108" t="s">
        <v>16</v>
      </c>
      <c r="D241" s="107">
        <v>98.29</v>
      </c>
      <c r="E241" s="108">
        <v>90.86</v>
      </c>
      <c r="F241" s="110"/>
      <c r="I241" s="80">
        <f>+D241+E241</f>
        <v>189.15</v>
      </c>
      <c r="J241" s="80">
        <f>+I241/2</f>
        <v>94.575000000000003</v>
      </c>
    </row>
    <row r="242" spans="1:10" ht="17.399999999999999" x14ac:dyDescent="0.3">
      <c r="B242" s="108" t="s">
        <v>220</v>
      </c>
      <c r="C242" s="112" t="s">
        <v>16</v>
      </c>
      <c r="D242" s="113">
        <v>97.71</v>
      </c>
      <c r="E242" s="114">
        <v>97.71</v>
      </c>
      <c r="F242" s="110">
        <v>98</v>
      </c>
      <c r="G242" s="44" t="s">
        <v>147</v>
      </c>
      <c r="I242">
        <f>+D242+E242+F242</f>
        <v>293.41999999999996</v>
      </c>
      <c r="J242" s="80">
        <f>+I242/3</f>
        <v>97.806666666666658</v>
      </c>
    </row>
    <row r="243" spans="1:10" x14ac:dyDescent="0.25">
      <c r="B243" s="108" t="s">
        <v>134</v>
      </c>
      <c r="C243" s="108" t="s">
        <v>16</v>
      </c>
      <c r="D243" s="107">
        <v>97.71</v>
      </c>
      <c r="E243" s="108">
        <v>96.57</v>
      </c>
      <c r="F243" s="110">
        <v>97.71</v>
      </c>
      <c r="I243">
        <f>+D243+E243+F243</f>
        <v>291.98999999999995</v>
      </c>
      <c r="J243" s="80">
        <f>+I243/3</f>
        <v>97.329999999999984</v>
      </c>
    </row>
    <row r="244" spans="1:10" x14ac:dyDescent="0.25">
      <c r="B244" s="108" t="s">
        <v>224</v>
      </c>
      <c r="C244" s="108" t="s">
        <v>16</v>
      </c>
      <c r="D244" s="107">
        <v>96.57</v>
      </c>
      <c r="E244" s="108">
        <v>96.57</v>
      </c>
      <c r="F244" s="110">
        <v>95.71</v>
      </c>
    </row>
    <row r="245" spans="1:10" x14ac:dyDescent="0.25">
      <c r="B245" s="108" t="s">
        <v>175</v>
      </c>
      <c r="C245" s="108" t="s">
        <v>16</v>
      </c>
      <c r="D245" s="107">
        <v>94.86</v>
      </c>
      <c r="E245" s="108"/>
      <c r="F245" s="110"/>
    </row>
    <row r="246" spans="1:10" x14ac:dyDescent="0.25">
      <c r="B246" s="108" t="s">
        <v>406</v>
      </c>
      <c r="C246" s="108" t="s">
        <v>16</v>
      </c>
      <c r="D246" s="107">
        <v>94.76</v>
      </c>
      <c r="E246" s="108"/>
      <c r="F246" s="110"/>
    </row>
    <row r="247" spans="1:10" x14ac:dyDescent="0.25">
      <c r="B247" s="108" t="s">
        <v>286</v>
      </c>
      <c r="C247" s="109" t="s">
        <v>16</v>
      </c>
      <c r="D247" s="107">
        <v>94.29</v>
      </c>
      <c r="E247" s="108">
        <v>93.86</v>
      </c>
      <c r="F247" s="110">
        <v>94.64</v>
      </c>
    </row>
    <row r="248" spans="1:10" x14ac:dyDescent="0.25">
      <c r="B248" s="108" t="s">
        <v>405</v>
      </c>
      <c r="C248" s="108" t="s">
        <v>16</v>
      </c>
      <c r="D248" s="107">
        <v>90.57</v>
      </c>
      <c r="E248" s="108"/>
      <c r="F248" s="110"/>
    </row>
    <row r="249" spans="1:10" x14ac:dyDescent="0.25">
      <c r="B249" s="108" t="s">
        <v>407</v>
      </c>
      <c r="C249" s="108" t="s">
        <v>16</v>
      </c>
      <c r="D249" s="107">
        <v>89.14</v>
      </c>
      <c r="E249" s="108"/>
      <c r="F249" s="110"/>
    </row>
    <row r="250" spans="1:10" x14ac:dyDescent="0.25">
      <c r="B250" s="90" t="s">
        <v>254</v>
      </c>
      <c r="C250" s="4"/>
      <c r="D250" s="4"/>
      <c r="E250" s="4"/>
      <c r="F250" s="4"/>
    </row>
    <row r="252" spans="1:10" x14ac:dyDescent="0.25">
      <c r="B252" s="8"/>
      <c r="C252" s="4"/>
      <c r="D252" s="4"/>
      <c r="E252" s="4"/>
      <c r="F252" s="4"/>
    </row>
    <row r="253" spans="1:10" ht="15.6" x14ac:dyDescent="0.3">
      <c r="A253" s="34">
        <v>1</v>
      </c>
      <c r="B253" s="108" t="s">
        <v>173</v>
      </c>
      <c r="C253" s="108" t="s">
        <v>20</v>
      </c>
      <c r="D253" s="107">
        <v>98.86</v>
      </c>
      <c r="E253" s="108">
        <v>98.86</v>
      </c>
      <c r="F253" s="110">
        <v>97.14</v>
      </c>
      <c r="H253" s="52">
        <v>0.35</v>
      </c>
      <c r="I253" s="80">
        <f>+D253+E253+F253</f>
        <v>294.86</v>
      </c>
      <c r="J253" s="80">
        <f>+I253/3</f>
        <v>98.286666666666676</v>
      </c>
    </row>
    <row r="254" spans="1:10" ht="15.6" x14ac:dyDescent="0.3">
      <c r="A254" s="34">
        <v>2</v>
      </c>
      <c r="B254" s="109" t="s">
        <v>103</v>
      </c>
      <c r="C254" s="109" t="s">
        <v>20</v>
      </c>
      <c r="D254" s="107">
        <v>98.86</v>
      </c>
      <c r="E254" s="108">
        <v>98.86</v>
      </c>
      <c r="F254" s="110">
        <v>96</v>
      </c>
      <c r="H254" s="52">
        <v>0.35</v>
      </c>
      <c r="I254" s="80">
        <f>+D254+E254+F254</f>
        <v>293.72000000000003</v>
      </c>
      <c r="J254" s="80">
        <f>+I254/3</f>
        <v>97.90666666666668</v>
      </c>
    </row>
    <row r="255" spans="1:10" ht="15.6" x14ac:dyDescent="0.3">
      <c r="A255" s="34">
        <v>3</v>
      </c>
      <c r="B255" s="109" t="s">
        <v>113</v>
      </c>
      <c r="C255" s="109" t="s">
        <v>20</v>
      </c>
      <c r="D255" s="107">
        <v>98.86</v>
      </c>
      <c r="E255" s="108">
        <v>96.57</v>
      </c>
      <c r="F255" s="110">
        <v>93.14</v>
      </c>
      <c r="H255" s="52">
        <v>0.2</v>
      </c>
      <c r="I255" s="80">
        <f>+D255+E255+F255</f>
        <v>288.57</v>
      </c>
      <c r="J255" s="80">
        <f>+I255/3</f>
        <v>96.19</v>
      </c>
    </row>
    <row r="256" spans="1:10" ht="15.6" x14ac:dyDescent="0.3">
      <c r="A256" s="34">
        <v>4</v>
      </c>
      <c r="B256" s="108" t="s">
        <v>207</v>
      </c>
      <c r="C256" s="108" t="s">
        <v>20</v>
      </c>
      <c r="D256" s="107">
        <v>98.29</v>
      </c>
      <c r="E256" s="108">
        <v>98.86</v>
      </c>
      <c r="F256" s="110">
        <v>98</v>
      </c>
      <c r="H256" s="52">
        <v>0.2</v>
      </c>
      <c r="I256" s="80">
        <f>+D256+E256+F256</f>
        <v>295.14999999999998</v>
      </c>
      <c r="J256" s="80">
        <f>+I256/3</f>
        <v>98.383333333333326</v>
      </c>
    </row>
    <row r="257" spans="1:10" ht="15.6" x14ac:dyDescent="0.3">
      <c r="A257" s="34">
        <v>5</v>
      </c>
      <c r="B257" s="108" t="s">
        <v>283</v>
      </c>
      <c r="C257" s="108" t="s">
        <v>20</v>
      </c>
      <c r="D257" s="107">
        <v>98.29</v>
      </c>
      <c r="E257" s="108">
        <v>97.71</v>
      </c>
      <c r="F257" s="110">
        <v>94.86</v>
      </c>
      <c r="H257" s="52">
        <v>0.1</v>
      </c>
      <c r="I257" s="80">
        <f>+D257+E257+F257</f>
        <v>290.86</v>
      </c>
      <c r="J257" s="80">
        <f>+I257/3</f>
        <v>96.953333333333333</v>
      </c>
    </row>
    <row r="258" spans="1:10" ht="15.6" x14ac:dyDescent="0.3">
      <c r="A258" s="34">
        <v>6</v>
      </c>
      <c r="B258" s="108" t="s">
        <v>341</v>
      </c>
      <c r="C258" s="108" t="s">
        <v>20</v>
      </c>
      <c r="D258" s="107">
        <v>98</v>
      </c>
      <c r="E258" s="108"/>
      <c r="F258" s="106"/>
      <c r="H258" s="52">
        <v>0.1</v>
      </c>
    </row>
    <row r="259" spans="1:10" x14ac:dyDescent="0.25">
      <c r="B259" s="109" t="s">
        <v>102</v>
      </c>
      <c r="C259" s="108" t="s">
        <v>20</v>
      </c>
      <c r="D259" s="107">
        <v>97.71</v>
      </c>
      <c r="E259" s="108">
        <v>95.43</v>
      </c>
      <c r="F259" s="110">
        <v>90.57</v>
      </c>
    </row>
    <row r="260" spans="1:10" x14ac:dyDescent="0.25">
      <c r="B260" s="108" t="s">
        <v>141</v>
      </c>
      <c r="C260" s="108" t="s">
        <v>20</v>
      </c>
      <c r="D260" s="107">
        <v>97.14</v>
      </c>
      <c r="E260" s="108">
        <v>100</v>
      </c>
      <c r="F260" s="110">
        <v>95.43</v>
      </c>
    </row>
    <row r="261" spans="1:10" x14ac:dyDescent="0.25">
      <c r="B261" s="108" t="s">
        <v>170</v>
      </c>
      <c r="C261" s="108" t="s">
        <v>20</v>
      </c>
      <c r="D261" s="107">
        <v>96.57</v>
      </c>
      <c r="E261" s="108">
        <v>98.86</v>
      </c>
      <c r="F261" s="110">
        <v>94.57</v>
      </c>
    </row>
    <row r="262" spans="1:10" x14ac:dyDescent="0.25">
      <c r="B262" s="111" t="s">
        <v>342</v>
      </c>
      <c r="C262" s="108" t="s">
        <v>20</v>
      </c>
      <c r="D262" s="107">
        <v>96</v>
      </c>
      <c r="E262" s="108">
        <v>96.29</v>
      </c>
      <c r="F262" s="110"/>
    </row>
    <row r="263" spans="1:10" x14ac:dyDescent="0.25">
      <c r="B263" s="108" t="s">
        <v>206</v>
      </c>
      <c r="C263" s="108" t="s">
        <v>20</v>
      </c>
      <c r="D263" s="107">
        <v>95.71</v>
      </c>
      <c r="E263" s="108">
        <v>96.29</v>
      </c>
      <c r="F263" s="110">
        <v>90.57</v>
      </c>
    </row>
    <row r="264" spans="1:10" x14ac:dyDescent="0.25">
      <c r="B264" s="108" t="s">
        <v>239</v>
      </c>
      <c r="C264" s="108" t="s">
        <v>20</v>
      </c>
      <c r="D264" s="107">
        <v>94.86</v>
      </c>
      <c r="E264" s="108">
        <v>93</v>
      </c>
      <c r="F264" s="110">
        <v>94.29</v>
      </c>
    </row>
    <row r="265" spans="1:10" x14ac:dyDescent="0.25">
      <c r="B265" s="111" t="s">
        <v>96</v>
      </c>
      <c r="C265" s="109" t="s">
        <v>20</v>
      </c>
      <c r="D265" s="107">
        <v>92.57</v>
      </c>
      <c r="E265" s="108">
        <v>89.71</v>
      </c>
      <c r="F265" s="110">
        <v>74.569999999999993</v>
      </c>
    </row>
    <row r="266" spans="1:10" x14ac:dyDescent="0.25">
      <c r="B266" s="111" t="s">
        <v>95</v>
      </c>
      <c r="C266" s="109" t="s">
        <v>20</v>
      </c>
      <c r="D266" s="107">
        <v>91.86</v>
      </c>
      <c r="E266" s="108">
        <v>92.29</v>
      </c>
      <c r="F266" s="110">
        <v>87.43</v>
      </c>
    </row>
    <row r="267" spans="1:10" x14ac:dyDescent="0.25">
      <c r="B267" s="111" t="s">
        <v>384</v>
      </c>
      <c r="C267" s="108" t="s">
        <v>20</v>
      </c>
      <c r="D267" s="107">
        <v>91.71</v>
      </c>
      <c r="E267" s="108">
        <v>87.43</v>
      </c>
      <c r="F267" s="110"/>
    </row>
    <row r="268" spans="1:10" x14ac:dyDescent="0.25">
      <c r="B268" s="109" t="s">
        <v>112</v>
      </c>
      <c r="C268" s="109" t="s">
        <v>20</v>
      </c>
      <c r="D268" s="107">
        <v>89.86</v>
      </c>
      <c r="E268" s="108">
        <v>97.71</v>
      </c>
      <c r="F268" s="110">
        <v>88.14</v>
      </c>
    </row>
    <row r="269" spans="1:10" x14ac:dyDescent="0.25">
      <c r="B269" s="108" t="s">
        <v>171</v>
      </c>
      <c r="C269" s="108" t="s">
        <v>20</v>
      </c>
      <c r="D269" s="107">
        <v>75.14</v>
      </c>
      <c r="E269" s="108">
        <v>88.29</v>
      </c>
      <c r="F269" s="110">
        <v>79.709999999999994</v>
      </c>
    </row>
    <row r="274" spans="1:9" ht="15.6" x14ac:dyDescent="0.3">
      <c r="A274" s="34">
        <v>1</v>
      </c>
      <c r="B274" s="106" t="s">
        <v>399</v>
      </c>
      <c r="C274" s="106" t="s">
        <v>21</v>
      </c>
      <c r="D274" s="107">
        <v>100</v>
      </c>
      <c r="E274" s="108"/>
      <c r="F274" s="106"/>
      <c r="H274" s="52">
        <v>0.35</v>
      </c>
    </row>
    <row r="275" spans="1:9" ht="15.6" x14ac:dyDescent="0.3">
      <c r="A275" s="34">
        <v>2</v>
      </c>
      <c r="B275" s="109" t="s">
        <v>73</v>
      </c>
      <c r="C275" s="109" t="s">
        <v>21</v>
      </c>
      <c r="D275" s="107">
        <v>99.43</v>
      </c>
      <c r="E275" s="108">
        <v>100</v>
      </c>
      <c r="F275" s="110">
        <v>91.86</v>
      </c>
      <c r="H275" s="52">
        <v>0.2</v>
      </c>
    </row>
    <row r="276" spans="1:9" ht="15.6" x14ac:dyDescent="0.3">
      <c r="A276" s="34">
        <v>3</v>
      </c>
      <c r="B276" s="108" t="s">
        <v>340</v>
      </c>
      <c r="C276" s="108" t="s">
        <v>21</v>
      </c>
      <c r="D276" s="107">
        <v>98.29</v>
      </c>
      <c r="E276" s="108">
        <v>96.43</v>
      </c>
      <c r="F276" s="110"/>
      <c r="H276" s="52">
        <v>0.1</v>
      </c>
      <c r="I276">
        <v>40</v>
      </c>
    </row>
    <row r="277" spans="1:9" ht="15.6" x14ac:dyDescent="0.3">
      <c r="A277" s="34">
        <v>4</v>
      </c>
      <c r="B277" s="108" t="s">
        <v>400</v>
      </c>
      <c r="C277" s="108" t="s">
        <v>21</v>
      </c>
      <c r="D277" s="107">
        <v>98.29</v>
      </c>
      <c r="E277" s="108"/>
      <c r="F277" s="110"/>
      <c r="H277" s="52">
        <v>0.1</v>
      </c>
      <c r="I277">
        <v>38.29</v>
      </c>
    </row>
    <row r="278" spans="1:9" x14ac:dyDescent="0.25">
      <c r="B278" s="108" t="s">
        <v>401</v>
      </c>
      <c r="C278" s="108" t="s">
        <v>21</v>
      </c>
      <c r="D278" s="107">
        <v>98</v>
      </c>
      <c r="E278" s="108"/>
      <c r="F278" s="110"/>
    </row>
    <row r="279" spans="1:9" x14ac:dyDescent="0.25">
      <c r="B279" s="106" t="s">
        <v>280</v>
      </c>
      <c r="C279" s="106" t="s">
        <v>21</v>
      </c>
      <c r="D279" s="107">
        <v>96.43</v>
      </c>
      <c r="E279" s="108">
        <v>100</v>
      </c>
      <c r="F279" s="110">
        <v>95.43</v>
      </c>
    </row>
    <row r="280" spans="1:9" x14ac:dyDescent="0.25">
      <c r="B280" s="109" t="s">
        <v>9</v>
      </c>
      <c r="C280" s="109" t="s">
        <v>21</v>
      </c>
      <c r="D280" s="107">
        <v>90</v>
      </c>
      <c r="E280" s="108">
        <v>94.71</v>
      </c>
      <c r="F280" s="110">
        <v>88.86</v>
      </c>
    </row>
    <row r="281" spans="1:9" x14ac:dyDescent="0.25">
      <c r="B281" s="108" t="s">
        <v>282</v>
      </c>
      <c r="C281" s="108" t="s">
        <v>21</v>
      </c>
      <c r="D281" s="107">
        <v>86.86</v>
      </c>
      <c r="E281" s="108">
        <v>92.57</v>
      </c>
      <c r="F281" s="110">
        <v>89</v>
      </c>
    </row>
    <row r="282" spans="1:9" x14ac:dyDescent="0.25">
      <c r="B282" s="108" t="s">
        <v>142</v>
      </c>
      <c r="C282" s="108" t="s">
        <v>21</v>
      </c>
      <c r="D282" s="107">
        <v>85.43</v>
      </c>
      <c r="E282" s="108">
        <v>98</v>
      </c>
      <c r="F282" s="110">
        <v>84.18</v>
      </c>
    </row>
    <row r="283" spans="1:9" x14ac:dyDescent="0.25">
      <c r="B283" s="108" t="s">
        <v>281</v>
      </c>
      <c r="C283" s="106" t="s">
        <v>21</v>
      </c>
      <c r="D283" s="107">
        <v>80.430000000000007</v>
      </c>
      <c r="E283" s="108">
        <v>93</v>
      </c>
      <c r="F283" s="110">
        <v>88.14</v>
      </c>
    </row>
    <row r="284" spans="1:9" x14ac:dyDescent="0.25">
      <c r="B284" s="109" t="s">
        <v>115</v>
      </c>
      <c r="C284" s="109" t="s">
        <v>21</v>
      </c>
      <c r="D284" s="107">
        <v>68.290000000000006</v>
      </c>
      <c r="E284" s="108">
        <v>67.5</v>
      </c>
      <c r="F284" s="110">
        <v>62.5</v>
      </c>
    </row>
    <row r="288" spans="1:9" ht="15.6" x14ac:dyDescent="0.3">
      <c r="A288" s="34">
        <v>1</v>
      </c>
      <c r="B288" s="109" t="s">
        <v>7</v>
      </c>
      <c r="C288" s="109" t="s">
        <v>18</v>
      </c>
      <c r="D288" s="107">
        <v>100</v>
      </c>
      <c r="E288" s="108">
        <v>97.71</v>
      </c>
      <c r="F288" s="110">
        <v>98.86</v>
      </c>
      <c r="H288" s="52">
        <v>0.35</v>
      </c>
      <c r="I288">
        <v>2719</v>
      </c>
    </row>
    <row r="289" spans="1:10" ht="15.6" x14ac:dyDescent="0.3">
      <c r="A289" s="34">
        <v>2</v>
      </c>
      <c r="B289" s="109" t="s">
        <v>49</v>
      </c>
      <c r="C289" s="109" t="s">
        <v>19</v>
      </c>
      <c r="D289" s="107">
        <v>100</v>
      </c>
      <c r="E289" s="108">
        <v>95.29</v>
      </c>
      <c r="F289" s="110">
        <v>95.71</v>
      </c>
      <c r="H289" s="52">
        <v>0.35</v>
      </c>
      <c r="I289">
        <v>1842</v>
      </c>
    </row>
    <row r="290" spans="1:10" ht="17.399999999999999" x14ac:dyDescent="0.3">
      <c r="A290" s="34">
        <v>3</v>
      </c>
      <c r="B290" s="109" t="s">
        <v>39</v>
      </c>
      <c r="C290" s="109" t="s">
        <v>19</v>
      </c>
      <c r="D290" s="107">
        <v>100</v>
      </c>
      <c r="E290" s="108">
        <v>100</v>
      </c>
      <c r="F290" s="110">
        <v>100</v>
      </c>
      <c r="G290" s="44" t="s">
        <v>147</v>
      </c>
      <c r="H290" s="52">
        <v>0.35</v>
      </c>
      <c r="I290" s="119">
        <v>1824</v>
      </c>
    </row>
    <row r="291" spans="1:10" ht="15.6" x14ac:dyDescent="0.3">
      <c r="A291" s="34">
        <v>4</v>
      </c>
      <c r="B291" s="108" t="s">
        <v>144</v>
      </c>
      <c r="C291" s="109" t="s">
        <v>18</v>
      </c>
      <c r="D291" s="107">
        <v>100</v>
      </c>
      <c r="E291" s="108">
        <v>98.86</v>
      </c>
      <c r="F291" s="110">
        <v>100</v>
      </c>
      <c r="H291" s="52">
        <v>0.35</v>
      </c>
      <c r="I291">
        <v>1666.1</v>
      </c>
    </row>
    <row r="292" spans="1:10" ht="15.6" x14ac:dyDescent="0.3">
      <c r="A292" s="34">
        <v>5</v>
      </c>
      <c r="B292" s="108" t="s">
        <v>124</v>
      </c>
      <c r="C292" s="109" t="s">
        <v>18</v>
      </c>
      <c r="D292" s="107">
        <v>100</v>
      </c>
      <c r="E292" s="108">
        <v>100</v>
      </c>
      <c r="F292" s="110">
        <v>96</v>
      </c>
      <c r="H292" s="52">
        <v>0.35</v>
      </c>
      <c r="I292">
        <v>1442.2</v>
      </c>
    </row>
    <row r="293" spans="1:10" ht="15.6" x14ac:dyDescent="0.3">
      <c r="A293" s="34">
        <v>6</v>
      </c>
      <c r="B293" s="109" t="s">
        <v>122</v>
      </c>
      <c r="C293" s="108" t="s">
        <v>18</v>
      </c>
      <c r="D293" s="107">
        <v>100</v>
      </c>
      <c r="E293" s="108">
        <v>98.86</v>
      </c>
      <c r="F293" s="110">
        <v>91</v>
      </c>
      <c r="H293" s="52">
        <v>0.2</v>
      </c>
      <c r="I293">
        <v>1368</v>
      </c>
    </row>
    <row r="294" spans="1:10" ht="15.6" x14ac:dyDescent="0.3">
      <c r="A294" s="34">
        <v>7</v>
      </c>
      <c r="B294" s="108" t="s">
        <v>188</v>
      </c>
      <c r="C294" s="108" t="s">
        <v>18</v>
      </c>
      <c r="D294" s="107">
        <v>100</v>
      </c>
      <c r="E294" s="108">
        <v>98.86</v>
      </c>
      <c r="F294" s="110">
        <v>97.14</v>
      </c>
      <c r="H294" s="52">
        <v>0.2</v>
      </c>
      <c r="I294">
        <v>762.6</v>
      </c>
    </row>
    <row r="295" spans="1:10" ht="15.6" x14ac:dyDescent="0.3">
      <c r="A295" s="34">
        <v>8</v>
      </c>
      <c r="B295" s="108" t="s">
        <v>214</v>
      </c>
      <c r="C295" s="108" t="s">
        <v>18</v>
      </c>
      <c r="D295" s="107">
        <v>100</v>
      </c>
      <c r="E295" s="108">
        <v>95.29</v>
      </c>
      <c r="F295" s="110">
        <v>98.86</v>
      </c>
      <c r="H295" s="52">
        <v>0.2</v>
      </c>
      <c r="I295">
        <v>696</v>
      </c>
    </row>
    <row r="296" spans="1:10" ht="15.6" x14ac:dyDescent="0.3">
      <c r="A296" s="34">
        <v>9</v>
      </c>
      <c r="B296" s="108" t="s">
        <v>452</v>
      </c>
      <c r="C296" s="108" t="s">
        <v>18</v>
      </c>
      <c r="D296" s="107">
        <v>100</v>
      </c>
      <c r="E296" s="108"/>
      <c r="F296" s="109"/>
      <c r="H296" s="52">
        <v>0.2</v>
      </c>
      <c r="I296">
        <v>132.6</v>
      </c>
    </row>
    <row r="297" spans="1:10" ht="15.6" x14ac:dyDescent="0.3">
      <c r="A297" s="34">
        <v>10</v>
      </c>
      <c r="B297" s="108" t="s">
        <v>213</v>
      </c>
      <c r="C297" s="108" t="s">
        <v>18</v>
      </c>
      <c r="D297" s="107">
        <v>99.43</v>
      </c>
      <c r="E297" s="108">
        <v>97.71</v>
      </c>
      <c r="F297" s="110">
        <v>98.86</v>
      </c>
      <c r="H297" s="52">
        <v>0.2</v>
      </c>
      <c r="I297" s="80"/>
      <c r="J297" s="80"/>
    </row>
    <row r="298" spans="1:10" ht="15.6" x14ac:dyDescent="0.3">
      <c r="A298" s="34">
        <v>11</v>
      </c>
      <c r="B298" s="109" t="s">
        <v>117</v>
      </c>
      <c r="C298" s="109" t="s">
        <v>18</v>
      </c>
      <c r="D298" s="107">
        <v>98.86</v>
      </c>
      <c r="E298" s="108">
        <v>100</v>
      </c>
      <c r="F298" s="110">
        <v>100</v>
      </c>
      <c r="H298" s="52">
        <v>0.1</v>
      </c>
      <c r="I298" s="80">
        <f>+D298+E298+F298</f>
        <v>298.86</v>
      </c>
      <c r="J298" s="80">
        <f>+I298/3</f>
        <v>99.62</v>
      </c>
    </row>
    <row r="299" spans="1:10" ht="15.6" x14ac:dyDescent="0.3">
      <c r="A299" s="34">
        <v>12</v>
      </c>
      <c r="B299" s="111" t="s">
        <v>50</v>
      </c>
      <c r="C299" s="109" t="s">
        <v>18</v>
      </c>
      <c r="D299" s="107">
        <v>98.86</v>
      </c>
      <c r="E299" s="108">
        <v>98.86</v>
      </c>
      <c r="F299" s="110">
        <v>98.64</v>
      </c>
      <c r="H299" s="52">
        <v>0.1</v>
      </c>
      <c r="I299" s="80">
        <f t="shared" ref="I299:I301" si="8">+D299+E299+F299</f>
        <v>296.36</v>
      </c>
      <c r="J299" s="80">
        <f t="shared" ref="J299:J301" si="9">+I299/3</f>
        <v>98.786666666666676</v>
      </c>
    </row>
    <row r="300" spans="1:10" ht="15.6" x14ac:dyDescent="0.3">
      <c r="A300" s="34">
        <v>13</v>
      </c>
      <c r="B300" s="108" t="s">
        <v>114</v>
      </c>
      <c r="C300" s="108" t="s">
        <v>18</v>
      </c>
      <c r="D300" s="107">
        <v>98.86</v>
      </c>
      <c r="E300" s="108">
        <v>96</v>
      </c>
      <c r="F300" s="110">
        <v>92.86</v>
      </c>
      <c r="H300" s="52">
        <v>0.1</v>
      </c>
      <c r="I300" s="80">
        <f t="shared" si="8"/>
        <v>287.72000000000003</v>
      </c>
      <c r="J300" s="80">
        <f t="shared" si="9"/>
        <v>95.90666666666668</v>
      </c>
    </row>
    <row r="301" spans="1:10" ht="15.6" x14ac:dyDescent="0.3">
      <c r="A301" s="34">
        <v>14</v>
      </c>
      <c r="B301" s="108" t="s">
        <v>385</v>
      </c>
      <c r="C301" s="108" t="s">
        <v>18</v>
      </c>
      <c r="D301" s="107">
        <v>98.86</v>
      </c>
      <c r="E301" s="108">
        <v>91.29</v>
      </c>
      <c r="F301" s="110">
        <v>90.43</v>
      </c>
      <c r="H301" s="52">
        <v>0.1</v>
      </c>
      <c r="I301" s="80">
        <f t="shared" si="8"/>
        <v>280.58000000000004</v>
      </c>
      <c r="J301" s="80">
        <f t="shared" si="9"/>
        <v>93.526666666666685</v>
      </c>
    </row>
    <row r="302" spans="1:10" ht="15.6" x14ac:dyDescent="0.3">
      <c r="A302" s="34">
        <v>15</v>
      </c>
      <c r="B302" s="109" t="s">
        <v>65</v>
      </c>
      <c r="C302" s="109" t="s">
        <v>18</v>
      </c>
      <c r="D302" s="107">
        <v>98.48</v>
      </c>
      <c r="E302" s="108">
        <v>98</v>
      </c>
      <c r="F302" s="110">
        <v>96.86</v>
      </c>
      <c r="H302" s="52">
        <v>0.1</v>
      </c>
    </row>
    <row r="303" spans="1:10" ht="15.6" x14ac:dyDescent="0.3">
      <c r="A303" s="34"/>
      <c r="B303" s="109" t="s">
        <v>66</v>
      </c>
      <c r="C303" s="109" t="s">
        <v>18</v>
      </c>
      <c r="D303" s="107">
        <v>97.71</v>
      </c>
      <c r="E303" s="108">
        <v>94.29</v>
      </c>
      <c r="F303" s="110">
        <v>86.71</v>
      </c>
      <c r="I303">
        <v>2016.6</v>
      </c>
    </row>
    <row r="304" spans="1:10" ht="15.6" x14ac:dyDescent="0.3">
      <c r="A304" s="34"/>
      <c r="B304" s="108" t="s">
        <v>174</v>
      </c>
      <c r="C304" s="108" t="s">
        <v>18</v>
      </c>
      <c r="D304" s="107">
        <v>97.71</v>
      </c>
      <c r="E304" s="108"/>
      <c r="F304" s="109"/>
      <c r="I304">
        <v>846</v>
      </c>
    </row>
    <row r="305" spans="1:9" ht="15.6" x14ac:dyDescent="0.3">
      <c r="A305" s="34"/>
      <c r="B305" s="108" t="s">
        <v>169</v>
      </c>
      <c r="C305" s="108" t="s">
        <v>18</v>
      </c>
      <c r="D305" s="107">
        <v>97.71</v>
      </c>
      <c r="E305" s="108"/>
      <c r="F305" s="109"/>
      <c r="I305">
        <v>753.6</v>
      </c>
    </row>
    <row r="306" spans="1:9" x14ac:dyDescent="0.25">
      <c r="B306" s="108" t="s">
        <v>250</v>
      </c>
      <c r="C306" s="108" t="s">
        <v>18</v>
      </c>
      <c r="D306" s="107">
        <v>97.71</v>
      </c>
      <c r="E306" s="108">
        <v>93.14</v>
      </c>
      <c r="F306" s="110">
        <v>93.71</v>
      </c>
      <c r="I306">
        <v>570</v>
      </c>
    </row>
    <row r="307" spans="1:9" x14ac:dyDescent="0.25">
      <c r="B307" s="108" t="s">
        <v>251</v>
      </c>
      <c r="C307" s="108" t="s">
        <v>18</v>
      </c>
      <c r="D307" s="107">
        <v>97.71</v>
      </c>
      <c r="E307" s="108">
        <v>96.57</v>
      </c>
      <c r="F307" s="110">
        <v>96.57</v>
      </c>
      <c r="I307">
        <v>432</v>
      </c>
    </row>
    <row r="308" spans="1:9" x14ac:dyDescent="0.25">
      <c r="B308" s="109" t="s">
        <v>62</v>
      </c>
      <c r="C308" s="109" t="s">
        <v>18</v>
      </c>
      <c r="D308" s="107">
        <v>97.29</v>
      </c>
      <c r="E308" s="108">
        <v>95.29</v>
      </c>
      <c r="F308" s="110">
        <v>98.86</v>
      </c>
    </row>
    <row r="309" spans="1:9" x14ac:dyDescent="0.25">
      <c r="B309" s="108" t="s">
        <v>253</v>
      </c>
      <c r="C309" s="108" t="s">
        <v>18</v>
      </c>
      <c r="D309" s="107">
        <v>97.14</v>
      </c>
      <c r="E309" s="108">
        <v>96</v>
      </c>
      <c r="F309" s="110">
        <v>83</v>
      </c>
    </row>
    <row r="310" spans="1:9" x14ac:dyDescent="0.25">
      <c r="B310" s="109" t="s">
        <v>53</v>
      </c>
      <c r="C310" s="108" t="s">
        <v>18</v>
      </c>
      <c r="D310" s="107">
        <v>96.57</v>
      </c>
      <c r="E310" s="108"/>
      <c r="F310" s="109"/>
      <c r="I310">
        <v>1837.2</v>
      </c>
    </row>
    <row r="311" spans="1:9" x14ac:dyDescent="0.25">
      <c r="B311" s="111" t="s">
        <v>205</v>
      </c>
      <c r="C311" s="108" t="s">
        <v>18</v>
      </c>
      <c r="D311" s="107">
        <v>96.57</v>
      </c>
      <c r="E311" s="108"/>
      <c r="F311" s="109"/>
      <c r="I311">
        <v>606.6</v>
      </c>
    </row>
    <row r="312" spans="1:9" x14ac:dyDescent="0.25">
      <c r="B312" s="109" t="s">
        <v>123</v>
      </c>
      <c r="C312" s="109" t="s">
        <v>18</v>
      </c>
      <c r="D312" s="107">
        <v>96</v>
      </c>
      <c r="E312" s="108">
        <v>89</v>
      </c>
      <c r="F312" s="110">
        <v>94.57</v>
      </c>
      <c r="I312">
        <v>1320</v>
      </c>
    </row>
    <row r="313" spans="1:9" x14ac:dyDescent="0.25">
      <c r="B313" s="108" t="s">
        <v>402</v>
      </c>
      <c r="C313" s="108" t="s">
        <v>18</v>
      </c>
      <c r="D313" s="107">
        <v>96</v>
      </c>
      <c r="E313" s="108"/>
      <c r="F313" s="110"/>
      <c r="I313">
        <v>336</v>
      </c>
    </row>
    <row r="314" spans="1:9" x14ac:dyDescent="0.25">
      <c r="B314" s="108" t="s">
        <v>403</v>
      </c>
      <c r="C314" s="108" t="s">
        <v>18</v>
      </c>
      <c r="D314" s="107">
        <v>96</v>
      </c>
      <c r="E314" s="108"/>
      <c r="F314" s="110"/>
      <c r="I314">
        <v>240</v>
      </c>
    </row>
    <row r="315" spans="1:9" x14ac:dyDescent="0.25">
      <c r="B315" s="108" t="s">
        <v>288</v>
      </c>
      <c r="C315" s="108" t="s">
        <v>18</v>
      </c>
      <c r="D315" s="107">
        <v>96</v>
      </c>
      <c r="E315" s="108">
        <v>95.29</v>
      </c>
      <c r="F315" s="110">
        <v>94.86</v>
      </c>
    </row>
    <row r="316" spans="1:9" x14ac:dyDescent="0.25">
      <c r="B316" s="108" t="s">
        <v>404</v>
      </c>
      <c r="C316" s="108" t="s">
        <v>18</v>
      </c>
      <c r="D316" s="107">
        <v>95.43</v>
      </c>
      <c r="E316" s="108"/>
      <c r="F316" s="110"/>
    </row>
    <row r="317" spans="1:9" x14ac:dyDescent="0.25">
      <c r="B317" s="108" t="s">
        <v>211</v>
      </c>
      <c r="C317" s="108" t="s">
        <v>18</v>
      </c>
      <c r="D317" s="107">
        <v>95.43</v>
      </c>
      <c r="E317" s="108">
        <v>97.71</v>
      </c>
      <c r="F317" s="110">
        <v>96.86</v>
      </c>
    </row>
    <row r="318" spans="1:9" x14ac:dyDescent="0.25">
      <c r="B318" s="108" t="s">
        <v>252</v>
      </c>
      <c r="C318" s="108" t="s">
        <v>18</v>
      </c>
      <c r="D318" s="107">
        <v>95.29</v>
      </c>
      <c r="E318" s="108">
        <v>93.57</v>
      </c>
      <c r="F318" s="110">
        <v>90.71</v>
      </c>
    </row>
    <row r="319" spans="1:9" x14ac:dyDescent="0.25">
      <c r="B319" s="108" t="s">
        <v>212</v>
      </c>
      <c r="C319" s="108" t="s">
        <v>18</v>
      </c>
      <c r="D319" s="107">
        <v>95.14</v>
      </c>
      <c r="E319" s="108">
        <v>94.57</v>
      </c>
      <c r="F319" s="110">
        <v>96</v>
      </c>
    </row>
    <row r="320" spans="1:9" x14ac:dyDescent="0.25">
      <c r="B320" s="109" t="s">
        <v>61</v>
      </c>
      <c r="C320" s="108" t="s">
        <v>18</v>
      </c>
      <c r="D320" s="107">
        <v>94.71</v>
      </c>
      <c r="E320" s="108">
        <v>97.14</v>
      </c>
      <c r="F320" s="110">
        <v>84</v>
      </c>
    </row>
    <row r="321" spans="2:7" x14ac:dyDescent="0.25">
      <c r="B321" s="108" t="s">
        <v>184</v>
      </c>
      <c r="C321" s="108" t="s">
        <v>182</v>
      </c>
      <c r="D321" s="107">
        <v>94.43</v>
      </c>
      <c r="E321" s="108">
        <v>87.14</v>
      </c>
      <c r="F321" s="110">
        <v>79.86</v>
      </c>
    </row>
    <row r="322" spans="2:7" ht="17.399999999999999" x14ac:dyDescent="0.3">
      <c r="B322" s="108" t="s">
        <v>145</v>
      </c>
      <c r="C322" s="108" t="s">
        <v>18</v>
      </c>
      <c r="D322" s="107">
        <v>94.29</v>
      </c>
      <c r="E322" s="108">
        <v>94.14</v>
      </c>
      <c r="F322" s="110">
        <v>100</v>
      </c>
      <c r="G322" s="44"/>
    </row>
    <row r="323" spans="2:7" ht="17.399999999999999" x14ac:dyDescent="0.3">
      <c r="B323" s="109" t="s">
        <v>26</v>
      </c>
      <c r="C323" s="109" t="s">
        <v>18</v>
      </c>
      <c r="D323" s="113">
        <v>93.71</v>
      </c>
      <c r="E323" s="108">
        <v>93.71</v>
      </c>
      <c r="F323" s="110">
        <v>95.43</v>
      </c>
      <c r="G323" s="44" t="s">
        <v>131</v>
      </c>
    </row>
    <row r="324" spans="2:7" x14ac:dyDescent="0.25">
      <c r="B324" s="108" t="s">
        <v>186</v>
      </c>
      <c r="C324" s="108" t="s">
        <v>18</v>
      </c>
      <c r="D324" s="107">
        <v>93</v>
      </c>
      <c r="E324" s="108">
        <v>100</v>
      </c>
      <c r="F324" s="110">
        <v>96.71</v>
      </c>
    </row>
    <row r="325" spans="2:7" x14ac:dyDescent="0.25">
      <c r="B325" s="109" t="s">
        <v>38</v>
      </c>
      <c r="C325" s="109" t="s">
        <v>18</v>
      </c>
      <c r="D325" s="107">
        <v>92</v>
      </c>
      <c r="E325" s="108">
        <v>97.14</v>
      </c>
      <c r="F325" s="110">
        <v>94.43</v>
      </c>
    </row>
    <row r="326" spans="2:7" x14ac:dyDescent="0.25">
      <c r="B326" s="108" t="s">
        <v>249</v>
      </c>
      <c r="C326" s="108" t="s">
        <v>18</v>
      </c>
      <c r="D326" s="107">
        <v>91.86</v>
      </c>
      <c r="E326" s="108">
        <v>96.29</v>
      </c>
      <c r="F326" s="110">
        <v>97.07</v>
      </c>
    </row>
    <row r="327" spans="2:7" x14ac:dyDescent="0.25">
      <c r="B327" s="109" t="s">
        <v>67</v>
      </c>
      <c r="C327" s="109" t="s">
        <v>18</v>
      </c>
      <c r="D327" s="107">
        <v>90.57</v>
      </c>
      <c r="E327" s="108">
        <v>98.86</v>
      </c>
      <c r="F327" s="110">
        <v>92.71</v>
      </c>
    </row>
    <row r="328" spans="2:7" x14ac:dyDescent="0.25">
      <c r="B328" s="108" t="s">
        <v>137</v>
      </c>
      <c r="C328" s="109" t="s">
        <v>18</v>
      </c>
      <c r="D328" s="107">
        <v>88.29</v>
      </c>
      <c r="E328" s="108">
        <v>94.29</v>
      </c>
      <c r="F328" s="110">
        <v>89.43</v>
      </c>
    </row>
    <row r="329" spans="2:7" x14ac:dyDescent="0.25">
      <c r="B329" s="106" t="s">
        <v>94</v>
      </c>
      <c r="C329" s="106" t="s">
        <v>18</v>
      </c>
      <c r="D329" s="107">
        <v>88.14</v>
      </c>
      <c r="E329" s="108">
        <v>94.29</v>
      </c>
      <c r="F329" s="110">
        <v>87.29</v>
      </c>
    </row>
    <row r="330" spans="2:7" ht="17.399999999999999" x14ac:dyDescent="0.3">
      <c r="B330" s="109" t="s">
        <v>63</v>
      </c>
      <c r="C330" s="109" t="s">
        <v>18</v>
      </c>
      <c r="D330" s="113">
        <v>88.14</v>
      </c>
      <c r="E330" s="108">
        <v>88.14</v>
      </c>
      <c r="F330" s="110">
        <v>80.709999999999994</v>
      </c>
      <c r="G330" s="44" t="s">
        <v>131</v>
      </c>
    </row>
    <row r="331" spans="2:7" x14ac:dyDescent="0.25">
      <c r="B331" s="90" t="s">
        <v>418</v>
      </c>
    </row>
    <row r="332" spans="2:7" x14ac:dyDescent="0.25">
      <c r="B332" s="90" t="s">
        <v>254</v>
      </c>
    </row>
    <row r="344" spans="1:8" x14ac:dyDescent="0.25">
      <c r="B344" s="235" t="s">
        <v>0</v>
      </c>
      <c r="C344" s="235"/>
      <c r="D344" s="235"/>
      <c r="E344" s="235"/>
      <c r="F344" s="235"/>
    </row>
    <row r="345" spans="1:8" x14ac:dyDescent="0.25">
      <c r="B345" s="235" t="s">
        <v>47</v>
      </c>
      <c r="C345" s="235"/>
      <c r="D345" s="235"/>
      <c r="E345" s="235"/>
      <c r="F345" s="235"/>
    </row>
    <row r="347" spans="1:8" ht="17.399999999999999" x14ac:dyDescent="0.3">
      <c r="B347" s="236" t="s">
        <v>451</v>
      </c>
      <c r="C347" s="236"/>
      <c r="D347" s="236"/>
      <c r="E347" s="236"/>
      <c r="F347" s="236"/>
    </row>
    <row r="348" spans="1:8" ht="17.399999999999999" x14ac:dyDescent="0.3">
      <c r="B348" s="237" t="s">
        <v>181</v>
      </c>
      <c r="C348" s="237"/>
      <c r="D348" s="237"/>
      <c r="E348" s="237"/>
      <c r="F348" s="237"/>
    </row>
    <row r="349" spans="1:8" x14ac:dyDescent="0.25">
      <c r="B349" s="16" t="s">
        <v>2</v>
      </c>
      <c r="C349" s="16" t="s">
        <v>22</v>
      </c>
      <c r="D349" s="3" t="s">
        <v>3</v>
      </c>
      <c r="E349" s="3" t="s">
        <v>3</v>
      </c>
      <c r="F349" s="3" t="s">
        <v>279</v>
      </c>
    </row>
    <row r="350" spans="1:8" x14ac:dyDescent="0.25">
      <c r="B350" s="15"/>
      <c r="C350" s="15"/>
      <c r="D350" s="3" t="s">
        <v>398</v>
      </c>
      <c r="E350" s="3" t="s">
        <v>339</v>
      </c>
      <c r="F350" s="3" t="s">
        <v>3</v>
      </c>
    </row>
    <row r="351" spans="1:8" ht="15.6" x14ac:dyDescent="0.3">
      <c r="A351" s="34">
        <v>1</v>
      </c>
      <c r="B351" s="96" t="s">
        <v>193</v>
      </c>
      <c r="C351" s="96" t="s">
        <v>16</v>
      </c>
      <c r="D351" s="95">
        <v>100</v>
      </c>
      <c r="E351" s="104">
        <v>100</v>
      </c>
      <c r="F351" s="98">
        <v>100</v>
      </c>
      <c r="H351" s="52">
        <v>0.35</v>
      </c>
    </row>
    <row r="352" spans="1:8" ht="15.6" x14ac:dyDescent="0.3">
      <c r="A352" s="34">
        <v>2</v>
      </c>
      <c r="B352" s="96" t="s">
        <v>332</v>
      </c>
      <c r="C352" s="96" t="s">
        <v>16</v>
      </c>
      <c r="D352" s="95">
        <v>100</v>
      </c>
      <c r="E352" s="98">
        <v>98.86</v>
      </c>
      <c r="F352" s="98">
        <v>94.71</v>
      </c>
      <c r="H352" s="52">
        <v>0.2</v>
      </c>
    </row>
    <row r="353" spans="1:10" x14ac:dyDescent="0.25">
      <c r="B353" s="99" t="s">
        <v>101</v>
      </c>
      <c r="C353" s="91" t="s">
        <v>16</v>
      </c>
      <c r="D353" s="95">
        <v>92.71</v>
      </c>
      <c r="E353" s="98">
        <v>94.14</v>
      </c>
      <c r="F353" s="98">
        <v>96.57</v>
      </c>
    </row>
    <row r="354" spans="1:10" x14ac:dyDescent="0.25">
      <c r="B354" s="96" t="s">
        <v>192</v>
      </c>
      <c r="C354" s="96" t="s">
        <v>16</v>
      </c>
      <c r="D354" s="95">
        <v>93</v>
      </c>
      <c r="E354" s="98">
        <v>91.29</v>
      </c>
      <c r="F354" s="98"/>
    </row>
    <row r="355" spans="1:10" x14ac:dyDescent="0.25">
      <c r="B355" s="91" t="s">
        <v>84</v>
      </c>
      <c r="C355" s="91" t="s">
        <v>16</v>
      </c>
      <c r="D355" s="95">
        <v>78.38</v>
      </c>
      <c r="E355" s="98">
        <v>84.57</v>
      </c>
      <c r="F355" s="98">
        <v>89.07</v>
      </c>
    </row>
    <row r="358" spans="1:10" ht="15.6" x14ac:dyDescent="0.3">
      <c r="A358" s="34">
        <v>1</v>
      </c>
      <c r="B358" s="100" t="s">
        <v>388</v>
      </c>
      <c r="C358" s="96" t="s">
        <v>17</v>
      </c>
      <c r="D358" s="95">
        <v>100</v>
      </c>
      <c r="E358" s="98">
        <v>97.36</v>
      </c>
      <c r="F358" s="98"/>
      <c r="H358" s="52">
        <v>0.35</v>
      </c>
    </row>
    <row r="359" spans="1:10" ht="15.6" x14ac:dyDescent="0.3">
      <c r="A359" s="34">
        <v>2</v>
      </c>
      <c r="B359" s="100" t="s">
        <v>59</v>
      </c>
      <c r="C359" s="96" t="s">
        <v>17</v>
      </c>
      <c r="D359" s="95">
        <v>99.86</v>
      </c>
      <c r="E359" s="98"/>
      <c r="F359" s="98">
        <v>95.29</v>
      </c>
      <c r="H359" s="52">
        <v>0.2</v>
      </c>
    </row>
    <row r="360" spans="1:10" ht="15.6" x14ac:dyDescent="0.3">
      <c r="A360" s="34">
        <v>3</v>
      </c>
      <c r="B360" s="96" t="s">
        <v>125</v>
      </c>
      <c r="C360" s="96" t="s">
        <v>17</v>
      </c>
      <c r="D360" s="95">
        <v>99.43</v>
      </c>
      <c r="E360" s="98">
        <v>97.71</v>
      </c>
      <c r="F360" s="98">
        <v>86</v>
      </c>
      <c r="H360" s="52">
        <v>0.1</v>
      </c>
    </row>
    <row r="361" spans="1:10" ht="15.6" x14ac:dyDescent="0.3">
      <c r="A361" s="34">
        <v>4</v>
      </c>
      <c r="B361" s="96" t="s">
        <v>447</v>
      </c>
      <c r="C361" s="96" t="s">
        <v>17</v>
      </c>
      <c r="D361" s="95">
        <v>97.71</v>
      </c>
      <c r="E361" s="98">
        <v>96.57</v>
      </c>
      <c r="F361" s="98">
        <v>92.86</v>
      </c>
      <c r="H361" s="52">
        <v>0.1</v>
      </c>
    </row>
    <row r="362" spans="1:10" ht="15.6" x14ac:dyDescent="0.3">
      <c r="A362" s="34"/>
      <c r="B362" s="96" t="s">
        <v>236</v>
      </c>
      <c r="C362" s="100" t="s">
        <v>17</v>
      </c>
      <c r="D362" s="95">
        <v>97.14</v>
      </c>
      <c r="E362" s="98">
        <v>97.29</v>
      </c>
      <c r="F362" s="98">
        <v>95.43</v>
      </c>
      <c r="H362" s="52"/>
      <c r="I362">
        <f>+D362+E362+F362</f>
        <v>289.86</v>
      </c>
      <c r="J362">
        <f>+I362/3</f>
        <v>96.62</v>
      </c>
    </row>
    <row r="363" spans="1:10" x14ac:dyDescent="0.25">
      <c r="B363" s="96" t="s">
        <v>269</v>
      </c>
      <c r="C363" s="96" t="s">
        <v>17</v>
      </c>
      <c r="D363" s="95">
        <v>97.14</v>
      </c>
      <c r="E363" s="98">
        <v>87.29</v>
      </c>
      <c r="F363" s="98">
        <v>92.71</v>
      </c>
      <c r="I363">
        <f>+D363+E363+F363</f>
        <v>277.14</v>
      </c>
      <c r="J363">
        <f>+I363/3</f>
        <v>92.38</v>
      </c>
    </row>
    <row r="364" spans="1:10" x14ac:dyDescent="0.25">
      <c r="B364" s="100" t="s">
        <v>235</v>
      </c>
      <c r="C364" s="96" t="s">
        <v>17</v>
      </c>
      <c r="D364" s="95">
        <v>96.76</v>
      </c>
      <c r="E364" s="98">
        <v>90.5</v>
      </c>
      <c r="F364" s="98">
        <v>81.93</v>
      </c>
    </row>
    <row r="365" spans="1:10" x14ac:dyDescent="0.25">
      <c r="B365" s="96" t="s">
        <v>387</v>
      </c>
      <c r="C365" s="100" t="s">
        <v>17</v>
      </c>
      <c r="D365" s="95">
        <v>96.57</v>
      </c>
      <c r="E365" s="98">
        <v>96.71</v>
      </c>
      <c r="F365" s="98">
        <v>85.29</v>
      </c>
    </row>
    <row r="366" spans="1:10" x14ac:dyDescent="0.25">
      <c r="B366" s="91" t="s">
        <v>81</v>
      </c>
      <c r="C366" s="91" t="s">
        <v>17</v>
      </c>
      <c r="D366" s="95">
        <v>90.71</v>
      </c>
      <c r="E366" s="98">
        <v>95.36</v>
      </c>
      <c r="F366" s="98">
        <v>85.79</v>
      </c>
    </row>
    <row r="367" spans="1:10" x14ac:dyDescent="0.25">
      <c r="B367" s="91" t="s">
        <v>85</v>
      </c>
      <c r="C367" s="91" t="s">
        <v>17</v>
      </c>
      <c r="D367" s="95">
        <v>59.96</v>
      </c>
      <c r="E367" s="98">
        <v>99.71</v>
      </c>
      <c r="F367" s="98">
        <v>99.43</v>
      </c>
    </row>
    <row r="368" spans="1:10" x14ac:dyDescent="0.25">
      <c r="B368" s="1"/>
      <c r="C368" s="1"/>
      <c r="D368" s="1"/>
      <c r="E368" s="1"/>
      <c r="F368" s="1"/>
    </row>
    <row r="371" spans="1:10" ht="15.6" x14ac:dyDescent="0.3">
      <c r="A371" s="34">
        <v>1</v>
      </c>
      <c r="B371" s="96" t="s">
        <v>391</v>
      </c>
      <c r="C371" s="97" t="s">
        <v>20</v>
      </c>
      <c r="D371" s="95">
        <v>98.86</v>
      </c>
      <c r="E371" s="98">
        <v>98.29</v>
      </c>
      <c r="F371" s="98">
        <v>96.93</v>
      </c>
      <c r="H371" s="52">
        <v>0.35</v>
      </c>
    </row>
    <row r="372" spans="1:10" ht="15.6" x14ac:dyDescent="0.3">
      <c r="A372" s="34">
        <v>2</v>
      </c>
      <c r="B372" s="96" t="s">
        <v>277</v>
      </c>
      <c r="C372" s="96" t="s">
        <v>20</v>
      </c>
      <c r="D372" s="95">
        <v>98.29</v>
      </c>
      <c r="E372" s="98">
        <v>97.14</v>
      </c>
      <c r="F372" s="98">
        <v>98.86</v>
      </c>
      <c r="H372" s="52">
        <v>0.2</v>
      </c>
      <c r="I372" s="80">
        <f>+D372+E372+F372</f>
        <v>294.29000000000002</v>
      </c>
      <c r="J372" s="80">
        <f>+I372/3</f>
        <v>98.096666666666678</v>
      </c>
    </row>
    <row r="373" spans="1:10" ht="15.6" x14ac:dyDescent="0.3">
      <c r="A373" s="34">
        <v>3</v>
      </c>
      <c r="B373" s="96" t="s">
        <v>204</v>
      </c>
      <c r="C373" s="103" t="s">
        <v>21</v>
      </c>
      <c r="D373" s="105">
        <v>98.29</v>
      </c>
      <c r="E373" s="104">
        <v>92.29</v>
      </c>
      <c r="F373" s="98">
        <v>89.86</v>
      </c>
      <c r="H373" s="52">
        <v>0.1</v>
      </c>
      <c r="I373" s="80">
        <f t="shared" ref="I373:I374" si="10">+D373+E373+F373</f>
        <v>280.44</v>
      </c>
      <c r="J373" s="80">
        <f t="shared" ref="J373:J374" si="11">+I373/3</f>
        <v>93.48</v>
      </c>
    </row>
    <row r="374" spans="1:10" ht="15.6" x14ac:dyDescent="0.3">
      <c r="A374" s="34">
        <v>4</v>
      </c>
      <c r="B374" s="97" t="s">
        <v>97</v>
      </c>
      <c r="C374" s="97" t="s">
        <v>20</v>
      </c>
      <c r="D374" s="95">
        <v>98.29</v>
      </c>
      <c r="E374" s="98">
        <v>90.57</v>
      </c>
      <c r="F374" s="98">
        <v>89.71</v>
      </c>
      <c r="H374" s="52">
        <v>0.1</v>
      </c>
      <c r="I374" s="80">
        <f t="shared" si="10"/>
        <v>278.57</v>
      </c>
      <c r="J374" s="80">
        <f t="shared" si="11"/>
        <v>92.856666666666669</v>
      </c>
    </row>
    <row r="375" spans="1:10" x14ac:dyDescent="0.25">
      <c r="B375" s="96" t="s">
        <v>329</v>
      </c>
      <c r="C375" s="91" t="s">
        <v>20</v>
      </c>
      <c r="D375" s="95">
        <v>97.71</v>
      </c>
      <c r="E375" s="98">
        <v>96.86</v>
      </c>
      <c r="F375" s="98">
        <v>96</v>
      </c>
    </row>
    <row r="376" spans="1:10" x14ac:dyDescent="0.25">
      <c r="B376" s="96" t="s">
        <v>450</v>
      </c>
      <c r="C376" s="103" t="s">
        <v>20</v>
      </c>
      <c r="D376" s="105">
        <v>97.14</v>
      </c>
      <c r="E376" s="104"/>
      <c r="F376" s="98"/>
    </row>
    <row r="377" spans="1:10" x14ac:dyDescent="0.25">
      <c r="B377" s="96" t="s">
        <v>359</v>
      </c>
      <c r="C377" s="96" t="s">
        <v>20</v>
      </c>
      <c r="D377" s="95">
        <v>96.57</v>
      </c>
      <c r="E377" s="98">
        <v>96</v>
      </c>
      <c r="F377" s="98"/>
      <c r="G377" t="s">
        <v>323</v>
      </c>
    </row>
    <row r="378" spans="1:10" x14ac:dyDescent="0.25">
      <c r="B378" s="96" t="s">
        <v>54</v>
      </c>
      <c r="C378" s="103" t="s">
        <v>21</v>
      </c>
      <c r="D378" s="105">
        <v>95.79</v>
      </c>
      <c r="E378" s="104">
        <v>96.57</v>
      </c>
      <c r="F378" s="98">
        <v>98.86</v>
      </c>
    </row>
    <row r="379" spans="1:10" x14ac:dyDescent="0.25">
      <c r="B379" s="96" t="s">
        <v>449</v>
      </c>
      <c r="C379" s="96" t="s">
        <v>21</v>
      </c>
      <c r="D379" s="95">
        <v>93.71</v>
      </c>
      <c r="E379" s="98"/>
      <c r="F379" s="98"/>
    </row>
    <row r="380" spans="1:10" x14ac:dyDescent="0.25">
      <c r="B380" s="97" t="s">
        <v>389</v>
      </c>
      <c r="C380" s="97" t="s">
        <v>20</v>
      </c>
      <c r="D380" s="95">
        <v>79.569999999999993</v>
      </c>
      <c r="E380" s="98">
        <v>93.29</v>
      </c>
      <c r="F380" s="98"/>
    </row>
    <row r="381" spans="1:10" x14ac:dyDescent="0.25">
      <c r="B381" s="23"/>
      <c r="C381" s="13"/>
      <c r="D381" s="13"/>
      <c r="E381" s="13"/>
      <c r="F381" s="13"/>
    </row>
    <row r="384" spans="1:10" ht="15.6" x14ac:dyDescent="0.3">
      <c r="A384" s="34">
        <v>1</v>
      </c>
      <c r="B384" s="91" t="s">
        <v>89</v>
      </c>
      <c r="C384" s="91" t="s">
        <v>18</v>
      </c>
      <c r="D384" s="91">
        <v>100</v>
      </c>
      <c r="E384" s="102">
        <v>97.71</v>
      </c>
      <c r="F384" s="94">
        <v>99.43</v>
      </c>
      <c r="H384" s="52">
        <v>0.35</v>
      </c>
    </row>
    <row r="385" spans="1:8" ht="15.6" x14ac:dyDescent="0.3">
      <c r="A385" s="34">
        <v>2</v>
      </c>
      <c r="B385" s="96" t="s">
        <v>237</v>
      </c>
      <c r="C385" s="91" t="s">
        <v>18</v>
      </c>
      <c r="D385" s="91">
        <v>99.43</v>
      </c>
      <c r="E385" s="102">
        <v>93.57</v>
      </c>
      <c r="F385" s="94">
        <v>95.89</v>
      </c>
      <c r="G385" t="s">
        <v>14</v>
      </c>
      <c r="H385" s="52">
        <v>0.2</v>
      </c>
    </row>
    <row r="386" spans="1:8" x14ac:dyDescent="0.25">
      <c r="B386" s="96" t="s">
        <v>448</v>
      </c>
      <c r="C386" s="103" t="s">
        <v>18</v>
      </c>
      <c r="D386" s="103">
        <v>98.29</v>
      </c>
      <c r="E386" s="102"/>
      <c r="F386" s="94"/>
    </row>
    <row r="387" spans="1:8" x14ac:dyDescent="0.25">
      <c r="B387" s="96" t="s">
        <v>306</v>
      </c>
      <c r="C387" s="96" t="s">
        <v>18</v>
      </c>
      <c r="D387" s="98">
        <v>94.86</v>
      </c>
      <c r="E387" s="101">
        <v>92.29</v>
      </c>
      <c r="F387" s="93">
        <v>93.14</v>
      </c>
    </row>
    <row r="388" spans="1:8" x14ac:dyDescent="0.25">
      <c r="B388" s="96" t="s">
        <v>393</v>
      </c>
      <c r="C388" s="91" t="s">
        <v>18</v>
      </c>
      <c r="D388" s="91">
        <v>56.64</v>
      </c>
      <c r="E388" s="92">
        <v>83.5</v>
      </c>
      <c r="F388" s="94">
        <v>83.5</v>
      </c>
    </row>
    <row r="389" spans="1:8" x14ac:dyDescent="0.25">
      <c r="B389" s="1"/>
      <c r="C389" s="1"/>
      <c r="D389" s="1"/>
      <c r="E389" s="1"/>
      <c r="F389" s="1"/>
    </row>
    <row r="390" spans="1:8" x14ac:dyDescent="0.25">
      <c r="B390" s="45"/>
    </row>
  </sheetData>
  <sortState xmlns:xlrd2="http://schemas.microsoft.com/office/spreadsheetml/2017/richdata2" ref="B390:F395">
    <sortCondition descending="1" ref="D390:D395"/>
    <sortCondition descending="1" ref="E390:E395"/>
    <sortCondition descending="1" ref="F390:F395"/>
  </sortState>
  <mergeCells count="12">
    <mergeCell ref="B347:F347"/>
    <mergeCell ref="B348:F348"/>
    <mergeCell ref="B174:F174"/>
    <mergeCell ref="B176:F176"/>
    <mergeCell ref="B177:F177"/>
    <mergeCell ref="B344:F344"/>
    <mergeCell ref="B345:F345"/>
    <mergeCell ref="B2:C2"/>
    <mergeCell ref="B3:C3"/>
    <mergeCell ref="B5:F5"/>
    <mergeCell ref="B6:F6"/>
    <mergeCell ref="B173:F173"/>
  </mergeCells>
  <pageMargins left="0.70866141732283472" right="0.70866141732283472" top="0.74803149606299213" bottom="0.74803149606299213" header="0.31496062992125984" footer="0.31496062992125984"/>
  <pageSetup scale="94" orientation="portrait" horizontalDpi="4294967293" vertic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5110A2-D49D-4794-8D57-3DC2044C5D44}">
  <dimension ref="A1:M388"/>
  <sheetViews>
    <sheetView workbookViewId="0"/>
  </sheetViews>
  <sheetFormatPr baseColWidth="10" defaultRowHeight="13.2" x14ac:dyDescent="0.25"/>
  <cols>
    <col min="1" max="1" width="3.44140625" bestFit="1" customWidth="1"/>
    <col min="2" max="2" width="43" customWidth="1"/>
    <col min="3" max="3" width="11.77734375" bestFit="1" customWidth="1"/>
    <col min="4" max="4" width="11.77734375" customWidth="1"/>
    <col min="6" max="6" width="9.6640625" bestFit="1" customWidth="1"/>
    <col min="7" max="7" width="5.33203125" bestFit="1" customWidth="1"/>
    <col min="8" max="8" width="11.21875" bestFit="1" customWidth="1"/>
  </cols>
  <sheetData>
    <row r="1" spans="1:11" ht="13.8" thickBot="1" x14ac:dyDescent="0.3">
      <c r="B1" s="9"/>
      <c r="C1" s="9"/>
      <c r="D1" s="9"/>
      <c r="E1" s="9"/>
      <c r="F1" s="9"/>
    </row>
    <row r="2" spans="1:11" x14ac:dyDescent="0.25">
      <c r="B2" s="235" t="s">
        <v>0</v>
      </c>
      <c r="C2" s="235"/>
      <c r="D2" s="5"/>
      <c r="E2" s="5"/>
      <c r="F2" s="5"/>
    </row>
    <row r="3" spans="1:11" x14ac:dyDescent="0.25">
      <c r="B3" s="235" t="s">
        <v>47</v>
      </c>
      <c r="C3" s="235"/>
      <c r="D3" s="5"/>
      <c r="E3" s="5"/>
      <c r="F3" s="5"/>
    </row>
    <row r="4" spans="1:11" x14ac:dyDescent="0.25">
      <c r="B4" s="5" t="s">
        <v>278</v>
      </c>
      <c r="C4" s="5"/>
      <c r="D4" s="5"/>
      <c r="E4" s="5"/>
      <c r="F4" s="5"/>
    </row>
    <row r="5" spans="1:11" ht="17.399999999999999" x14ac:dyDescent="0.3">
      <c r="B5" s="236" t="s">
        <v>467</v>
      </c>
      <c r="C5" s="236"/>
      <c r="D5" s="236"/>
      <c r="E5" s="236"/>
      <c r="F5" s="236"/>
    </row>
    <row r="6" spans="1:11" ht="17.399999999999999" x14ac:dyDescent="0.3">
      <c r="B6" s="237" t="s">
        <v>1</v>
      </c>
      <c r="C6" s="237"/>
      <c r="D6" s="237"/>
      <c r="E6" s="237"/>
      <c r="F6" s="237"/>
    </row>
    <row r="7" spans="1:11" x14ac:dyDescent="0.25">
      <c r="B7" s="7"/>
      <c r="C7" s="7"/>
      <c r="D7" s="107" t="s">
        <v>3</v>
      </c>
      <c r="E7" s="107" t="s">
        <v>3</v>
      </c>
      <c r="F7" s="107" t="s">
        <v>3</v>
      </c>
    </row>
    <row r="8" spans="1:11" x14ac:dyDescent="0.25">
      <c r="B8" s="3" t="s">
        <v>2</v>
      </c>
      <c r="C8" s="3" t="s">
        <v>22</v>
      </c>
      <c r="D8" s="107" t="s">
        <v>468</v>
      </c>
      <c r="E8" s="107" t="s">
        <v>398</v>
      </c>
      <c r="F8" s="107" t="s">
        <v>339</v>
      </c>
    </row>
    <row r="9" spans="1:11" ht="15.6" x14ac:dyDescent="0.3">
      <c r="A9" s="34">
        <v>1</v>
      </c>
      <c r="B9" s="149" t="s">
        <v>4</v>
      </c>
      <c r="C9" s="149" t="s">
        <v>18</v>
      </c>
      <c r="D9" s="146">
        <v>100</v>
      </c>
      <c r="E9" s="145">
        <v>98.86</v>
      </c>
      <c r="F9" s="145">
        <v>97.71</v>
      </c>
      <c r="G9" s="52">
        <v>0.35</v>
      </c>
      <c r="I9" s="5">
        <v>40</v>
      </c>
      <c r="J9" s="121" t="s">
        <v>479</v>
      </c>
      <c r="K9" s="5">
        <v>2693</v>
      </c>
    </row>
    <row r="10" spans="1:11" ht="15.6" x14ac:dyDescent="0.3">
      <c r="A10" s="34">
        <v>2</v>
      </c>
      <c r="B10" s="145" t="s">
        <v>270</v>
      </c>
      <c r="C10" s="149" t="s">
        <v>18</v>
      </c>
      <c r="D10" s="146">
        <v>100</v>
      </c>
      <c r="E10" s="145">
        <v>98.29</v>
      </c>
      <c r="F10" s="145">
        <v>97.07</v>
      </c>
      <c r="G10" s="52">
        <v>0.35</v>
      </c>
      <c r="I10" s="5">
        <v>40</v>
      </c>
      <c r="J10" s="121" t="s">
        <v>479</v>
      </c>
      <c r="K10" s="5">
        <v>2228</v>
      </c>
    </row>
    <row r="11" spans="1:11" ht="15.6" x14ac:dyDescent="0.3">
      <c r="A11" s="34">
        <v>3</v>
      </c>
      <c r="B11" s="145" t="s">
        <v>30</v>
      </c>
      <c r="C11" s="149" t="s">
        <v>18</v>
      </c>
      <c r="D11" s="146">
        <v>100</v>
      </c>
      <c r="E11" s="145">
        <v>98.86</v>
      </c>
      <c r="F11" s="145">
        <v>97.71</v>
      </c>
      <c r="G11" s="52">
        <v>0.35</v>
      </c>
      <c r="I11" s="5">
        <v>40</v>
      </c>
      <c r="J11" s="121" t="s">
        <v>479</v>
      </c>
      <c r="K11" s="5">
        <v>2192</v>
      </c>
    </row>
    <row r="12" spans="1:11" ht="15.6" x14ac:dyDescent="0.3">
      <c r="A12" s="34">
        <v>4</v>
      </c>
      <c r="B12" s="145" t="s">
        <v>107</v>
      </c>
      <c r="C12" s="145" t="s">
        <v>18</v>
      </c>
      <c r="D12" s="146">
        <v>100</v>
      </c>
      <c r="E12" s="145">
        <v>100</v>
      </c>
      <c r="F12" s="145">
        <v>96.57</v>
      </c>
      <c r="G12" s="52">
        <v>0.35</v>
      </c>
      <c r="I12" s="5">
        <v>40</v>
      </c>
      <c r="J12" s="121" t="s">
        <v>479</v>
      </c>
      <c r="K12" s="5">
        <v>2046</v>
      </c>
    </row>
    <row r="13" spans="1:11" ht="15.6" x14ac:dyDescent="0.3">
      <c r="A13" s="34">
        <v>5</v>
      </c>
      <c r="B13" s="149" t="s">
        <v>104</v>
      </c>
      <c r="C13" s="149" t="s">
        <v>18</v>
      </c>
      <c r="D13" s="146">
        <v>100</v>
      </c>
      <c r="E13" s="145">
        <v>100</v>
      </c>
      <c r="F13" s="145">
        <v>100</v>
      </c>
      <c r="G13" s="52">
        <v>0.35</v>
      </c>
      <c r="I13" s="5">
        <v>40</v>
      </c>
      <c r="J13" s="121" t="s">
        <v>479</v>
      </c>
      <c r="K13" s="5">
        <v>1965.97</v>
      </c>
    </row>
    <row r="14" spans="1:11" ht="15.6" x14ac:dyDescent="0.3">
      <c r="A14" s="34">
        <v>6</v>
      </c>
      <c r="B14" s="145" t="s">
        <v>272</v>
      </c>
      <c r="C14" s="149" t="s">
        <v>18</v>
      </c>
      <c r="D14" s="146">
        <v>100</v>
      </c>
      <c r="E14" s="145">
        <v>100</v>
      </c>
      <c r="F14" s="145">
        <v>92.18</v>
      </c>
      <c r="G14" s="52">
        <v>0.2</v>
      </c>
      <c r="I14" s="5">
        <v>40</v>
      </c>
      <c r="J14" s="121" t="s">
        <v>479</v>
      </c>
      <c r="K14" s="5">
        <v>1781.5</v>
      </c>
    </row>
    <row r="15" spans="1:11" ht="15.6" x14ac:dyDescent="0.3">
      <c r="A15" s="34">
        <v>7</v>
      </c>
      <c r="B15" s="149" t="s">
        <v>109</v>
      </c>
      <c r="C15" s="149" t="s">
        <v>18</v>
      </c>
      <c r="D15" s="146">
        <v>100</v>
      </c>
      <c r="E15" s="145">
        <v>100</v>
      </c>
      <c r="F15" s="145">
        <v>96.29</v>
      </c>
      <c r="G15" s="52">
        <v>0.2</v>
      </c>
      <c r="I15" s="5">
        <v>40</v>
      </c>
      <c r="J15" s="121" t="s">
        <v>479</v>
      </c>
      <c r="K15" s="5">
        <v>1476</v>
      </c>
    </row>
    <row r="16" spans="1:11" ht="15.6" x14ac:dyDescent="0.3">
      <c r="A16" s="34">
        <v>8</v>
      </c>
      <c r="B16" s="145" t="s">
        <v>309</v>
      </c>
      <c r="C16" s="145" t="s">
        <v>18</v>
      </c>
      <c r="D16" s="146">
        <v>100</v>
      </c>
      <c r="E16" s="145">
        <v>98.86</v>
      </c>
      <c r="F16" s="145">
        <v>96</v>
      </c>
      <c r="G16" s="52">
        <v>0.2</v>
      </c>
      <c r="I16" s="5">
        <v>40</v>
      </c>
      <c r="J16" s="121" t="s">
        <v>479</v>
      </c>
      <c r="K16" s="5">
        <v>480</v>
      </c>
    </row>
    <row r="17" spans="1:11" ht="15.6" x14ac:dyDescent="0.3">
      <c r="A17" s="34">
        <v>9</v>
      </c>
      <c r="B17" s="145" t="s">
        <v>366</v>
      </c>
      <c r="C17" s="145" t="s">
        <v>18</v>
      </c>
      <c r="D17" s="146">
        <v>100</v>
      </c>
      <c r="E17" s="145">
        <v>97.14</v>
      </c>
      <c r="F17" s="145">
        <v>96.86</v>
      </c>
      <c r="G17" s="52">
        <v>0.2</v>
      </c>
      <c r="I17" s="5">
        <v>40</v>
      </c>
      <c r="J17" s="121" t="s">
        <v>479</v>
      </c>
      <c r="K17" s="5">
        <v>360</v>
      </c>
    </row>
    <row r="18" spans="1:11" ht="15.6" x14ac:dyDescent="0.3">
      <c r="A18" s="34">
        <v>10</v>
      </c>
      <c r="B18" s="145" t="s">
        <v>466</v>
      </c>
      <c r="C18" s="145" t="s">
        <v>18</v>
      </c>
      <c r="D18" s="146">
        <v>100</v>
      </c>
      <c r="E18" s="145"/>
      <c r="F18" s="145"/>
      <c r="G18" s="52">
        <v>0.2</v>
      </c>
      <c r="I18" s="5">
        <v>40</v>
      </c>
      <c r="J18" s="121" t="s">
        <v>479</v>
      </c>
      <c r="K18" s="5">
        <v>120</v>
      </c>
    </row>
    <row r="19" spans="1:11" ht="15.6" x14ac:dyDescent="0.3">
      <c r="A19" s="34">
        <v>11</v>
      </c>
      <c r="B19" s="149" t="s">
        <v>57</v>
      </c>
      <c r="C19" s="149" t="s">
        <v>18</v>
      </c>
      <c r="D19" s="146">
        <v>99.57</v>
      </c>
      <c r="E19" s="145">
        <v>100</v>
      </c>
      <c r="F19" s="145">
        <v>98.21</v>
      </c>
      <c r="G19" s="52">
        <v>0.1</v>
      </c>
    </row>
    <row r="20" spans="1:11" ht="15.6" x14ac:dyDescent="0.3">
      <c r="A20" s="34">
        <v>12</v>
      </c>
      <c r="B20" s="108" t="s">
        <v>187</v>
      </c>
      <c r="C20" s="108" t="s">
        <v>18</v>
      </c>
      <c r="D20" s="107">
        <v>99.43</v>
      </c>
      <c r="E20" s="108">
        <v>92.57</v>
      </c>
      <c r="F20" s="108">
        <v>94.71</v>
      </c>
      <c r="G20" s="52">
        <v>0.1</v>
      </c>
    </row>
    <row r="21" spans="1:11" ht="15.6" x14ac:dyDescent="0.3">
      <c r="A21" s="34">
        <v>13</v>
      </c>
      <c r="B21" s="145" t="s">
        <v>271</v>
      </c>
      <c r="C21" s="149" t="s">
        <v>18</v>
      </c>
      <c r="D21" s="146">
        <v>98.86</v>
      </c>
      <c r="E21" s="145">
        <v>100</v>
      </c>
      <c r="F21" s="145">
        <v>98.86</v>
      </c>
      <c r="G21" s="52">
        <v>0.1</v>
      </c>
      <c r="I21">
        <f t="shared" ref="I21:I26" si="0">+D21+E21</f>
        <v>198.86</v>
      </c>
      <c r="J21">
        <f t="shared" ref="J21:J26" si="1">+I21/2</f>
        <v>99.43</v>
      </c>
    </row>
    <row r="22" spans="1:11" ht="15.6" x14ac:dyDescent="0.3">
      <c r="A22" s="34">
        <v>14</v>
      </c>
      <c r="B22" s="108" t="s">
        <v>310</v>
      </c>
      <c r="C22" s="108" t="s">
        <v>18</v>
      </c>
      <c r="D22" s="107">
        <v>98.86</v>
      </c>
      <c r="E22" s="108">
        <v>96.57</v>
      </c>
      <c r="F22" s="108">
        <v>96.57</v>
      </c>
      <c r="G22" s="52">
        <v>0.1</v>
      </c>
      <c r="I22">
        <f t="shared" si="0"/>
        <v>195.43</v>
      </c>
      <c r="J22" s="80">
        <f t="shared" si="1"/>
        <v>97.715000000000003</v>
      </c>
    </row>
    <row r="23" spans="1:11" ht="15.6" x14ac:dyDescent="0.3">
      <c r="A23" s="34"/>
      <c r="B23" s="108" t="s">
        <v>445</v>
      </c>
      <c r="C23" s="108" t="s">
        <v>18</v>
      </c>
      <c r="D23" s="107">
        <v>98.86</v>
      </c>
      <c r="E23" s="108">
        <v>96</v>
      </c>
      <c r="F23" s="108"/>
      <c r="I23">
        <f t="shared" si="0"/>
        <v>194.86</v>
      </c>
      <c r="J23" s="80">
        <f t="shared" si="1"/>
        <v>97.43</v>
      </c>
      <c r="K23" s="5">
        <v>39.43</v>
      </c>
    </row>
    <row r="24" spans="1:11" ht="15.6" x14ac:dyDescent="0.3">
      <c r="A24" s="34"/>
      <c r="B24" s="108" t="s">
        <v>369</v>
      </c>
      <c r="C24" s="108" t="s">
        <v>18</v>
      </c>
      <c r="D24" s="107">
        <v>98.86</v>
      </c>
      <c r="E24" s="108">
        <v>96</v>
      </c>
      <c r="F24" s="108">
        <v>96.29</v>
      </c>
      <c r="I24">
        <f t="shared" si="0"/>
        <v>194.86</v>
      </c>
      <c r="J24" s="80">
        <f t="shared" si="1"/>
        <v>97.43</v>
      </c>
      <c r="K24" s="5">
        <v>38.86</v>
      </c>
    </row>
    <row r="25" spans="1:11" x14ac:dyDescent="0.25">
      <c r="B25" s="108" t="s">
        <v>446</v>
      </c>
      <c r="C25" s="108" t="s">
        <v>18</v>
      </c>
      <c r="D25" s="107">
        <v>98.86</v>
      </c>
      <c r="E25" s="108">
        <v>93.71</v>
      </c>
      <c r="F25" s="108"/>
      <c r="I25">
        <f t="shared" si="0"/>
        <v>192.57</v>
      </c>
      <c r="J25" s="80">
        <f t="shared" si="1"/>
        <v>96.284999999999997</v>
      </c>
    </row>
    <row r="26" spans="1:11" x14ac:dyDescent="0.25">
      <c r="B26" s="108" t="s">
        <v>64</v>
      </c>
      <c r="C26" s="108" t="s">
        <v>18</v>
      </c>
      <c r="D26" s="107">
        <v>98.86</v>
      </c>
      <c r="E26" s="108">
        <v>87.43</v>
      </c>
      <c r="F26" s="108">
        <v>90.43</v>
      </c>
      <c r="I26">
        <f t="shared" si="0"/>
        <v>186.29000000000002</v>
      </c>
      <c r="J26" s="80">
        <f t="shared" si="1"/>
        <v>93.14500000000001</v>
      </c>
    </row>
    <row r="27" spans="1:11" x14ac:dyDescent="0.25">
      <c r="B27" s="108" t="s">
        <v>231</v>
      </c>
      <c r="C27" s="109" t="s">
        <v>18</v>
      </c>
      <c r="D27" s="107">
        <v>98.57</v>
      </c>
      <c r="E27" s="108">
        <v>98.86</v>
      </c>
      <c r="F27" s="108">
        <v>93.71</v>
      </c>
    </row>
    <row r="28" spans="1:11" ht="17.399999999999999" x14ac:dyDescent="0.3">
      <c r="B28" s="108" t="s">
        <v>11</v>
      </c>
      <c r="C28" s="109" t="s">
        <v>18</v>
      </c>
      <c r="D28" s="113">
        <v>98.5</v>
      </c>
      <c r="E28" s="108">
        <v>98.5</v>
      </c>
      <c r="F28" s="108">
        <v>98.5</v>
      </c>
      <c r="G28" s="44" t="s">
        <v>147</v>
      </c>
    </row>
    <row r="29" spans="1:11" x14ac:dyDescent="0.25">
      <c r="B29" s="109" t="s">
        <v>36</v>
      </c>
      <c r="C29" s="109" t="s">
        <v>18</v>
      </c>
      <c r="D29" s="107">
        <v>98.43</v>
      </c>
      <c r="E29" s="108">
        <v>99.43</v>
      </c>
      <c r="F29" s="108">
        <v>100</v>
      </c>
    </row>
    <row r="30" spans="1:11" x14ac:dyDescent="0.25">
      <c r="B30" s="108" t="s">
        <v>274</v>
      </c>
      <c r="C30" s="108" t="s">
        <v>18</v>
      </c>
      <c r="D30" s="107">
        <v>97.71</v>
      </c>
      <c r="E30" s="108">
        <v>95.71</v>
      </c>
      <c r="F30" s="108">
        <v>92.43</v>
      </c>
      <c r="I30">
        <f>+D30+E30+F30</f>
        <v>285.85000000000002</v>
      </c>
      <c r="J30" s="80">
        <f>+I30/3</f>
        <v>95.283333333333346</v>
      </c>
    </row>
    <row r="31" spans="1:11" x14ac:dyDescent="0.25">
      <c r="B31" s="108" t="s">
        <v>370</v>
      </c>
      <c r="C31" s="108" t="s">
        <v>18</v>
      </c>
      <c r="D31" s="107">
        <v>97.71</v>
      </c>
      <c r="E31" s="108">
        <v>96.57</v>
      </c>
      <c r="F31" s="108">
        <v>90.71</v>
      </c>
      <c r="I31">
        <f>+D31+E31+F31</f>
        <v>284.98999999999995</v>
      </c>
      <c r="J31" s="80">
        <f>+I31/3</f>
        <v>94.996666666666655</v>
      </c>
    </row>
    <row r="32" spans="1:11" x14ac:dyDescent="0.25">
      <c r="B32" s="108" t="s">
        <v>275</v>
      </c>
      <c r="C32" s="108" t="s">
        <v>18</v>
      </c>
      <c r="D32" s="107">
        <v>97.71</v>
      </c>
      <c r="E32" s="108">
        <v>93.71</v>
      </c>
      <c r="F32" s="108">
        <v>88.43</v>
      </c>
      <c r="I32">
        <f>+D32+E32+F32</f>
        <v>279.85000000000002</v>
      </c>
      <c r="J32" s="80">
        <f>+I32/3</f>
        <v>93.283333333333346</v>
      </c>
    </row>
    <row r="33" spans="2:10" x14ac:dyDescent="0.25">
      <c r="B33" s="108" t="s">
        <v>199</v>
      </c>
      <c r="C33" s="108" t="s">
        <v>18</v>
      </c>
      <c r="D33" s="107">
        <v>97.71</v>
      </c>
      <c r="E33" s="108">
        <v>95.43</v>
      </c>
      <c r="F33" s="108">
        <v>84.29</v>
      </c>
      <c r="I33">
        <f>+D33+E33+F33</f>
        <v>277.43</v>
      </c>
      <c r="J33" s="80">
        <f t="shared" ref="J33" si="2">+I33/3</f>
        <v>92.476666666666674</v>
      </c>
    </row>
    <row r="34" spans="2:10" ht="17.399999999999999" x14ac:dyDescent="0.3">
      <c r="B34" s="108" t="s">
        <v>13</v>
      </c>
      <c r="C34" s="109" t="s">
        <v>18</v>
      </c>
      <c r="D34" s="113">
        <v>97.25</v>
      </c>
      <c r="E34" s="108">
        <v>97.25</v>
      </c>
      <c r="F34" s="108">
        <v>97.25</v>
      </c>
      <c r="G34" s="44" t="s">
        <v>147</v>
      </c>
    </row>
    <row r="35" spans="2:10" x14ac:dyDescent="0.25">
      <c r="B35" s="108" t="s">
        <v>371</v>
      </c>
      <c r="C35" s="108" t="s">
        <v>18</v>
      </c>
      <c r="D35" s="107">
        <v>97.14</v>
      </c>
      <c r="E35" s="108">
        <v>97.14</v>
      </c>
      <c r="F35" s="108">
        <v>97.71</v>
      </c>
      <c r="I35">
        <f>+D35+E35</f>
        <v>194.28</v>
      </c>
      <c r="J35" s="80">
        <f>+I35/2</f>
        <v>97.14</v>
      </c>
    </row>
    <row r="36" spans="2:10" x14ac:dyDescent="0.25">
      <c r="B36" s="108" t="s">
        <v>308</v>
      </c>
      <c r="C36" s="108" t="s">
        <v>18</v>
      </c>
      <c r="D36" s="107">
        <v>97.14</v>
      </c>
      <c r="E36" s="108">
        <v>94.86</v>
      </c>
      <c r="F36" s="108">
        <v>92</v>
      </c>
      <c r="I36">
        <f>+D36+E36</f>
        <v>192</v>
      </c>
      <c r="J36" s="80">
        <f t="shared" ref="J36:J38" si="3">+I36/2</f>
        <v>96</v>
      </c>
    </row>
    <row r="37" spans="2:10" x14ac:dyDescent="0.25">
      <c r="B37" s="109" t="s">
        <v>27</v>
      </c>
      <c r="C37" s="109" t="s">
        <v>18</v>
      </c>
      <c r="D37" s="107">
        <v>97.14</v>
      </c>
      <c r="E37" s="108">
        <v>91.46</v>
      </c>
      <c r="F37" s="118">
        <v>92.29</v>
      </c>
      <c r="I37">
        <f>+D37+E37</f>
        <v>188.6</v>
      </c>
      <c r="J37" s="80">
        <f t="shared" si="3"/>
        <v>94.3</v>
      </c>
    </row>
    <row r="38" spans="2:10" x14ac:dyDescent="0.25">
      <c r="B38" s="108" t="s">
        <v>443</v>
      </c>
      <c r="C38" s="108" t="s">
        <v>18</v>
      </c>
      <c r="D38" s="107">
        <v>97.14</v>
      </c>
      <c r="E38" s="108">
        <v>88.43</v>
      </c>
      <c r="F38" s="108"/>
      <c r="I38">
        <f>+D38+E38</f>
        <v>185.57</v>
      </c>
      <c r="J38" s="80">
        <f t="shared" si="3"/>
        <v>92.784999999999997</v>
      </c>
    </row>
    <row r="39" spans="2:10" x14ac:dyDescent="0.25">
      <c r="B39" s="108" t="s">
        <v>273</v>
      </c>
      <c r="C39" s="108" t="s">
        <v>18</v>
      </c>
      <c r="D39" s="107">
        <v>96.57</v>
      </c>
      <c r="E39" s="108">
        <v>91.43</v>
      </c>
      <c r="F39" s="108">
        <v>91.43</v>
      </c>
    </row>
    <row r="40" spans="2:10" x14ac:dyDescent="0.25">
      <c r="B40" s="108" t="s">
        <v>307</v>
      </c>
      <c r="C40" s="108" t="s">
        <v>18</v>
      </c>
      <c r="D40" s="107">
        <v>96.14</v>
      </c>
      <c r="E40" s="108">
        <v>91.43</v>
      </c>
      <c r="F40" s="108">
        <v>90.79</v>
      </c>
    </row>
    <row r="41" spans="2:10" x14ac:dyDescent="0.25">
      <c r="B41" s="108" t="s">
        <v>367</v>
      </c>
      <c r="C41" s="108" t="s">
        <v>18</v>
      </c>
      <c r="D41" s="107">
        <v>95.29</v>
      </c>
      <c r="E41" s="108">
        <v>98.29</v>
      </c>
      <c r="F41" s="108">
        <v>91.57</v>
      </c>
    </row>
    <row r="42" spans="2:10" x14ac:dyDescent="0.25">
      <c r="B42" s="108" t="s">
        <v>200</v>
      </c>
      <c r="C42" s="108" t="s">
        <v>18</v>
      </c>
      <c r="D42" s="107">
        <v>95.14</v>
      </c>
      <c r="E42" s="108">
        <v>95.43</v>
      </c>
      <c r="F42" s="108">
        <v>94.86</v>
      </c>
    </row>
    <row r="43" spans="2:10" x14ac:dyDescent="0.25">
      <c r="B43" s="108" t="s">
        <v>110</v>
      </c>
      <c r="C43" s="108" t="s">
        <v>18</v>
      </c>
      <c r="D43" s="107">
        <v>94.71</v>
      </c>
      <c r="E43" s="108">
        <v>82.64</v>
      </c>
      <c r="F43" s="108">
        <v>76.5</v>
      </c>
    </row>
    <row r="44" spans="2:10" x14ac:dyDescent="0.25">
      <c r="B44" s="108" t="s">
        <v>372</v>
      </c>
      <c r="C44" s="108" t="s">
        <v>18</v>
      </c>
      <c r="D44" s="107">
        <v>94</v>
      </c>
      <c r="E44" s="108">
        <v>92.86</v>
      </c>
      <c r="F44" s="108">
        <v>83.21</v>
      </c>
    </row>
    <row r="45" spans="2:10" x14ac:dyDescent="0.25">
      <c r="B45" s="108" t="s">
        <v>442</v>
      </c>
      <c r="C45" s="108" t="s">
        <v>18</v>
      </c>
      <c r="D45" s="107">
        <v>93.57</v>
      </c>
      <c r="E45" s="108">
        <v>87.43</v>
      </c>
      <c r="F45" s="108"/>
    </row>
    <row r="46" spans="2:10" x14ac:dyDescent="0.25">
      <c r="B46" s="108" t="s">
        <v>444</v>
      </c>
      <c r="C46" s="108" t="s">
        <v>18</v>
      </c>
      <c r="D46" s="107">
        <v>93.32</v>
      </c>
      <c r="E46" s="108">
        <v>92.43</v>
      </c>
      <c r="F46" s="108"/>
    </row>
    <row r="47" spans="2:10" x14ac:dyDescent="0.25">
      <c r="B47" s="108" t="s">
        <v>441</v>
      </c>
      <c r="C47" s="108" t="s">
        <v>18</v>
      </c>
      <c r="D47" s="107">
        <v>93.14</v>
      </c>
      <c r="E47" s="108">
        <v>82.14</v>
      </c>
      <c r="F47" s="108"/>
    </row>
    <row r="48" spans="2:10" ht="17.399999999999999" x14ac:dyDescent="0.3">
      <c r="B48" s="108" t="s">
        <v>232</v>
      </c>
      <c r="C48" s="108" t="s">
        <v>18</v>
      </c>
      <c r="D48" s="113">
        <v>89.71</v>
      </c>
      <c r="E48" s="120">
        <v>89.71</v>
      </c>
      <c r="F48" s="108">
        <v>89.71</v>
      </c>
      <c r="G48" s="44" t="s">
        <v>147</v>
      </c>
    </row>
    <row r="49" spans="1:12" x14ac:dyDescent="0.25">
      <c r="B49" s="109" t="s">
        <v>69</v>
      </c>
      <c r="C49" s="109" t="s">
        <v>18</v>
      </c>
      <c r="D49" s="107">
        <v>88.57</v>
      </c>
      <c r="E49" s="108">
        <v>89.71</v>
      </c>
      <c r="F49" s="108">
        <v>87.43</v>
      </c>
    </row>
    <row r="50" spans="1:12" x14ac:dyDescent="0.25">
      <c r="B50" s="3"/>
      <c r="C50" s="3"/>
      <c r="D50" s="3"/>
      <c r="E50" s="3"/>
      <c r="F50" s="3"/>
    </row>
    <row r="51" spans="1:12" x14ac:dyDescent="0.25">
      <c r="B51" s="90" t="s">
        <v>254</v>
      </c>
    </row>
    <row r="53" spans="1:12" ht="17.399999999999999" x14ac:dyDescent="0.3">
      <c r="A53" s="34">
        <v>1</v>
      </c>
      <c r="B53" s="109" t="s">
        <v>39</v>
      </c>
      <c r="C53" s="109" t="s">
        <v>19</v>
      </c>
      <c r="D53" s="107">
        <v>100</v>
      </c>
      <c r="E53" s="114">
        <v>100</v>
      </c>
      <c r="F53" s="108">
        <v>100</v>
      </c>
      <c r="G53" s="44" t="s">
        <v>147</v>
      </c>
      <c r="H53" s="52">
        <v>0.35</v>
      </c>
      <c r="I53" s="132">
        <f>+D53+E53+F53</f>
        <v>300</v>
      </c>
      <c r="J53" s="132">
        <f>+I53/3</f>
        <v>100</v>
      </c>
    </row>
    <row r="54" spans="1:12" ht="15.6" x14ac:dyDescent="0.3">
      <c r="A54" s="34">
        <v>2</v>
      </c>
      <c r="B54" s="109" t="s">
        <v>46</v>
      </c>
      <c r="C54" s="109" t="s">
        <v>19</v>
      </c>
      <c r="D54" s="107">
        <v>100</v>
      </c>
      <c r="E54" s="114">
        <v>100</v>
      </c>
      <c r="F54" s="108">
        <v>96.18</v>
      </c>
      <c r="H54" s="52">
        <v>0.2</v>
      </c>
      <c r="I54" s="132">
        <f t="shared" ref="I54:I56" si="4">+D54+E54+F54</f>
        <v>296.18</v>
      </c>
      <c r="J54" s="133">
        <f t="shared" ref="J54:J56" si="5">+I54/3</f>
        <v>98.726666666666674</v>
      </c>
    </row>
    <row r="55" spans="1:12" x14ac:dyDescent="0.25">
      <c r="B55" s="109" t="s">
        <v>49</v>
      </c>
      <c r="C55" s="109" t="s">
        <v>19</v>
      </c>
      <c r="D55" s="107">
        <v>100</v>
      </c>
      <c r="E55" s="114">
        <v>100</v>
      </c>
      <c r="F55" s="108">
        <v>95.29</v>
      </c>
      <c r="I55" s="132">
        <f t="shared" si="4"/>
        <v>295.29000000000002</v>
      </c>
      <c r="J55" s="133">
        <f t="shared" si="5"/>
        <v>98.43</v>
      </c>
    </row>
    <row r="56" spans="1:12" x14ac:dyDescent="0.25">
      <c r="B56" s="109" t="s">
        <v>35</v>
      </c>
      <c r="C56" s="109" t="s">
        <v>19</v>
      </c>
      <c r="D56" s="107">
        <v>100</v>
      </c>
      <c r="E56" s="114">
        <v>97.14</v>
      </c>
      <c r="F56" s="108">
        <v>91.57</v>
      </c>
      <c r="I56" s="132">
        <f t="shared" si="4"/>
        <v>288.70999999999998</v>
      </c>
      <c r="J56" s="133">
        <f t="shared" si="5"/>
        <v>96.236666666666665</v>
      </c>
    </row>
    <row r="57" spans="1:12" x14ac:dyDescent="0.25">
      <c r="B57" s="108" t="s">
        <v>154</v>
      </c>
      <c r="C57" s="109" t="s">
        <v>19</v>
      </c>
      <c r="D57" s="107">
        <v>98.86</v>
      </c>
      <c r="E57" s="114">
        <v>100</v>
      </c>
      <c r="F57" s="108">
        <v>97.43</v>
      </c>
    </row>
    <row r="58" spans="1:12" ht="17.399999999999999" x14ac:dyDescent="0.3">
      <c r="B58" s="109" t="s">
        <v>90</v>
      </c>
      <c r="C58" s="109" t="s">
        <v>19</v>
      </c>
      <c r="D58" s="107">
        <v>92.71</v>
      </c>
      <c r="E58" s="114">
        <v>93.86</v>
      </c>
      <c r="F58" s="108">
        <v>93.86</v>
      </c>
      <c r="G58" s="44"/>
    </row>
    <row r="59" spans="1:12" x14ac:dyDescent="0.25">
      <c r="B59" s="1"/>
      <c r="C59" s="1"/>
      <c r="D59" s="1"/>
      <c r="E59" s="1"/>
      <c r="F59" s="1"/>
    </row>
    <row r="60" spans="1:12" x14ac:dyDescent="0.25">
      <c r="B60" s="90" t="s">
        <v>254</v>
      </c>
    </row>
    <row r="62" spans="1:12" ht="15.6" x14ac:dyDescent="0.3">
      <c r="A62" s="34">
        <v>1</v>
      </c>
      <c r="B62" s="108" t="s">
        <v>126</v>
      </c>
      <c r="C62" s="108" t="s">
        <v>17</v>
      </c>
      <c r="D62" s="107">
        <v>100</v>
      </c>
      <c r="E62" s="114">
        <v>100</v>
      </c>
      <c r="F62" s="114">
        <v>97.71</v>
      </c>
      <c r="H62" s="52">
        <v>0.35</v>
      </c>
      <c r="I62" s="133">
        <f>+D62+E62</f>
        <v>200</v>
      </c>
      <c r="J62" s="133">
        <f>+I62/2</f>
        <v>100</v>
      </c>
      <c r="K62" s="5">
        <v>40</v>
      </c>
      <c r="L62" s="5">
        <v>1500</v>
      </c>
    </row>
    <row r="63" spans="1:12" ht="15.6" x14ac:dyDescent="0.3">
      <c r="A63" s="34">
        <v>2</v>
      </c>
      <c r="B63" s="145" t="s">
        <v>314</v>
      </c>
      <c r="C63" s="145" t="s">
        <v>17</v>
      </c>
      <c r="D63" s="146">
        <v>100</v>
      </c>
      <c r="E63" s="152">
        <v>100</v>
      </c>
      <c r="F63" s="152">
        <v>98.43</v>
      </c>
      <c r="H63" s="52">
        <v>0.35</v>
      </c>
      <c r="I63" s="133">
        <f t="shared" ref="I63:I72" si="6">+D63+E63</f>
        <v>200</v>
      </c>
      <c r="J63" s="133">
        <f>+I63/2</f>
        <v>100</v>
      </c>
      <c r="K63" s="5">
        <v>40</v>
      </c>
      <c r="L63" s="5">
        <v>450</v>
      </c>
    </row>
    <row r="64" spans="1:12" ht="15.6" x14ac:dyDescent="0.3">
      <c r="A64" s="34">
        <v>3</v>
      </c>
      <c r="B64" s="145" t="s">
        <v>426</v>
      </c>
      <c r="C64" s="145" t="s">
        <v>17</v>
      </c>
      <c r="D64" s="146">
        <v>100</v>
      </c>
      <c r="E64" s="152">
        <v>99.62</v>
      </c>
      <c r="F64" s="152"/>
      <c r="H64" s="52">
        <v>0.35</v>
      </c>
      <c r="I64" s="133">
        <f>+D64+E64</f>
        <v>199.62</v>
      </c>
      <c r="J64" s="133">
        <f>+I64/2</f>
        <v>99.81</v>
      </c>
      <c r="K64" s="5">
        <v>40</v>
      </c>
      <c r="L64" s="5">
        <v>656</v>
      </c>
    </row>
    <row r="65" spans="1:12" ht="15.6" x14ac:dyDescent="0.3">
      <c r="A65" s="34">
        <v>4</v>
      </c>
      <c r="B65" s="145" t="s">
        <v>425</v>
      </c>
      <c r="C65" s="145" t="s">
        <v>17</v>
      </c>
      <c r="D65" s="146">
        <v>100</v>
      </c>
      <c r="E65" s="152">
        <v>99.62</v>
      </c>
      <c r="F65" s="152"/>
      <c r="H65" s="52">
        <v>0.35</v>
      </c>
      <c r="I65" s="133">
        <f t="shared" si="6"/>
        <v>199.62</v>
      </c>
      <c r="J65" s="133">
        <f t="shared" ref="J65:J72" si="7">+I65/2</f>
        <v>99.81</v>
      </c>
      <c r="K65" s="5">
        <v>40</v>
      </c>
      <c r="L65" s="5">
        <v>396</v>
      </c>
    </row>
    <row r="66" spans="1:12" ht="15.6" x14ac:dyDescent="0.3">
      <c r="A66" s="34">
        <v>5</v>
      </c>
      <c r="B66" s="145" t="s">
        <v>362</v>
      </c>
      <c r="C66" s="145" t="s">
        <v>17</v>
      </c>
      <c r="D66" s="146">
        <v>100</v>
      </c>
      <c r="E66" s="152">
        <v>99.43</v>
      </c>
      <c r="F66" s="152">
        <v>94.07</v>
      </c>
      <c r="H66" s="52">
        <v>0.35</v>
      </c>
      <c r="I66" s="133">
        <f t="shared" si="6"/>
        <v>199.43</v>
      </c>
      <c r="J66" s="133">
        <f t="shared" si="7"/>
        <v>99.715000000000003</v>
      </c>
    </row>
    <row r="67" spans="1:12" ht="15.6" x14ac:dyDescent="0.3">
      <c r="A67" s="34">
        <v>6</v>
      </c>
      <c r="B67" s="149" t="s">
        <v>23</v>
      </c>
      <c r="C67" s="149" t="s">
        <v>17</v>
      </c>
      <c r="D67" s="146">
        <v>100</v>
      </c>
      <c r="E67" s="152">
        <v>99.14</v>
      </c>
      <c r="F67" s="152">
        <v>98.71</v>
      </c>
      <c r="H67" s="52">
        <v>0.2</v>
      </c>
      <c r="I67" s="133">
        <f t="shared" si="6"/>
        <v>199.14</v>
      </c>
      <c r="J67" s="133">
        <f t="shared" si="7"/>
        <v>99.57</v>
      </c>
    </row>
    <row r="68" spans="1:12" ht="15.6" x14ac:dyDescent="0.3">
      <c r="A68" s="34">
        <v>7</v>
      </c>
      <c r="B68" s="145" t="s">
        <v>361</v>
      </c>
      <c r="C68" s="145" t="s">
        <v>17</v>
      </c>
      <c r="D68" s="146">
        <v>100</v>
      </c>
      <c r="E68" s="152">
        <v>98.29</v>
      </c>
      <c r="F68" s="152">
        <v>95.86</v>
      </c>
      <c r="H68" s="52">
        <v>0.2</v>
      </c>
      <c r="I68" s="133">
        <f t="shared" si="6"/>
        <v>198.29000000000002</v>
      </c>
      <c r="J68" s="133">
        <f t="shared" si="7"/>
        <v>99.14500000000001</v>
      </c>
    </row>
    <row r="69" spans="1:12" ht="15.6" x14ac:dyDescent="0.3">
      <c r="A69" s="34">
        <v>8</v>
      </c>
      <c r="B69" s="145" t="s">
        <v>227</v>
      </c>
      <c r="C69" s="149" t="s">
        <v>17</v>
      </c>
      <c r="D69" s="146">
        <v>100</v>
      </c>
      <c r="E69" s="152">
        <v>97.71</v>
      </c>
      <c r="F69" s="152">
        <v>88.14</v>
      </c>
      <c r="H69" s="52">
        <v>0.2</v>
      </c>
      <c r="I69" s="133">
        <f t="shared" si="6"/>
        <v>197.70999999999998</v>
      </c>
      <c r="J69" s="133">
        <f t="shared" si="7"/>
        <v>98.85499999999999</v>
      </c>
    </row>
    <row r="70" spans="1:12" ht="15.6" x14ac:dyDescent="0.3">
      <c r="A70" s="34">
        <v>9</v>
      </c>
      <c r="B70" s="108" t="s">
        <v>427</v>
      </c>
      <c r="C70" s="108" t="s">
        <v>17</v>
      </c>
      <c r="D70" s="107">
        <v>99</v>
      </c>
      <c r="E70" s="114">
        <v>98</v>
      </c>
      <c r="F70" s="114"/>
      <c r="H70" s="52">
        <v>0.2</v>
      </c>
      <c r="I70" s="133">
        <f>+D70+E70</f>
        <v>197</v>
      </c>
      <c r="J70" s="133">
        <f>+I70/2</f>
        <v>98.5</v>
      </c>
    </row>
    <row r="71" spans="1:12" ht="15.6" x14ac:dyDescent="0.3">
      <c r="A71" s="34">
        <v>10</v>
      </c>
      <c r="B71" s="145" t="s">
        <v>470</v>
      </c>
      <c r="C71" s="145" t="s">
        <v>17</v>
      </c>
      <c r="D71" s="146">
        <v>100</v>
      </c>
      <c r="E71" s="152">
        <v>96</v>
      </c>
      <c r="F71" s="152">
        <v>96</v>
      </c>
      <c r="H71" s="52">
        <v>0.2</v>
      </c>
      <c r="I71" s="133">
        <f t="shared" si="6"/>
        <v>196</v>
      </c>
      <c r="J71" s="133">
        <f t="shared" si="7"/>
        <v>98</v>
      </c>
    </row>
    <row r="72" spans="1:12" ht="15.6" x14ac:dyDescent="0.3">
      <c r="A72" s="34">
        <v>11</v>
      </c>
      <c r="B72" s="145" t="s">
        <v>139</v>
      </c>
      <c r="C72" s="145" t="s">
        <v>17</v>
      </c>
      <c r="D72" s="146">
        <v>100</v>
      </c>
      <c r="E72" s="152">
        <v>95.29</v>
      </c>
      <c r="F72" s="152">
        <v>93.71</v>
      </c>
      <c r="H72" s="52">
        <v>0.1</v>
      </c>
      <c r="I72" s="133">
        <f t="shared" si="6"/>
        <v>195.29000000000002</v>
      </c>
      <c r="J72" s="133">
        <f t="shared" si="7"/>
        <v>97.64500000000001</v>
      </c>
    </row>
    <row r="73" spans="1:12" ht="15.6" x14ac:dyDescent="0.3">
      <c r="A73" s="34">
        <v>12</v>
      </c>
      <c r="B73" s="145" t="s">
        <v>155</v>
      </c>
      <c r="C73" s="145" t="s">
        <v>17</v>
      </c>
      <c r="D73" s="146">
        <v>98.86</v>
      </c>
      <c r="E73" s="152">
        <v>98.86</v>
      </c>
      <c r="F73" s="152">
        <v>97.14</v>
      </c>
      <c r="H73" s="52">
        <v>0.1</v>
      </c>
      <c r="I73" s="80">
        <f t="shared" ref="I73:I81" si="8">+D73+E73</f>
        <v>197.72</v>
      </c>
      <c r="J73" s="80">
        <f t="shared" ref="J73:J81" si="9">+I73/2</f>
        <v>98.86</v>
      </c>
    </row>
    <row r="74" spans="1:12" ht="15.6" x14ac:dyDescent="0.3">
      <c r="A74" s="34">
        <v>13</v>
      </c>
      <c r="B74" s="108" t="s">
        <v>429</v>
      </c>
      <c r="C74" s="108" t="s">
        <v>17</v>
      </c>
      <c r="D74" s="107">
        <v>98.86</v>
      </c>
      <c r="E74" s="114">
        <v>98.29</v>
      </c>
      <c r="F74" s="114"/>
      <c r="H74" s="52">
        <v>0.1</v>
      </c>
      <c r="I74" s="80">
        <f t="shared" si="8"/>
        <v>197.15</v>
      </c>
      <c r="J74" s="80">
        <f t="shared" si="9"/>
        <v>98.575000000000003</v>
      </c>
    </row>
    <row r="75" spans="1:12" ht="15.6" x14ac:dyDescent="0.3">
      <c r="A75" s="34">
        <v>14</v>
      </c>
      <c r="B75" s="145" t="s">
        <v>197</v>
      </c>
      <c r="C75" s="145" t="s">
        <v>17</v>
      </c>
      <c r="D75" s="146">
        <v>98.86</v>
      </c>
      <c r="E75" s="152">
        <v>97.71</v>
      </c>
      <c r="F75" s="152">
        <v>97.71</v>
      </c>
      <c r="H75" s="52">
        <v>0.1</v>
      </c>
      <c r="I75" s="80">
        <f>+D75+E75</f>
        <v>196.57</v>
      </c>
      <c r="J75" s="80">
        <f>+I75/2</f>
        <v>98.284999999999997</v>
      </c>
    </row>
    <row r="76" spans="1:12" ht="15.6" x14ac:dyDescent="0.3">
      <c r="A76" s="34">
        <v>15</v>
      </c>
      <c r="B76" s="149" t="s">
        <v>87</v>
      </c>
      <c r="C76" s="149" t="s">
        <v>17</v>
      </c>
      <c r="D76" s="146">
        <v>98.86</v>
      </c>
      <c r="E76" s="152">
        <v>95.43</v>
      </c>
      <c r="F76" s="152">
        <v>91.14</v>
      </c>
      <c r="H76" s="52">
        <v>0.1</v>
      </c>
      <c r="I76" s="80">
        <f t="shared" si="8"/>
        <v>194.29000000000002</v>
      </c>
      <c r="J76" s="80">
        <f t="shared" si="9"/>
        <v>97.14500000000001</v>
      </c>
    </row>
    <row r="77" spans="1:12" ht="17.399999999999999" x14ac:dyDescent="0.3">
      <c r="A77" s="34"/>
      <c r="B77" s="108" t="s">
        <v>194</v>
      </c>
      <c r="C77" s="108" t="s">
        <v>17</v>
      </c>
      <c r="D77" s="107">
        <v>98.86</v>
      </c>
      <c r="E77" s="114">
        <v>95.14</v>
      </c>
      <c r="F77" s="114">
        <v>95.14</v>
      </c>
      <c r="G77" s="44"/>
      <c r="H77" s="52"/>
      <c r="I77" s="80">
        <f t="shared" si="8"/>
        <v>194</v>
      </c>
      <c r="J77" s="80">
        <f t="shared" si="9"/>
        <v>97</v>
      </c>
    </row>
    <row r="78" spans="1:12" x14ac:dyDescent="0.25">
      <c r="B78" s="108" t="s">
        <v>266</v>
      </c>
      <c r="C78" s="108" t="s">
        <v>17</v>
      </c>
      <c r="D78" s="107">
        <v>98.86</v>
      </c>
      <c r="E78" s="114">
        <v>95.07</v>
      </c>
      <c r="F78" s="114">
        <v>91.14</v>
      </c>
      <c r="I78" s="80">
        <f t="shared" si="8"/>
        <v>193.93</v>
      </c>
      <c r="J78" s="80">
        <f t="shared" si="9"/>
        <v>96.965000000000003</v>
      </c>
    </row>
    <row r="79" spans="1:12" x14ac:dyDescent="0.25">
      <c r="B79" s="108" t="s">
        <v>428</v>
      </c>
      <c r="C79" s="108" t="s">
        <v>17</v>
      </c>
      <c r="D79" s="107">
        <v>98.86</v>
      </c>
      <c r="E79" s="114">
        <v>92.43</v>
      </c>
      <c r="F79" s="114"/>
      <c r="I79" s="80">
        <f t="shared" si="8"/>
        <v>191.29000000000002</v>
      </c>
      <c r="J79" s="80">
        <f t="shared" si="9"/>
        <v>95.64500000000001</v>
      </c>
    </row>
    <row r="80" spans="1:12" x14ac:dyDescent="0.25">
      <c r="B80" s="108" t="s">
        <v>157</v>
      </c>
      <c r="C80" s="108" t="s">
        <v>17</v>
      </c>
      <c r="D80" s="107">
        <v>98.86</v>
      </c>
      <c r="E80" s="114">
        <v>87.57</v>
      </c>
      <c r="F80" s="114">
        <v>90.71</v>
      </c>
      <c r="I80" s="80">
        <f t="shared" si="8"/>
        <v>186.43</v>
      </c>
      <c r="J80" s="80">
        <f t="shared" si="9"/>
        <v>93.215000000000003</v>
      </c>
    </row>
    <row r="81" spans="2:13" x14ac:dyDescent="0.25">
      <c r="B81" s="108" t="s">
        <v>424</v>
      </c>
      <c r="C81" s="108" t="s">
        <v>17</v>
      </c>
      <c r="D81" s="107">
        <v>98.86</v>
      </c>
      <c r="E81" s="114">
        <v>86.71</v>
      </c>
      <c r="F81" s="114"/>
      <c r="I81" s="80">
        <f t="shared" si="8"/>
        <v>185.57</v>
      </c>
      <c r="J81" s="80">
        <f t="shared" si="9"/>
        <v>92.784999999999997</v>
      </c>
    </row>
    <row r="82" spans="2:13" ht="17.399999999999999" x14ac:dyDescent="0.3">
      <c r="B82" s="108" t="s">
        <v>156</v>
      </c>
      <c r="C82" s="108" t="s">
        <v>17</v>
      </c>
      <c r="D82" s="107">
        <v>98.29</v>
      </c>
      <c r="E82" s="114">
        <v>98.29</v>
      </c>
      <c r="F82" s="114">
        <v>97.71</v>
      </c>
      <c r="G82" s="44" t="s">
        <v>131</v>
      </c>
      <c r="I82" s="144">
        <f>+D82+E82</f>
        <v>196.58</v>
      </c>
      <c r="J82" s="144">
        <f>+I82/2</f>
        <v>98.29</v>
      </c>
    </row>
    <row r="83" spans="2:13" x14ac:dyDescent="0.25">
      <c r="B83" s="108" t="s">
        <v>409</v>
      </c>
      <c r="C83" s="108" t="s">
        <v>17</v>
      </c>
      <c r="D83" s="107">
        <v>98.29</v>
      </c>
      <c r="E83" s="114">
        <v>97.14</v>
      </c>
      <c r="F83" s="116"/>
      <c r="I83" s="144">
        <f t="shared" ref="I83" si="10">+D83+E83</f>
        <v>195.43</v>
      </c>
      <c r="J83" s="144">
        <f t="shared" ref="J83" si="11">+I83/2</f>
        <v>97.715000000000003</v>
      </c>
    </row>
    <row r="84" spans="2:13" x14ac:dyDescent="0.25">
      <c r="B84" s="108" t="s">
        <v>471</v>
      </c>
      <c r="C84" s="108" t="s">
        <v>17</v>
      </c>
      <c r="D84" s="107">
        <v>98</v>
      </c>
      <c r="E84" s="114"/>
      <c r="F84" s="114"/>
    </row>
    <row r="85" spans="2:13" x14ac:dyDescent="0.25">
      <c r="B85" s="108" t="s">
        <v>267</v>
      </c>
      <c r="C85" s="108" t="s">
        <v>17</v>
      </c>
      <c r="D85" s="107">
        <v>97.71</v>
      </c>
      <c r="E85" s="114">
        <v>97.14</v>
      </c>
      <c r="F85" s="114">
        <v>94.86</v>
      </c>
      <c r="I85">
        <f>+D85+E85</f>
        <v>194.85</v>
      </c>
      <c r="J85" s="80">
        <f>+I85/2</f>
        <v>97.424999999999997</v>
      </c>
    </row>
    <row r="86" spans="2:13" x14ac:dyDescent="0.25">
      <c r="B86" s="109" t="s">
        <v>55</v>
      </c>
      <c r="C86" s="109" t="s">
        <v>17</v>
      </c>
      <c r="D86" s="107">
        <v>97.71</v>
      </c>
      <c r="E86" s="114">
        <v>96.57</v>
      </c>
      <c r="F86" s="114">
        <v>96.57</v>
      </c>
      <c r="I86">
        <f t="shared" ref="I86:I89" si="12">+D86+E86</f>
        <v>194.27999999999997</v>
      </c>
      <c r="J86" s="80">
        <f t="shared" ref="J86:J89" si="13">+I86/2</f>
        <v>97.139999999999986</v>
      </c>
      <c r="K86" s="5">
        <v>40</v>
      </c>
      <c r="L86" s="121" t="s">
        <v>479</v>
      </c>
      <c r="M86" s="5">
        <v>2178</v>
      </c>
    </row>
    <row r="87" spans="2:13" x14ac:dyDescent="0.25">
      <c r="B87" s="108" t="s">
        <v>364</v>
      </c>
      <c r="C87" s="108" t="s">
        <v>17</v>
      </c>
      <c r="D87" s="107">
        <v>97.71</v>
      </c>
      <c r="E87" s="114">
        <v>96.57</v>
      </c>
      <c r="F87" s="114">
        <v>95.43</v>
      </c>
      <c r="I87">
        <f t="shared" si="12"/>
        <v>194.27999999999997</v>
      </c>
      <c r="J87" s="80">
        <f t="shared" si="13"/>
        <v>97.139999999999986</v>
      </c>
      <c r="K87" s="5">
        <v>40</v>
      </c>
      <c r="L87" s="121" t="s">
        <v>479</v>
      </c>
      <c r="M87" s="5">
        <v>2061</v>
      </c>
    </row>
    <row r="88" spans="2:13" x14ac:dyDescent="0.25">
      <c r="B88" s="108" t="s">
        <v>432</v>
      </c>
      <c r="C88" s="108" t="s">
        <v>17</v>
      </c>
      <c r="D88" s="107">
        <v>97.71</v>
      </c>
      <c r="E88" s="114">
        <v>93.57</v>
      </c>
      <c r="F88" s="114"/>
      <c r="I88">
        <f t="shared" si="12"/>
        <v>191.27999999999997</v>
      </c>
      <c r="J88" s="80">
        <f t="shared" si="13"/>
        <v>95.639999999999986</v>
      </c>
    </row>
    <row r="89" spans="2:13" x14ac:dyDescent="0.25">
      <c r="B89" s="109" t="s">
        <v>5</v>
      </c>
      <c r="C89" s="109" t="s">
        <v>17</v>
      </c>
      <c r="D89" s="107">
        <v>97.71</v>
      </c>
      <c r="E89" s="114">
        <v>91.32</v>
      </c>
      <c r="F89" s="114">
        <v>91.29</v>
      </c>
      <c r="I89">
        <f t="shared" si="12"/>
        <v>189.02999999999997</v>
      </c>
      <c r="J89" s="80">
        <f t="shared" si="13"/>
        <v>94.514999999999986</v>
      </c>
    </row>
    <row r="90" spans="2:13" x14ac:dyDescent="0.25">
      <c r="B90" s="108" t="s">
        <v>230</v>
      </c>
      <c r="C90" s="108" t="s">
        <v>17</v>
      </c>
      <c r="D90" s="107">
        <v>97.14</v>
      </c>
      <c r="E90" s="114">
        <v>89.29</v>
      </c>
      <c r="F90" s="114">
        <v>91.29</v>
      </c>
      <c r="I90" s="132">
        <f>+D90+E90+F90</f>
        <v>277.72000000000003</v>
      </c>
      <c r="J90" s="133">
        <f>+I90/3</f>
        <v>92.573333333333338</v>
      </c>
    </row>
    <row r="91" spans="2:13" x14ac:dyDescent="0.25">
      <c r="B91" s="108" t="s">
        <v>263</v>
      </c>
      <c r="C91" s="108" t="s">
        <v>17</v>
      </c>
      <c r="D91" s="107">
        <v>97.14</v>
      </c>
      <c r="E91" s="114">
        <v>86.14</v>
      </c>
      <c r="F91" s="114">
        <v>87</v>
      </c>
      <c r="I91" s="132">
        <f>+D91+E91+F91</f>
        <v>270.27999999999997</v>
      </c>
      <c r="J91" s="133">
        <f>+I91/3</f>
        <v>90.09333333333332</v>
      </c>
    </row>
    <row r="92" spans="2:13" x14ac:dyDescent="0.25">
      <c r="B92" s="108" t="s">
        <v>430</v>
      </c>
      <c r="C92" s="108" t="s">
        <v>17</v>
      </c>
      <c r="D92" s="107">
        <v>96.57</v>
      </c>
      <c r="E92" s="114">
        <v>73.430000000000007</v>
      </c>
      <c r="F92" s="114"/>
    </row>
    <row r="93" spans="2:13" x14ac:dyDescent="0.25">
      <c r="B93" s="108" t="s">
        <v>265</v>
      </c>
      <c r="C93" s="108" t="s">
        <v>17</v>
      </c>
      <c r="D93" s="107">
        <v>96.43</v>
      </c>
      <c r="E93" s="114">
        <v>92.71</v>
      </c>
      <c r="F93" s="114">
        <v>89.75</v>
      </c>
    </row>
    <row r="94" spans="2:13" x14ac:dyDescent="0.25">
      <c r="B94" s="108" t="s">
        <v>472</v>
      </c>
      <c r="C94" s="108" t="s">
        <v>17</v>
      </c>
      <c r="D94" s="107">
        <v>95.43</v>
      </c>
      <c r="E94" s="114"/>
      <c r="F94" s="114"/>
    </row>
    <row r="95" spans="2:13" x14ac:dyDescent="0.25">
      <c r="B95" s="108" t="s">
        <v>433</v>
      </c>
      <c r="C95" s="108" t="s">
        <v>17</v>
      </c>
      <c r="D95" s="107">
        <v>95.29</v>
      </c>
      <c r="E95" s="114">
        <v>100</v>
      </c>
      <c r="F95" s="114"/>
      <c r="I95" s="142">
        <f>+D95+E95</f>
        <v>195.29000000000002</v>
      </c>
      <c r="J95" s="143">
        <f>+I95/2</f>
        <v>97.64500000000001</v>
      </c>
    </row>
    <row r="96" spans="2:13" x14ac:dyDescent="0.25">
      <c r="B96" s="108" t="s">
        <v>195</v>
      </c>
      <c r="C96" s="108" t="s">
        <v>17</v>
      </c>
      <c r="D96" s="107">
        <v>95.29</v>
      </c>
      <c r="E96" s="114">
        <v>88.43</v>
      </c>
      <c r="F96" s="114">
        <v>90.86</v>
      </c>
      <c r="I96" s="142">
        <f>+D96+E96</f>
        <v>183.72000000000003</v>
      </c>
      <c r="J96" s="143">
        <f>+I96/2</f>
        <v>91.860000000000014</v>
      </c>
    </row>
    <row r="97" spans="1:11" x14ac:dyDescent="0.25">
      <c r="B97" s="108" t="s">
        <v>313</v>
      </c>
      <c r="C97" s="108" t="s">
        <v>17</v>
      </c>
      <c r="D97" s="107">
        <v>95.14</v>
      </c>
      <c r="E97" s="114">
        <v>88.71</v>
      </c>
      <c r="F97" s="114">
        <v>98</v>
      </c>
      <c r="I97" s="140">
        <f>+D97+E97+F97</f>
        <v>281.85000000000002</v>
      </c>
      <c r="J97" s="140">
        <f>+I97/3</f>
        <v>93.95</v>
      </c>
    </row>
    <row r="98" spans="1:11" x14ac:dyDescent="0.25">
      <c r="B98" s="108" t="s">
        <v>229</v>
      </c>
      <c r="C98" s="108" t="s">
        <v>17</v>
      </c>
      <c r="D98" s="107">
        <v>95.14</v>
      </c>
      <c r="E98" s="114">
        <v>82</v>
      </c>
      <c r="F98" s="114">
        <v>82.89</v>
      </c>
      <c r="I98" s="140">
        <f>+D98+E98+F98</f>
        <v>260.02999999999997</v>
      </c>
      <c r="J98" s="141">
        <f>+I98/3</f>
        <v>86.676666666666662</v>
      </c>
    </row>
    <row r="99" spans="1:11" x14ac:dyDescent="0.25">
      <c r="B99" s="108" t="s">
        <v>334</v>
      </c>
      <c r="C99" s="108" t="s">
        <v>17</v>
      </c>
      <c r="D99" s="107">
        <v>94.86</v>
      </c>
      <c r="E99" s="114">
        <v>83.11</v>
      </c>
      <c r="F99" s="114"/>
    </row>
    <row r="100" spans="1:11" x14ac:dyDescent="0.25">
      <c r="B100" s="108" t="s">
        <v>423</v>
      </c>
      <c r="C100" s="108" t="s">
        <v>17</v>
      </c>
      <c r="D100" s="107">
        <v>94.71</v>
      </c>
      <c r="E100" s="114">
        <v>92.71</v>
      </c>
      <c r="F100" s="114"/>
    </row>
    <row r="101" spans="1:11" x14ac:dyDescent="0.25">
      <c r="B101" s="108" t="s">
        <v>228</v>
      </c>
      <c r="C101" s="109" t="s">
        <v>17</v>
      </c>
      <c r="D101" s="107">
        <v>94.43</v>
      </c>
      <c r="E101" s="114">
        <v>90.86</v>
      </c>
      <c r="F101" s="114">
        <v>87.43</v>
      </c>
    </row>
    <row r="102" spans="1:11" x14ac:dyDescent="0.25">
      <c r="B102" s="108" t="s">
        <v>431</v>
      </c>
      <c r="C102" s="108" t="s">
        <v>17</v>
      </c>
      <c r="D102" s="107">
        <v>94.14</v>
      </c>
      <c r="E102" s="114">
        <v>89.57</v>
      </c>
      <c r="F102" s="114"/>
    </row>
    <row r="103" spans="1:11" x14ac:dyDescent="0.25">
      <c r="B103" s="109" t="s">
        <v>70</v>
      </c>
      <c r="C103" s="109" t="s">
        <v>17</v>
      </c>
      <c r="D103" s="107">
        <v>94</v>
      </c>
      <c r="E103" s="114">
        <v>85</v>
      </c>
      <c r="F103" s="114">
        <v>85.14</v>
      </c>
    </row>
    <row r="104" spans="1:11" x14ac:dyDescent="0.25">
      <c r="B104" s="108" t="s">
        <v>473</v>
      </c>
      <c r="C104" s="108" t="s">
        <v>17</v>
      </c>
      <c r="D104" s="107">
        <v>91.86</v>
      </c>
      <c r="E104" s="114"/>
      <c r="F104" s="114"/>
    </row>
    <row r="105" spans="1:11" ht="17.399999999999999" x14ac:dyDescent="0.3">
      <c r="B105" s="108" t="s">
        <v>315</v>
      </c>
      <c r="C105" s="108" t="s">
        <v>17</v>
      </c>
      <c r="D105" s="107">
        <v>86.43</v>
      </c>
      <c r="E105" s="114">
        <v>86.43</v>
      </c>
      <c r="F105" s="114">
        <v>89.32</v>
      </c>
      <c r="G105" s="44" t="s">
        <v>131</v>
      </c>
    </row>
    <row r="106" spans="1:11" x14ac:dyDescent="0.25">
      <c r="B106" s="1"/>
      <c r="C106" s="1"/>
      <c r="D106" s="1"/>
      <c r="E106" s="1"/>
      <c r="F106" s="1"/>
    </row>
    <row r="107" spans="1:11" x14ac:dyDescent="0.25">
      <c r="B107" s="90" t="s">
        <v>456</v>
      </c>
    </row>
    <row r="109" spans="1:11" ht="15.6" x14ac:dyDescent="0.3">
      <c r="A109" s="34">
        <v>1</v>
      </c>
      <c r="B109" s="145" t="s">
        <v>152</v>
      </c>
      <c r="C109" s="145" t="s">
        <v>21</v>
      </c>
      <c r="D109" s="146">
        <v>99.57</v>
      </c>
      <c r="E109" s="147">
        <v>94.21</v>
      </c>
      <c r="F109" s="145">
        <v>97.71</v>
      </c>
      <c r="G109" s="52">
        <v>0.35</v>
      </c>
    </row>
    <row r="110" spans="1:11" ht="15.6" x14ac:dyDescent="0.3">
      <c r="A110" s="34">
        <v>2</v>
      </c>
      <c r="B110" s="145" t="s">
        <v>356</v>
      </c>
      <c r="C110" s="149" t="s">
        <v>21</v>
      </c>
      <c r="D110" s="146">
        <v>98.86</v>
      </c>
      <c r="E110" s="147">
        <v>97.71</v>
      </c>
      <c r="F110" s="145">
        <v>97.71</v>
      </c>
      <c r="G110" s="52">
        <v>0.2</v>
      </c>
      <c r="I110" s="5">
        <v>40</v>
      </c>
      <c r="J110" s="121" t="s">
        <v>479</v>
      </c>
      <c r="K110" s="5">
        <v>1993.8</v>
      </c>
    </row>
    <row r="111" spans="1:11" ht="15.6" x14ac:dyDescent="0.3">
      <c r="A111" s="34">
        <v>3</v>
      </c>
      <c r="B111" s="145" t="s">
        <v>465</v>
      </c>
      <c r="C111" s="149" t="s">
        <v>21</v>
      </c>
      <c r="D111" s="146">
        <v>98.86</v>
      </c>
      <c r="E111" s="147"/>
      <c r="F111" s="145"/>
      <c r="G111" s="52">
        <v>0.1</v>
      </c>
      <c r="I111" s="5">
        <v>40</v>
      </c>
      <c r="J111" s="121" t="s">
        <v>479</v>
      </c>
      <c r="K111" s="5">
        <v>120</v>
      </c>
    </row>
    <row r="112" spans="1:11" ht="15.6" x14ac:dyDescent="0.3">
      <c r="A112" s="34">
        <v>4</v>
      </c>
      <c r="B112" s="109" t="s">
        <v>56</v>
      </c>
      <c r="C112" s="109" t="s">
        <v>21</v>
      </c>
      <c r="D112" s="107">
        <v>98.86</v>
      </c>
      <c r="E112" s="110">
        <v>93.54</v>
      </c>
      <c r="F112" s="108">
        <v>97.71</v>
      </c>
      <c r="G112" s="52">
        <v>0.1</v>
      </c>
      <c r="I112" s="5">
        <v>38.86</v>
      </c>
    </row>
    <row r="113" spans="1:13" x14ac:dyDescent="0.25">
      <c r="B113" s="108" t="s">
        <v>419</v>
      </c>
      <c r="C113" s="108" t="s">
        <v>21</v>
      </c>
      <c r="D113" s="107">
        <v>97.14</v>
      </c>
      <c r="E113" s="110">
        <v>93.14</v>
      </c>
      <c r="F113" s="108"/>
    </row>
    <row r="114" spans="1:13" x14ac:dyDescent="0.25">
      <c r="B114" s="108" t="s">
        <v>302</v>
      </c>
      <c r="C114" s="108" t="s">
        <v>21</v>
      </c>
      <c r="D114" s="107">
        <v>96.43</v>
      </c>
      <c r="E114" s="110">
        <v>100</v>
      </c>
      <c r="F114" s="108">
        <v>98.71</v>
      </c>
    </row>
    <row r="115" spans="1:13" x14ac:dyDescent="0.25">
      <c r="B115" s="108" t="s">
        <v>357</v>
      </c>
      <c r="C115" s="108" t="s">
        <v>21</v>
      </c>
      <c r="D115" s="107">
        <v>93.82</v>
      </c>
      <c r="E115" s="110">
        <v>90</v>
      </c>
      <c r="F115" s="108">
        <v>91</v>
      </c>
    </row>
    <row r="116" spans="1:13" x14ac:dyDescent="0.25">
      <c r="B116" s="108" t="s">
        <v>324</v>
      </c>
      <c r="C116" s="109" t="s">
        <v>21</v>
      </c>
      <c r="D116" s="107">
        <v>93.68</v>
      </c>
      <c r="E116" s="110">
        <v>95.36</v>
      </c>
      <c r="F116" s="108">
        <v>100</v>
      </c>
    </row>
    <row r="117" spans="1:13" x14ac:dyDescent="0.25">
      <c r="B117" s="108" t="s">
        <v>153</v>
      </c>
      <c r="C117" s="108" t="s">
        <v>21</v>
      </c>
      <c r="D117" s="107">
        <v>93</v>
      </c>
      <c r="E117" s="110">
        <v>92.76</v>
      </c>
      <c r="F117" s="108">
        <v>89.89</v>
      </c>
      <c r="I117" s="132">
        <f>+D117+E117+F117</f>
        <v>275.64999999999998</v>
      </c>
      <c r="J117" s="133">
        <f>+I117/3</f>
        <v>91.883333333333326</v>
      </c>
    </row>
    <row r="118" spans="1:13" x14ac:dyDescent="0.25">
      <c r="B118" s="108" t="s">
        <v>358</v>
      </c>
      <c r="C118" s="108" t="s">
        <v>21</v>
      </c>
      <c r="D118" s="107">
        <v>93</v>
      </c>
      <c r="E118" s="110">
        <v>84.29</v>
      </c>
      <c r="F118" s="108">
        <v>90.71</v>
      </c>
      <c r="I118" s="132">
        <f>+D118+E118+F118</f>
        <v>268</v>
      </c>
      <c r="J118" s="133">
        <f>+I118/3</f>
        <v>89.333333333333329</v>
      </c>
    </row>
    <row r="119" spans="1:13" x14ac:dyDescent="0.25">
      <c r="B119" s="108" t="s">
        <v>238</v>
      </c>
      <c r="C119" s="108" t="s">
        <v>21</v>
      </c>
      <c r="D119" s="107">
        <v>89</v>
      </c>
      <c r="E119" s="110">
        <v>80.36</v>
      </c>
      <c r="F119" s="108">
        <v>81.290000000000006</v>
      </c>
    </row>
    <row r="120" spans="1:13" x14ac:dyDescent="0.25">
      <c r="B120" s="108" t="s">
        <v>223</v>
      </c>
      <c r="C120" s="108" t="s">
        <v>21</v>
      </c>
      <c r="D120" s="107">
        <v>85.33</v>
      </c>
      <c r="E120" s="110">
        <v>64.14</v>
      </c>
      <c r="F120" s="108">
        <v>81.290000000000006</v>
      </c>
    </row>
    <row r="121" spans="1:13" x14ac:dyDescent="0.25">
      <c r="B121" s="137"/>
      <c r="C121" s="137"/>
      <c r="D121" s="138"/>
      <c r="E121" s="139"/>
      <c r="F121" s="137"/>
    </row>
    <row r="123" spans="1:13" ht="15.6" x14ac:dyDescent="0.3">
      <c r="A123" s="34">
        <v>1</v>
      </c>
      <c r="B123" s="145" t="s">
        <v>469</v>
      </c>
      <c r="C123" s="149" t="s">
        <v>16</v>
      </c>
      <c r="D123" s="146">
        <v>100</v>
      </c>
      <c r="E123" s="152"/>
      <c r="F123" s="145"/>
      <c r="G123" s="52">
        <v>0.35</v>
      </c>
      <c r="I123" s="5">
        <v>40</v>
      </c>
      <c r="J123" s="121" t="s">
        <v>479</v>
      </c>
      <c r="K123" s="5">
        <v>300</v>
      </c>
      <c r="L123" s="5">
        <v>15</v>
      </c>
      <c r="M123" s="136">
        <v>43577</v>
      </c>
    </row>
    <row r="124" spans="1:13" ht="15.6" x14ac:dyDescent="0.3">
      <c r="A124" s="34">
        <v>2</v>
      </c>
      <c r="B124" s="145" t="s">
        <v>440</v>
      </c>
      <c r="C124" s="145" t="s">
        <v>16</v>
      </c>
      <c r="D124" s="146">
        <v>100</v>
      </c>
      <c r="E124" s="152">
        <v>100</v>
      </c>
      <c r="F124" s="145"/>
      <c r="G124" s="52">
        <v>0.35</v>
      </c>
      <c r="I124" s="5">
        <v>40</v>
      </c>
      <c r="J124" s="121" t="s">
        <v>479</v>
      </c>
      <c r="K124" s="5">
        <v>300</v>
      </c>
      <c r="L124" s="5">
        <v>15</v>
      </c>
      <c r="M124" s="136">
        <v>43647</v>
      </c>
    </row>
    <row r="125" spans="1:13" ht="15.6" x14ac:dyDescent="0.3">
      <c r="A125" s="34">
        <v>3</v>
      </c>
      <c r="B125" s="145" t="s">
        <v>439</v>
      </c>
      <c r="C125" s="145" t="s">
        <v>16</v>
      </c>
      <c r="D125" s="146">
        <v>100</v>
      </c>
      <c r="E125" s="152">
        <v>100</v>
      </c>
      <c r="F125" s="145"/>
      <c r="G125" s="52">
        <v>0.2</v>
      </c>
      <c r="I125" s="5">
        <v>40</v>
      </c>
      <c r="J125" s="121" t="s">
        <v>479</v>
      </c>
      <c r="K125" s="5">
        <v>228</v>
      </c>
    </row>
    <row r="126" spans="1:13" ht="15.6" x14ac:dyDescent="0.3">
      <c r="A126" s="34">
        <v>4</v>
      </c>
      <c r="B126" s="109" t="s">
        <v>8</v>
      </c>
      <c r="C126" s="109" t="s">
        <v>16</v>
      </c>
      <c r="D126" s="107">
        <v>99.43</v>
      </c>
      <c r="E126" s="114">
        <v>96.43</v>
      </c>
      <c r="F126" s="108">
        <v>90.5</v>
      </c>
      <c r="G126" s="52">
        <v>0.2</v>
      </c>
    </row>
    <row r="127" spans="1:13" ht="15.6" x14ac:dyDescent="0.3">
      <c r="A127" s="34">
        <v>5</v>
      </c>
      <c r="B127" s="108" t="s">
        <v>438</v>
      </c>
      <c r="C127" s="108" t="s">
        <v>16</v>
      </c>
      <c r="D127" s="107">
        <v>98.86</v>
      </c>
      <c r="E127" s="114">
        <v>96</v>
      </c>
      <c r="F127" s="108"/>
      <c r="G127" s="52">
        <v>0.1</v>
      </c>
      <c r="I127" s="121">
        <f>+D127+E127</f>
        <v>194.86</v>
      </c>
      <c r="J127" s="121">
        <f>+I127/2</f>
        <v>97.43</v>
      </c>
    </row>
    <row r="128" spans="1:13" ht="15.6" x14ac:dyDescent="0.3">
      <c r="A128" s="34">
        <v>6</v>
      </c>
      <c r="B128" s="145" t="s">
        <v>378</v>
      </c>
      <c r="C128" s="145" t="s">
        <v>16</v>
      </c>
      <c r="D128" s="146">
        <v>98.86</v>
      </c>
      <c r="E128" s="152">
        <v>92.82</v>
      </c>
      <c r="F128" s="145">
        <v>95.14</v>
      </c>
      <c r="G128" s="52">
        <v>0.1</v>
      </c>
      <c r="I128" s="121">
        <f>+D128+E128</f>
        <v>191.68</v>
      </c>
      <c r="J128" s="121">
        <f>+I128/2</f>
        <v>95.84</v>
      </c>
    </row>
    <row r="129" spans="1:11" ht="15.6" x14ac:dyDescent="0.3">
      <c r="A129" s="34">
        <v>7</v>
      </c>
      <c r="B129" s="145" t="s">
        <v>259</v>
      </c>
      <c r="C129" s="149" t="s">
        <v>16</v>
      </c>
      <c r="D129" s="146">
        <v>98.86</v>
      </c>
      <c r="E129" s="152">
        <v>90.43</v>
      </c>
      <c r="F129" s="145">
        <v>91.86</v>
      </c>
      <c r="G129" s="52">
        <v>0.1</v>
      </c>
      <c r="I129" s="121">
        <f>+D129+E129</f>
        <v>189.29000000000002</v>
      </c>
      <c r="J129" s="122">
        <f>+I129/2</f>
        <v>94.64500000000001</v>
      </c>
    </row>
    <row r="130" spans="1:11" x14ac:dyDescent="0.25">
      <c r="B130" s="108" t="s">
        <v>321</v>
      </c>
      <c r="C130" s="108" t="s">
        <v>16</v>
      </c>
      <c r="D130" s="107">
        <v>98.57</v>
      </c>
      <c r="E130" s="114">
        <v>99.43</v>
      </c>
      <c r="F130" s="108">
        <v>97.71</v>
      </c>
      <c r="I130" s="70">
        <f>+D130+E130+F130</f>
        <v>295.70999999999998</v>
      </c>
      <c r="J130" s="70">
        <f>+I130/3</f>
        <v>98.57</v>
      </c>
    </row>
    <row r="131" spans="1:11" x14ac:dyDescent="0.25">
      <c r="B131" s="108" t="s">
        <v>262</v>
      </c>
      <c r="C131" s="108" t="s">
        <v>16</v>
      </c>
      <c r="D131" s="107">
        <v>98.57</v>
      </c>
      <c r="E131" s="114">
        <v>99.29</v>
      </c>
      <c r="F131" s="108">
        <v>96.29</v>
      </c>
      <c r="I131" s="70">
        <f>+D131+E131+F131</f>
        <v>294.15000000000003</v>
      </c>
      <c r="J131" s="70">
        <f>+I131/3</f>
        <v>98.050000000000011</v>
      </c>
    </row>
    <row r="132" spans="1:11" x14ac:dyDescent="0.25">
      <c r="B132" s="108" t="s">
        <v>318</v>
      </c>
      <c r="C132" s="109" t="s">
        <v>16</v>
      </c>
      <c r="D132" s="107">
        <v>98.29</v>
      </c>
      <c r="E132" s="114">
        <v>85.86</v>
      </c>
      <c r="F132" s="108">
        <v>92.71</v>
      </c>
    </row>
    <row r="133" spans="1:11" x14ac:dyDescent="0.25">
      <c r="B133" s="108" t="s">
        <v>434</v>
      </c>
      <c r="C133" s="108" t="s">
        <v>16</v>
      </c>
      <c r="D133" s="107">
        <v>98</v>
      </c>
      <c r="E133" s="114">
        <v>90.14</v>
      </c>
      <c r="F133" s="108"/>
    </row>
    <row r="134" spans="1:11" x14ac:dyDescent="0.25">
      <c r="B134" s="108" t="s">
        <v>436</v>
      </c>
      <c r="C134" s="108" t="s">
        <v>16</v>
      </c>
      <c r="D134" s="107">
        <v>97.71</v>
      </c>
      <c r="E134" s="114">
        <v>97.71</v>
      </c>
      <c r="F134" s="108"/>
      <c r="I134">
        <f>+D134+E134</f>
        <v>195.42</v>
      </c>
      <c r="J134">
        <f>+I134/2</f>
        <v>97.71</v>
      </c>
      <c r="K134" s="5">
        <v>40</v>
      </c>
    </row>
    <row r="135" spans="1:11" ht="17.399999999999999" x14ac:dyDescent="0.3">
      <c r="B135" s="108" t="s">
        <v>319</v>
      </c>
      <c r="C135" s="108" t="s">
        <v>16</v>
      </c>
      <c r="D135" s="113">
        <v>97.71</v>
      </c>
      <c r="E135" s="114">
        <v>97.71</v>
      </c>
      <c r="F135" s="108">
        <v>95.25</v>
      </c>
      <c r="G135" s="44" t="s">
        <v>131</v>
      </c>
      <c r="I135">
        <f>+D135+E135</f>
        <v>195.42</v>
      </c>
      <c r="J135">
        <f>+I135/2</f>
        <v>97.71</v>
      </c>
      <c r="K135" s="5">
        <v>38.86</v>
      </c>
    </row>
    <row r="136" spans="1:11" x14ac:dyDescent="0.25">
      <c r="B136" s="108" t="s">
        <v>261</v>
      </c>
      <c r="C136" s="108" t="s">
        <v>16</v>
      </c>
      <c r="D136" s="107">
        <v>97.71</v>
      </c>
      <c r="E136" s="114">
        <v>92.43</v>
      </c>
      <c r="F136" s="108">
        <v>92.93</v>
      </c>
      <c r="I136">
        <f>+D136+E136</f>
        <v>190.14</v>
      </c>
      <c r="J136">
        <f>+I136/2</f>
        <v>95.07</v>
      </c>
    </row>
    <row r="137" spans="1:11" x14ac:dyDescent="0.25">
      <c r="B137" s="108" t="s">
        <v>435</v>
      </c>
      <c r="C137" s="108" t="s">
        <v>16</v>
      </c>
      <c r="D137" s="107">
        <v>96.86</v>
      </c>
      <c r="E137" s="114">
        <v>89.14</v>
      </c>
      <c r="F137" s="108"/>
    </row>
    <row r="138" spans="1:11" x14ac:dyDescent="0.25">
      <c r="B138" s="108" t="s">
        <v>189</v>
      </c>
      <c r="C138" s="108" t="s">
        <v>16</v>
      </c>
      <c r="D138" s="107">
        <v>96</v>
      </c>
      <c r="E138" s="114">
        <v>98.86</v>
      </c>
      <c r="F138" s="108">
        <v>90.21</v>
      </c>
      <c r="I138" s="69">
        <f>+D138+E138+F138</f>
        <v>285.07</v>
      </c>
      <c r="J138" s="123">
        <f>+I138/3</f>
        <v>95.023333333333326</v>
      </c>
    </row>
    <row r="139" spans="1:11" x14ac:dyDescent="0.25">
      <c r="B139" s="108" t="s">
        <v>260</v>
      </c>
      <c r="C139" s="109" t="s">
        <v>16</v>
      </c>
      <c r="D139" s="107">
        <v>96</v>
      </c>
      <c r="E139" s="114">
        <v>87.43</v>
      </c>
      <c r="F139" s="108">
        <v>91.14</v>
      </c>
      <c r="I139" s="69">
        <f>+D139+E139+F139</f>
        <v>274.57</v>
      </c>
      <c r="J139" s="123">
        <f>+I139/3</f>
        <v>91.523333333333326</v>
      </c>
    </row>
    <row r="140" spans="1:11" x14ac:dyDescent="0.25">
      <c r="B140" s="108" t="s">
        <v>437</v>
      </c>
      <c r="C140" s="108" t="s">
        <v>16</v>
      </c>
      <c r="D140" s="107">
        <v>91.43</v>
      </c>
      <c r="E140" s="114">
        <v>95.71</v>
      </c>
      <c r="F140" s="108"/>
    </row>
    <row r="141" spans="1:11" x14ac:dyDescent="0.25">
      <c r="B141" s="108" t="s">
        <v>190</v>
      </c>
      <c r="C141" s="108" t="s">
        <v>16</v>
      </c>
      <c r="D141" s="107">
        <v>88.57</v>
      </c>
      <c r="E141" s="114">
        <v>82.14</v>
      </c>
      <c r="F141" s="108">
        <v>75.319999999999993</v>
      </c>
    </row>
    <row r="142" spans="1:11" x14ac:dyDescent="0.25">
      <c r="B142" s="108" t="s">
        <v>317</v>
      </c>
      <c r="C142" s="109" t="s">
        <v>16</v>
      </c>
      <c r="D142" s="107">
        <v>86.57</v>
      </c>
      <c r="E142" s="114">
        <v>80.86</v>
      </c>
      <c r="F142" s="108">
        <v>76.290000000000006</v>
      </c>
    </row>
    <row r="143" spans="1:11" x14ac:dyDescent="0.25">
      <c r="B143" s="1"/>
      <c r="C143" s="1"/>
      <c r="D143" s="1"/>
      <c r="E143" s="1"/>
      <c r="F143" s="1"/>
    </row>
    <row r="144" spans="1:11" x14ac:dyDescent="0.25">
      <c r="B144" s="90" t="s">
        <v>456</v>
      </c>
    </row>
    <row r="148" spans="1:10" ht="15.6" x14ac:dyDescent="0.3">
      <c r="A148" s="34">
        <v>1</v>
      </c>
      <c r="B148" s="145" t="s">
        <v>421</v>
      </c>
      <c r="C148" s="145" t="s">
        <v>20</v>
      </c>
      <c r="D148" s="146">
        <v>99.43</v>
      </c>
      <c r="E148" s="147">
        <v>96.82</v>
      </c>
      <c r="F148" s="145">
        <v>98.86</v>
      </c>
      <c r="H148" s="52">
        <v>0.35</v>
      </c>
    </row>
    <row r="149" spans="1:10" ht="17.399999999999999" x14ac:dyDescent="0.3">
      <c r="A149" s="34">
        <v>2</v>
      </c>
      <c r="B149" s="149" t="s">
        <v>42</v>
      </c>
      <c r="C149" s="149" t="s">
        <v>20</v>
      </c>
      <c r="D149" s="159">
        <v>99.25</v>
      </c>
      <c r="E149" s="147">
        <v>99.25</v>
      </c>
      <c r="F149" s="158">
        <v>99.25</v>
      </c>
      <c r="G149" s="44" t="s">
        <v>147</v>
      </c>
      <c r="H149" s="52">
        <v>0.35</v>
      </c>
    </row>
    <row r="150" spans="1:10" ht="15.6" x14ac:dyDescent="0.3">
      <c r="A150" s="34">
        <v>3</v>
      </c>
      <c r="B150" s="149" t="s">
        <v>43</v>
      </c>
      <c r="C150" s="149" t="s">
        <v>20</v>
      </c>
      <c r="D150" s="146">
        <v>98.86</v>
      </c>
      <c r="E150" s="147">
        <v>97.71</v>
      </c>
      <c r="F150" s="145">
        <v>95.43</v>
      </c>
      <c r="H150" s="52">
        <v>0.2</v>
      </c>
      <c r="J150" s="80"/>
    </row>
    <row r="151" spans="1:10" ht="15.6" x14ac:dyDescent="0.3">
      <c r="A151" s="34">
        <v>4</v>
      </c>
      <c r="B151" s="145" t="s">
        <v>166</v>
      </c>
      <c r="C151" s="145" t="s">
        <v>20</v>
      </c>
      <c r="D151" s="146">
        <v>98.29</v>
      </c>
      <c r="E151" s="147">
        <v>85.64</v>
      </c>
      <c r="F151" s="145">
        <v>98.86</v>
      </c>
      <c r="H151" s="52">
        <v>0.2</v>
      </c>
      <c r="J151" s="80"/>
    </row>
    <row r="152" spans="1:10" ht="15.6" x14ac:dyDescent="0.3">
      <c r="A152" s="34">
        <v>5</v>
      </c>
      <c r="B152" s="145" t="s">
        <v>303</v>
      </c>
      <c r="C152" s="145" t="s">
        <v>20</v>
      </c>
      <c r="D152" s="146">
        <v>97.14</v>
      </c>
      <c r="E152" s="147">
        <v>86.21</v>
      </c>
      <c r="F152" s="145">
        <v>91.86</v>
      </c>
      <c r="H152" s="52">
        <v>0.1</v>
      </c>
    </row>
    <row r="153" spans="1:10" ht="17.399999999999999" x14ac:dyDescent="0.3">
      <c r="A153" s="34">
        <v>6</v>
      </c>
      <c r="B153" s="149" t="s">
        <v>75</v>
      </c>
      <c r="C153" s="149" t="s">
        <v>20</v>
      </c>
      <c r="D153" s="159">
        <v>96.5</v>
      </c>
      <c r="E153" s="147">
        <v>96.5</v>
      </c>
      <c r="F153" s="158">
        <v>96.5</v>
      </c>
      <c r="G153" s="44" t="s">
        <v>147</v>
      </c>
      <c r="H153" s="52">
        <v>0.1</v>
      </c>
    </row>
    <row r="154" spans="1:10" x14ac:dyDescent="0.25">
      <c r="B154" s="109" t="s">
        <v>34</v>
      </c>
      <c r="C154" s="109" t="s">
        <v>20</v>
      </c>
      <c r="D154" s="107">
        <v>96</v>
      </c>
      <c r="E154" s="110">
        <v>92.18</v>
      </c>
      <c r="F154" s="108">
        <v>96.57</v>
      </c>
    </row>
    <row r="155" spans="1:10" x14ac:dyDescent="0.25">
      <c r="B155" s="109" t="s">
        <v>37</v>
      </c>
      <c r="C155" s="109" t="s">
        <v>20</v>
      </c>
      <c r="D155" s="107">
        <v>93.71</v>
      </c>
      <c r="E155" s="110">
        <v>86.64</v>
      </c>
      <c r="F155" s="124">
        <v>88.71</v>
      </c>
      <c r="I155" s="132">
        <f>+D155+E155+F155</f>
        <v>269.06</v>
      </c>
      <c r="J155" s="133">
        <f>+I155/3</f>
        <v>89.686666666666667</v>
      </c>
    </row>
    <row r="156" spans="1:10" x14ac:dyDescent="0.25">
      <c r="B156" s="108" t="s">
        <v>420</v>
      </c>
      <c r="C156" s="108" t="s">
        <v>20</v>
      </c>
      <c r="D156" s="107">
        <v>93.71</v>
      </c>
      <c r="E156" s="110">
        <v>80.319999999999993</v>
      </c>
      <c r="F156" s="108">
        <v>91.29</v>
      </c>
      <c r="I156" s="132">
        <f>+D156+E156+F156</f>
        <v>265.32</v>
      </c>
      <c r="J156" s="133">
        <f>+I156/3</f>
        <v>88.44</v>
      </c>
    </row>
    <row r="157" spans="1:10" ht="17.399999999999999" x14ac:dyDescent="0.3">
      <c r="B157" s="108" t="s">
        <v>138</v>
      </c>
      <c r="C157" s="108" t="s">
        <v>20</v>
      </c>
      <c r="D157" s="107">
        <v>93.14</v>
      </c>
      <c r="E157" s="110">
        <v>87</v>
      </c>
      <c r="F157" s="108">
        <v>87</v>
      </c>
      <c r="G157" s="44"/>
    </row>
    <row r="158" spans="1:10" x14ac:dyDescent="0.25">
      <c r="B158" s="106" t="s">
        <v>99</v>
      </c>
      <c r="C158" s="106" t="s">
        <v>20</v>
      </c>
      <c r="D158" s="107">
        <v>92.57</v>
      </c>
      <c r="E158" s="110">
        <v>91.43</v>
      </c>
      <c r="F158" s="108">
        <v>91</v>
      </c>
    </row>
    <row r="159" spans="1:10" x14ac:dyDescent="0.25">
      <c r="B159" s="108" t="s">
        <v>165</v>
      </c>
      <c r="C159" s="108" t="s">
        <v>20</v>
      </c>
      <c r="D159" s="107">
        <v>92.29</v>
      </c>
      <c r="E159" s="110">
        <v>82.18</v>
      </c>
      <c r="F159" s="108">
        <v>77.709999999999994</v>
      </c>
    </row>
    <row r="160" spans="1:10" x14ac:dyDescent="0.25">
      <c r="B160" s="108" t="s">
        <v>48</v>
      </c>
      <c r="C160" s="109" t="s">
        <v>20</v>
      </c>
      <c r="D160" s="107">
        <v>89.14</v>
      </c>
      <c r="E160" s="110">
        <v>91.14</v>
      </c>
      <c r="F160" s="108">
        <v>89.43</v>
      </c>
    </row>
    <row r="161" spans="2:6" x14ac:dyDescent="0.25">
      <c r="B161" s="108" t="s">
        <v>163</v>
      </c>
      <c r="C161" s="109" t="s">
        <v>20</v>
      </c>
      <c r="D161" s="107">
        <v>88.43</v>
      </c>
      <c r="E161" s="110">
        <v>93</v>
      </c>
      <c r="F161" s="108">
        <v>88.43</v>
      </c>
    </row>
    <row r="162" spans="2:6" x14ac:dyDescent="0.25">
      <c r="B162" s="109" t="s">
        <v>60</v>
      </c>
      <c r="C162" s="109" t="s">
        <v>20</v>
      </c>
      <c r="D162" s="107">
        <v>86.29</v>
      </c>
      <c r="E162" s="110">
        <v>93</v>
      </c>
      <c r="F162" s="108">
        <v>87.86</v>
      </c>
    </row>
    <row r="163" spans="2:6" x14ac:dyDescent="0.25">
      <c r="B163" s="106" t="s">
        <v>106</v>
      </c>
      <c r="C163" s="106" t="s">
        <v>20</v>
      </c>
      <c r="D163" s="107">
        <v>69.25</v>
      </c>
      <c r="E163" s="110">
        <v>89.14</v>
      </c>
      <c r="F163" s="108">
        <v>76.61</v>
      </c>
    </row>
    <row r="164" spans="2:6" x14ac:dyDescent="0.25">
      <c r="B164" s="11"/>
      <c r="C164" s="11"/>
      <c r="D164" s="11"/>
      <c r="E164" s="11"/>
      <c r="F164" s="11"/>
    </row>
    <row r="165" spans="2:6" x14ac:dyDescent="0.25">
      <c r="B165" s="90" t="s">
        <v>254</v>
      </c>
      <c r="C165" s="4"/>
      <c r="D165" s="4"/>
      <c r="E165" s="4"/>
      <c r="F165" s="4"/>
    </row>
    <row r="166" spans="2:6" x14ac:dyDescent="0.25">
      <c r="B166" s="90"/>
    </row>
    <row r="168" spans="2:6" x14ac:dyDescent="0.25">
      <c r="B168" s="4"/>
      <c r="C168" s="4"/>
      <c r="D168" s="4"/>
      <c r="E168" s="4"/>
      <c r="F168" s="4"/>
    </row>
    <row r="169" spans="2:6" x14ac:dyDescent="0.25">
      <c r="B169" s="4"/>
      <c r="C169" s="4"/>
      <c r="D169" s="4"/>
      <c r="E169" s="4"/>
      <c r="F169" s="4"/>
    </row>
    <row r="170" spans="2:6" ht="13.8" thickBot="1" x14ac:dyDescent="0.3">
      <c r="B170" s="4"/>
      <c r="C170" s="4"/>
      <c r="D170" s="4"/>
      <c r="E170" s="4"/>
      <c r="F170" s="4"/>
    </row>
    <row r="171" spans="2:6" ht="13.8" thickBot="1" x14ac:dyDescent="0.3">
      <c r="B171" s="9"/>
      <c r="C171" s="9"/>
      <c r="D171" s="9"/>
      <c r="E171" s="9"/>
      <c r="F171" s="9"/>
    </row>
    <row r="172" spans="2:6" x14ac:dyDescent="0.25">
      <c r="B172" s="235" t="s">
        <v>0</v>
      </c>
      <c r="C172" s="235"/>
      <c r="D172" s="235"/>
      <c r="E172" s="235"/>
      <c r="F172" s="235"/>
    </row>
    <row r="173" spans="2:6" x14ac:dyDescent="0.25">
      <c r="B173" s="235" t="s">
        <v>47</v>
      </c>
      <c r="C173" s="235"/>
      <c r="D173" s="235"/>
      <c r="E173" s="235"/>
      <c r="F173" s="235"/>
    </row>
    <row r="175" spans="2:6" ht="17.399999999999999" x14ac:dyDescent="0.3">
      <c r="B175" s="236" t="s">
        <v>467</v>
      </c>
      <c r="C175" s="236"/>
      <c r="D175" s="236"/>
      <c r="E175" s="236"/>
      <c r="F175" s="236"/>
    </row>
    <row r="176" spans="2:6" ht="17.399999999999999" x14ac:dyDescent="0.3">
      <c r="B176" s="237" t="s">
        <v>41</v>
      </c>
      <c r="C176" s="237"/>
      <c r="D176" s="237"/>
      <c r="E176" s="237"/>
      <c r="F176" s="237"/>
    </row>
    <row r="177" spans="1:12" x14ac:dyDescent="0.25">
      <c r="B177" s="15"/>
      <c r="C177" s="15"/>
      <c r="D177" s="107" t="s">
        <v>3</v>
      </c>
      <c r="E177" s="107" t="s">
        <v>3</v>
      </c>
      <c r="F177" s="107" t="s">
        <v>3</v>
      </c>
    </row>
    <row r="178" spans="1:12" x14ac:dyDescent="0.25">
      <c r="B178" s="16" t="s">
        <v>2</v>
      </c>
      <c r="C178" s="16" t="s">
        <v>22</v>
      </c>
      <c r="D178" s="107" t="s">
        <v>468</v>
      </c>
      <c r="E178" s="107" t="s">
        <v>398</v>
      </c>
      <c r="F178" s="107" t="s">
        <v>339</v>
      </c>
    </row>
    <row r="179" spans="1:12" ht="15.6" x14ac:dyDescent="0.3">
      <c r="A179" s="34">
        <v>1</v>
      </c>
      <c r="B179" s="145" t="s">
        <v>79</v>
      </c>
      <c r="C179" s="149" t="s">
        <v>17</v>
      </c>
      <c r="D179" s="146">
        <v>100</v>
      </c>
      <c r="E179" s="152">
        <v>100</v>
      </c>
      <c r="F179" s="152">
        <v>100</v>
      </c>
      <c r="G179" s="52">
        <v>0.35</v>
      </c>
      <c r="I179">
        <f t="shared" ref="I179:I192" si="14">+D179+E179</f>
        <v>200</v>
      </c>
      <c r="J179" s="80">
        <f>+I179/2</f>
        <v>100</v>
      </c>
      <c r="K179" s="134">
        <v>40</v>
      </c>
      <c r="L179" s="5">
        <v>1803.5</v>
      </c>
    </row>
    <row r="180" spans="1:12" ht="15.6" x14ac:dyDescent="0.3">
      <c r="A180" s="34">
        <v>2</v>
      </c>
      <c r="B180" s="149" t="s">
        <v>116</v>
      </c>
      <c r="C180" s="149" t="s">
        <v>17</v>
      </c>
      <c r="D180" s="146">
        <v>100</v>
      </c>
      <c r="E180" s="152">
        <v>100</v>
      </c>
      <c r="F180" s="145">
        <v>100</v>
      </c>
      <c r="G180" s="52">
        <v>0.35</v>
      </c>
      <c r="I180">
        <f t="shared" si="14"/>
        <v>200</v>
      </c>
      <c r="J180" s="80">
        <f t="shared" ref="J180:J192" si="15">+I180/2</f>
        <v>100</v>
      </c>
      <c r="K180" s="134">
        <v>40</v>
      </c>
      <c r="L180" s="5">
        <v>1542</v>
      </c>
    </row>
    <row r="181" spans="1:12" ht="15.6" x14ac:dyDescent="0.3">
      <c r="A181" s="34">
        <v>3</v>
      </c>
      <c r="B181" s="145" t="s">
        <v>180</v>
      </c>
      <c r="C181" s="145" t="s">
        <v>17</v>
      </c>
      <c r="D181" s="146">
        <v>100</v>
      </c>
      <c r="E181" s="152">
        <v>100</v>
      </c>
      <c r="F181" s="145">
        <v>97.71</v>
      </c>
      <c r="G181" s="52">
        <v>0.35</v>
      </c>
      <c r="I181">
        <f t="shared" si="14"/>
        <v>200</v>
      </c>
      <c r="J181" s="80">
        <f>+I181/2</f>
        <v>100</v>
      </c>
      <c r="K181" s="134">
        <v>40</v>
      </c>
      <c r="L181" s="5">
        <v>1296</v>
      </c>
    </row>
    <row r="182" spans="1:12" ht="15.6" x14ac:dyDescent="0.3">
      <c r="A182" s="34">
        <v>4</v>
      </c>
      <c r="B182" s="145" t="s">
        <v>296</v>
      </c>
      <c r="C182" s="145" t="s">
        <v>17</v>
      </c>
      <c r="D182" s="146">
        <v>100</v>
      </c>
      <c r="E182" s="152">
        <v>100</v>
      </c>
      <c r="F182" s="145">
        <v>99.71</v>
      </c>
      <c r="G182" s="52">
        <v>0.35</v>
      </c>
      <c r="I182">
        <f t="shared" si="14"/>
        <v>200</v>
      </c>
      <c r="J182" s="80">
        <f>+I182/2</f>
        <v>100</v>
      </c>
      <c r="K182" s="134">
        <v>40</v>
      </c>
      <c r="L182" s="5">
        <v>654</v>
      </c>
    </row>
    <row r="183" spans="1:12" ht="15.6" x14ac:dyDescent="0.3">
      <c r="A183" s="34">
        <v>5</v>
      </c>
      <c r="B183" s="145" t="s">
        <v>299</v>
      </c>
      <c r="C183" s="145" t="s">
        <v>17</v>
      </c>
      <c r="D183" s="146">
        <v>100</v>
      </c>
      <c r="E183" s="152">
        <v>100</v>
      </c>
      <c r="F183" s="145">
        <v>100</v>
      </c>
      <c r="G183" s="52">
        <v>0.35</v>
      </c>
      <c r="I183">
        <f t="shared" si="14"/>
        <v>200</v>
      </c>
      <c r="J183" s="80">
        <f t="shared" si="15"/>
        <v>100</v>
      </c>
      <c r="K183" s="134">
        <v>40</v>
      </c>
      <c r="L183" s="5">
        <v>642</v>
      </c>
    </row>
    <row r="184" spans="1:12" ht="15.6" x14ac:dyDescent="0.3">
      <c r="A184" s="34">
        <v>6</v>
      </c>
      <c r="B184" s="145" t="s">
        <v>346</v>
      </c>
      <c r="C184" s="145" t="s">
        <v>17</v>
      </c>
      <c r="D184" s="146">
        <v>100</v>
      </c>
      <c r="E184" s="152">
        <v>100</v>
      </c>
      <c r="F184" s="145">
        <v>100</v>
      </c>
      <c r="G184" s="52">
        <v>0.2</v>
      </c>
      <c r="I184">
        <f t="shared" si="14"/>
        <v>200</v>
      </c>
      <c r="J184" s="80">
        <f t="shared" si="15"/>
        <v>100</v>
      </c>
      <c r="K184" s="134">
        <v>40</v>
      </c>
      <c r="L184" s="5">
        <v>450</v>
      </c>
    </row>
    <row r="185" spans="1:12" ht="15.6" x14ac:dyDescent="0.3">
      <c r="A185" s="34">
        <v>7</v>
      </c>
      <c r="B185" s="149" t="s">
        <v>91</v>
      </c>
      <c r="C185" s="149" t="s">
        <v>17</v>
      </c>
      <c r="D185" s="146">
        <v>100</v>
      </c>
      <c r="E185" s="152">
        <v>98.86</v>
      </c>
      <c r="F185" s="145">
        <v>98.86</v>
      </c>
      <c r="G185" s="52">
        <v>0.2</v>
      </c>
      <c r="I185">
        <f t="shared" si="14"/>
        <v>198.86</v>
      </c>
      <c r="J185" s="80">
        <f>+I185/2</f>
        <v>99.43</v>
      </c>
      <c r="K185" s="135">
        <v>40</v>
      </c>
      <c r="L185" s="5">
        <v>1530</v>
      </c>
    </row>
    <row r="186" spans="1:12" ht="15.6" x14ac:dyDescent="0.3">
      <c r="A186" s="34">
        <v>8</v>
      </c>
      <c r="B186" s="154" t="s">
        <v>129</v>
      </c>
      <c r="C186" s="154" t="s">
        <v>17</v>
      </c>
      <c r="D186" s="146">
        <v>100</v>
      </c>
      <c r="E186" s="152">
        <v>98.86</v>
      </c>
      <c r="F186" s="152">
        <v>98.86</v>
      </c>
      <c r="G186" s="52">
        <v>0.2</v>
      </c>
      <c r="I186">
        <f t="shared" si="14"/>
        <v>198.86</v>
      </c>
      <c r="J186" s="80">
        <f t="shared" si="15"/>
        <v>99.43</v>
      </c>
      <c r="K186" s="135">
        <v>40</v>
      </c>
      <c r="L186" s="5">
        <v>1446</v>
      </c>
    </row>
    <row r="187" spans="1:12" ht="15.6" x14ac:dyDescent="0.3">
      <c r="A187" s="34">
        <v>9</v>
      </c>
      <c r="B187" s="145" t="s">
        <v>178</v>
      </c>
      <c r="C187" s="145" t="s">
        <v>17</v>
      </c>
      <c r="D187" s="146">
        <v>100</v>
      </c>
      <c r="E187" s="152">
        <v>98.86</v>
      </c>
      <c r="F187" s="145">
        <v>97.71</v>
      </c>
      <c r="G187" s="52">
        <v>0.2</v>
      </c>
      <c r="I187">
        <f t="shared" si="14"/>
        <v>198.86</v>
      </c>
      <c r="J187" s="80">
        <f>+I187/2</f>
        <v>99.43</v>
      </c>
      <c r="K187" s="135">
        <v>40</v>
      </c>
      <c r="L187" s="5">
        <v>975</v>
      </c>
    </row>
    <row r="188" spans="1:12" ht="15.6" x14ac:dyDescent="0.3">
      <c r="A188" s="34">
        <v>10</v>
      </c>
      <c r="B188" s="151" t="s">
        <v>256</v>
      </c>
      <c r="C188" s="151" t="s">
        <v>17</v>
      </c>
      <c r="D188" s="146">
        <v>100</v>
      </c>
      <c r="E188" s="152">
        <v>98.86</v>
      </c>
      <c r="F188" s="145">
        <v>98.29</v>
      </c>
      <c r="G188" s="52">
        <v>0.2</v>
      </c>
      <c r="I188">
        <f t="shared" si="14"/>
        <v>198.86</v>
      </c>
      <c r="J188" s="80">
        <f t="shared" si="15"/>
        <v>99.43</v>
      </c>
      <c r="K188" s="135">
        <v>40</v>
      </c>
      <c r="L188" s="5">
        <v>600</v>
      </c>
    </row>
    <row r="189" spans="1:12" ht="15.6" x14ac:dyDescent="0.3">
      <c r="A189" s="34">
        <v>11</v>
      </c>
      <c r="B189" s="150" t="s">
        <v>422</v>
      </c>
      <c r="C189" s="150" t="s">
        <v>17</v>
      </c>
      <c r="D189" s="146">
        <v>100</v>
      </c>
      <c r="E189" s="152">
        <v>98.86</v>
      </c>
      <c r="F189" s="152"/>
      <c r="G189" s="52">
        <v>0.1</v>
      </c>
      <c r="I189">
        <f t="shared" si="14"/>
        <v>198.86</v>
      </c>
      <c r="J189" s="80">
        <f t="shared" si="15"/>
        <v>99.43</v>
      </c>
      <c r="K189" s="135">
        <v>40</v>
      </c>
      <c r="L189" s="5">
        <v>300</v>
      </c>
    </row>
    <row r="190" spans="1:12" ht="15.6" x14ac:dyDescent="0.3">
      <c r="A190" s="34">
        <v>12</v>
      </c>
      <c r="B190" s="145" t="s">
        <v>135</v>
      </c>
      <c r="C190" s="145" t="s">
        <v>17</v>
      </c>
      <c r="D190" s="146">
        <v>100</v>
      </c>
      <c r="E190" s="152">
        <v>97.71</v>
      </c>
      <c r="F190" s="145">
        <v>97.71</v>
      </c>
      <c r="G190" s="52">
        <v>0.1</v>
      </c>
      <c r="I190">
        <f t="shared" si="14"/>
        <v>197.70999999999998</v>
      </c>
      <c r="J190" s="80">
        <f t="shared" si="15"/>
        <v>98.85499999999999</v>
      </c>
      <c r="K190" s="5">
        <v>40</v>
      </c>
      <c r="L190" s="5">
        <v>1751.5</v>
      </c>
    </row>
    <row r="191" spans="1:12" ht="15.6" x14ac:dyDescent="0.3">
      <c r="A191" s="34">
        <v>13</v>
      </c>
      <c r="B191" s="151" t="s">
        <v>128</v>
      </c>
      <c r="C191" s="151" t="s">
        <v>17</v>
      </c>
      <c r="D191" s="146">
        <v>100</v>
      </c>
      <c r="E191" s="152">
        <v>97.71</v>
      </c>
      <c r="F191" s="152">
        <v>95.43</v>
      </c>
      <c r="G191" s="52">
        <v>0.1</v>
      </c>
      <c r="I191">
        <f t="shared" si="14"/>
        <v>197.70999999999998</v>
      </c>
      <c r="J191" s="80">
        <f t="shared" si="15"/>
        <v>98.85499999999999</v>
      </c>
      <c r="K191" s="5">
        <v>40</v>
      </c>
      <c r="L191" s="5">
        <v>1500</v>
      </c>
    </row>
    <row r="192" spans="1:12" ht="15.6" x14ac:dyDescent="0.3">
      <c r="A192" s="34">
        <v>14</v>
      </c>
      <c r="B192" s="145" t="s">
        <v>415</v>
      </c>
      <c r="C192" s="145" t="s">
        <v>17</v>
      </c>
      <c r="D192" s="146">
        <v>100</v>
      </c>
      <c r="E192" s="152">
        <v>97.14</v>
      </c>
      <c r="F192" s="153"/>
      <c r="G192" s="52">
        <v>0.1</v>
      </c>
      <c r="I192">
        <f t="shared" si="14"/>
        <v>197.14</v>
      </c>
      <c r="J192" s="80">
        <f t="shared" si="15"/>
        <v>98.57</v>
      </c>
    </row>
    <row r="193" spans="1:12" ht="15.6" x14ac:dyDescent="0.3">
      <c r="A193" s="34">
        <v>15</v>
      </c>
      <c r="B193" s="149" t="s">
        <v>92</v>
      </c>
      <c r="C193" s="149" t="s">
        <v>17</v>
      </c>
      <c r="D193" s="146">
        <v>98.86</v>
      </c>
      <c r="E193" s="152">
        <v>100</v>
      </c>
      <c r="F193" s="145">
        <v>98.86</v>
      </c>
      <c r="G193" s="52">
        <v>0.1</v>
      </c>
      <c r="I193" s="129">
        <f t="shared" ref="I193:I198" si="16">+D193+E193+F193</f>
        <v>297.72000000000003</v>
      </c>
      <c r="J193" s="130">
        <f t="shared" ref="J193:J198" si="17">+I193/3</f>
        <v>99.240000000000009</v>
      </c>
    </row>
    <row r="194" spans="1:12" ht="15.6" x14ac:dyDescent="0.3">
      <c r="A194" s="34">
        <v>16</v>
      </c>
      <c r="B194" s="151" t="s">
        <v>234</v>
      </c>
      <c r="C194" s="145" t="s">
        <v>17</v>
      </c>
      <c r="D194" s="146">
        <v>98.86</v>
      </c>
      <c r="E194" s="152">
        <v>97.71</v>
      </c>
      <c r="F194" s="145">
        <v>98.86</v>
      </c>
      <c r="G194" s="52">
        <v>0.1</v>
      </c>
      <c r="I194" s="129">
        <f t="shared" si="16"/>
        <v>295.43</v>
      </c>
      <c r="J194" s="130">
        <f>+I194/3</f>
        <v>98.476666666666674</v>
      </c>
      <c r="K194" s="5">
        <v>40</v>
      </c>
      <c r="L194" s="5">
        <v>942</v>
      </c>
    </row>
    <row r="195" spans="1:12" ht="15.6" x14ac:dyDescent="0.3">
      <c r="A195" s="34">
        <v>17</v>
      </c>
      <c r="B195" s="145" t="s">
        <v>291</v>
      </c>
      <c r="C195" s="145" t="s">
        <v>17</v>
      </c>
      <c r="D195" s="146">
        <v>98.86</v>
      </c>
      <c r="E195" s="152">
        <v>98.86</v>
      </c>
      <c r="F195" s="145">
        <v>97.71</v>
      </c>
      <c r="G195" s="52">
        <v>0.1</v>
      </c>
      <c r="I195" s="129">
        <f t="shared" si="16"/>
        <v>295.43</v>
      </c>
      <c r="J195" s="130">
        <f t="shared" si="17"/>
        <v>98.476666666666674</v>
      </c>
      <c r="K195" s="5">
        <v>40</v>
      </c>
      <c r="L195" s="5">
        <v>546</v>
      </c>
    </row>
    <row r="196" spans="1:12" x14ac:dyDescent="0.25">
      <c r="B196" s="108" t="s">
        <v>255</v>
      </c>
      <c r="C196" s="109" t="s">
        <v>17</v>
      </c>
      <c r="D196" s="107">
        <v>98.86</v>
      </c>
      <c r="E196" s="114">
        <v>97.71</v>
      </c>
      <c r="F196" s="108">
        <v>87.43</v>
      </c>
      <c r="I196" s="130">
        <f t="shared" si="16"/>
        <v>284</v>
      </c>
      <c r="J196" s="130">
        <f t="shared" si="17"/>
        <v>94.666666666666671</v>
      </c>
    </row>
    <row r="197" spans="1:12" x14ac:dyDescent="0.25">
      <c r="B197" s="108" t="s">
        <v>347</v>
      </c>
      <c r="C197" s="108" t="s">
        <v>17</v>
      </c>
      <c r="D197" s="107">
        <v>98.29</v>
      </c>
      <c r="E197" s="114">
        <v>98.29</v>
      </c>
      <c r="F197" s="108">
        <v>96.57</v>
      </c>
      <c r="I197" s="131">
        <f t="shared" si="16"/>
        <v>293.14999999999998</v>
      </c>
      <c r="J197" s="131">
        <f t="shared" si="17"/>
        <v>97.716666666666654</v>
      </c>
    </row>
    <row r="198" spans="1:12" x14ac:dyDescent="0.25">
      <c r="B198" s="108" t="s">
        <v>298</v>
      </c>
      <c r="C198" s="108" t="s">
        <v>17</v>
      </c>
      <c r="D198" s="107">
        <v>98.29</v>
      </c>
      <c r="E198" s="114">
        <v>94.14</v>
      </c>
      <c r="F198" s="108">
        <v>92.86</v>
      </c>
      <c r="I198" s="131">
        <f t="shared" si="16"/>
        <v>285.29000000000002</v>
      </c>
      <c r="J198" s="131">
        <f t="shared" si="17"/>
        <v>95.096666666666678</v>
      </c>
    </row>
    <row r="199" spans="1:12" x14ac:dyDescent="0.25">
      <c r="B199" s="109" t="s">
        <v>111</v>
      </c>
      <c r="C199" s="109" t="s">
        <v>17</v>
      </c>
      <c r="D199" s="107">
        <v>97.71</v>
      </c>
      <c r="E199" s="114">
        <v>98.86</v>
      </c>
      <c r="F199" s="118">
        <v>94.29</v>
      </c>
      <c r="I199" s="132">
        <f>+D199+E199</f>
        <v>196.57</v>
      </c>
      <c r="J199" s="133">
        <f>+I199/2</f>
        <v>98.284999999999997</v>
      </c>
      <c r="K199" s="5">
        <v>40</v>
      </c>
      <c r="L199" s="5">
        <v>1446</v>
      </c>
    </row>
    <row r="200" spans="1:12" x14ac:dyDescent="0.25">
      <c r="B200" s="108" t="s">
        <v>292</v>
      </c>
      <c r="C200" s="108" t="s">
        <v>17</v>
      </c>
      <c r="D200" s="107">
        <v>97.71</v>
      </c>
      <c r="E200" s="114">
        <v>98.86</v>
      </c>
      <c r="F200" s="108">
        <v>97.71</v>
      </c>
      <c r="I200" s="132">
        <f>+D200+E200</f>
        <v>196.57</v>
      </c>
      <c r="J200" s="133">
        <f t="shared" ref="J200:J202" si="18">+I200/2</f>
        <v>98.284999999999997</v>
      </c>
      <c r="K200" s="5">
        <v>40</v>
      </c>
      <c r="L200" s="5">
        <v>240</v>
      </c>
    </row>
    <row r="201" spans="1:12" x14ac:dyDescent="0.25">
      <c r="B201" s="109" t="s">
        <v>105</v>
      </c>
      <c r="C201" s="109" t="s">
        <v>17</v>
      </c>
      <c r="D201" s="107">
        <v>97.71</v>
      </c>
      <c r="E201" s="114">
        <v>96</v>
      </c>
      <c r="F201" s="108">
        <v>96.57</v>
      </c>
      <c r="I201" s="132">
        <f>+D201+E201</f>
        <v>193.70999999999998</v>
      </c>
      <c r="J201" s="133">
        <f t="shared" si="18"/>
        <v>96.85499999999999</v>
      </c>
    </row>
    <row r="202" spans="1:12" x14ac:dyDescent="0.25">
      <c r="B202" s="108" t="s">
        <v>417</v>
      </c>
      <c r="C202" s="108" t="s">
        <v>17</v>
      </c>
      <c r="D202" s="107">
        <v>97.71</v>
      </c>
      <c r="E202" s="114">
        <v>93.71</v>
      </c>
      <c r="F202" s="116"/>
      <c r="I202" s="132">
        <f>+D202+E202</f>
        <v>191.42</v>
      </c>
      <c r="J202" s="133">
        <f t="shared" si="18"/>
        <v>95.71</v>
      </c>
    </row>
    <row r="203" spans="1:12" x14ac:dyDescent="0.25">
      <c r="B203" s="108" t="s">
        <v>476</v>
      </c>
      <c r="C203" s="108" t="s">
        <v>17</v>
      </c>
      <c r="D203" s="107">
        <v>97.14</v>
      </c>
      <c r="E203" s="114"/>
      <c r="F203" s="108"/>
      <c r="I203" s="5">
        <v>38.29</v>
      </c>
    </row>
    <row r="204" spans="1:12" x14ac:dyDescent="0.25">
      <c r="B204" s="108" t="s">
        <v>414</v>
      </c>
      <c r="C204" s="108" t="s">
        <v>17</v>
      </c>
      <c r="D204" s="107">
        <v>97.14</v>
      </c>
      <c r="E204" s="114">
        <v>99.43</v>
      </c>
      <c r="F204" s="116"/>
      <c r="I204" s="5">
        <v>37.14</v>
      </c>
    </row>
    <row r="205" spans="1:12" x14ac:dyDescent="0.25">
      <c r="B205" s="112" t="s">
        <v>216</v>
      </c>
      <c r="C205" s="112" t="s">
        <v>17</v>
      </c>
      <c r="D205" s="107">
        <v>96.43</v>
      </c>
      <c r="E205" s="114">
        <v>99.43</v>
      </c>
      <c r="F205" s="114">
        <v>100</v>
      </c>
      <c r="I205" s="132">
        <f>+D205+E205</f>
        <v>195.86</v>
      </c>
      <c r="J205" s="132">
        <f>+I205/2</f>
        <v>97.93</v>
      </c>
    </row>
    <row r="206" spans="1:12" x14ac:dyDescent="0.25">
      <c r="B206" s="108" t="s">
        <v>416</v>
      </c>
      <c r="C206" s="108" t="s">
        <v>17</v>
      </c>
      <c r="D206" s="107">
        <v>96.43</v>
      </c>
      <c r="E206" s="114">
        <v>97.71</v>
      </c>
      <c r="F206" s="116"/>
      <c r="I206" s="132">
        <f>+D206+E206</f>
        <v>194.14</v>
      </c>
      <c r="J206" s="132">
        <f>+I206/2</f>
        <v>97.07</v>
      </c>
    </row>
    <row r="207" spans="1:12" x14ac:dyDescent="0.25">
      <c r="B207" s="112" t="s">
        <v>150</v>
      </c>
      <c r="C207" s="112" t="s">
        <v>17</v>
      </c>
      <c r="D207" s="107">
        <v>96.29</v>
      </c>
      <c r="E207" s="114">
        <v>91.43</v>
      </c>
      <c r="F207" s="108">
        <v>96.29</v>
      </c>
    </row>
    <row r="208" spans="1:12" x14ac:dyDescent="0.25">
      <c r="B208" s="109" t="s">
        <v>130</v>
      </c>
      <c r="C208" s="109" t="s">
        <v>17</v>
      </c>
      <c r="D208" s="107">
        <v>96</v>
      </c>
      <c r="E208" s="114">
        <v>96.57</v>
      </c>
      <c r="F208" s="108">
        <v>96.57</v>
      </c>
    </row>
    <row r="209" spans="2:10" x14ac:dyDescent="0.25">
      <c r="B209" s="109" t="s">
        <v>71</v>
      </c>
      <c r="C209" s="109" t="s">
        <v>17</v>
      </c>
      <c r="D209" s="107">
        <v>95.43</v>
      </c>
      <c r="E209" s="114">
        <v>92.57</v>
      </c>
      <c r="F209" s="108">
        <v>94.29</v>
      </c>
      <c r="I209" s="132">
        <f>+D209+E209+F209</f>
        <v>282.29000000000002</v>
      </c>
      <c r="J209" s="133">
        <f>+I209/3</f>
        <v>94.096666666666678</v>
      </c>
    </row>
    <row r="210" spans="2:10" x14ac:dyDescent="0.25">
      <c r="B210" s="108" t="s">
        <v>295</v>
      </c>
      <c r="C210" s="108" t="s">
        <v>17</v>
      </c>
      <c r="D210" s="107">
        <v>95.43</v>
      </c>
      <c r="E210" s="114">
        <v>89.71</v>
      </c>
      <c r="F210" s="108">
        <v>92.29</v>
      </c>
      <c r="I210" s="132">
        <f>+D210+E210+F210</f>
        <v>277.43</v>
      </c>
      <c r="J210" s="133">
        <f>+I210/3</f>
        <v>92.476666666666674</v>
      </c>
    </row>
    <row r="211" spans="2:10" x14ac:dyDescent="0.25">
      <c r="B211" s="108" t="s">
        <v>408</v>
      </c>
      <c r="C211" s="108" t="s">
        <v>17</v>
      </c>
      <c r="D211" s="107">
        <v>94.71</v>
      </c>
      <c r="E211" s="114">
        <v>92</v>
      </c>
      <c r="F211" s="116"/>
    </row>
    <row r="212" spans="2:10" x14ac:dyDescent="0.25">
      <c r="B212" s="108" t="s">
        <v>363</v>
      </c>
      <c r="C212" s="108" t="s">
        <v>17</v>
      </c>
      <c r="D212" s="107">
        <v>94.43</v>
      </c>
      <c r="E212" s="114">
        <v>91.29</v>
      </c>
      <c r="F212" s="108">
        <v>91.57</v>
      </c>
    </row>
    <row r="213" spans="2:10" x14ac:dyDescent="0.25">
      <c r="B213" s="108" t="s">
        <v>410</v>
      </c>
      <c r="C213" s="108" t="s">
        <v>17</v>
      </c>
      <c r="D213" s="107">
        <v>94.29</v>
      </c>
      <c r="E213" s="114">
        <v>96</v>
      </c>
      <c r="F213" s="116"/>
      <c r="I213" s="132">
        <f>+D213+E213</f>
        <v>190.29000000000002</v>
      </c>
      <c r="J213" s="133">
        <f>+I213/2</f>
        <v>95.14500000000001</v>
      </c>
    </row>
    <row r="214" spans="2:10" x14ac:dyDescent="0.25">
      <c r="B214" s="108" t="s">
        <v>290</v>
      </c>
      <c r="C214" s="108" t="s">
        <v>17</v>
      </c>
      <c r="D214" s="107">
        <v>94.29</v>
      </c>
      <c r="E214" s="114">
        <v>94.29</v>
      </c>
      <c r="F214" s="108">
        <v>92.29</v>
      </c>
      <c r="I214" s="132">
        <f>+D214+E214</f>
        <v>188.58</v>
      </c>
      <c r="J214" s="133">
        <f>+I214/2</f>
        <v>94.29</v>
      </c>
    </row>
    <row r="215" spans="2:10" x14ac:dyDescent="0.25">
      <c r="B215" s="112" t="s">
        <v>233</v>
      </c>
      <c r="C215" s="112" t="s">
        <v>17</v>
      </c>
      <c r="D215" s="107">
        <v>93.14</v>
      </c>
      <c r="E215" s="114">
        <v>94.86</v>
      </c>
      <c r="F215" s="114">
        <v>98.86</v>
      </c>
      <c r="I215" s="134">
        <v>40</v>
      </c>
    </row>
    <row r="216" spans="2:10" x14ac:dyDescent="0.25">
      <c r="B216" s="108" t="s">
        <v>477</v>
      </c>
      <c r="C216" s="108" t="s">
        <v>17</v>
      </c>
      <c r="D216" s="107">
        <v>93.14</v>
      </c>
      <c r="E216" s="114"/>
      <c r="F216" s="108"/>
      <c r="I216" s="134">
        <v>38.29</v>
      </c>
    </row>
    <row r="217" spans="2:10" x14ac:dyDescent="0.25">
      <c r="B217" s="108" t="s">
        <v>478</v>
      </c>
      <c r="C217" s="108" t="s">
        <v>17</v>
      </c>
      <c r="D217" s="107">
        <v>93</v>
      </c>
      <c r="E217" s="114"/>
      <c r="F217" s="108"/>
      <c r="I217" s="5">
        <v>37.14</v>
      </c>
    </row>
    <row r="218" spans="2:10" ht="17.399999999999999" x14ac:dyDescent="0.3">
      <c r="B218" s="108" t="s">
        <v>24</v>
      </c>
      <c r="C218" s="109" t="s">
        <v>17</v>
      </c>
      <c r="D218" s="113">
        <v>93</v>
      </c>
      <c r="E218" s="114">
        <v>93</v>
      </c>
      <c r="F218" s="108">
        <v>100</v>
      </c>
      <c r="G218" s="44" t="s">
        <v>131</v>
      </c>
      <c r="I218" s="5">
        <v>36.57</v>
      </c>
    </row>
    <row r="219" spans="2:10" x14ac:dyDescent="0.25">
      <c r="B219" s="108" t="s">
        <v>411</v>
      </c>
      <c r="C219" s="108" t="s">
        <v>17</v>
      </c>
      <c r="D219" s="107">
        <v>92.86</v>
      </c>
      <c r="E219" s="114">
        <v>91.71</v>
      </c>
      <c r="F219" s="116"/>
    </row>
    <row r="220" spans="2:10" x14ac:dyDescent="0.25">
      <c r="B220" s="108" t="s">
        <v>412</v>
      </c>
      <c r="C220" s="108" t="s">
        <v>17</v>
      </c>
      <c r="D220" s="107">
        <v>92.57</v>
      </c>
      <c r="E220" s="114">
        <v>94.86</v>
      </c>
      <c r="F220" s="116"/>
    </row>
    <row r="221" spans="2:10" x14ac:dyDescent="0.25">
      <c r="B221" s="109" t="s">
        <v>51</v>
      </c>
      <c r="C221" s="109" t="s">
        <v>17</v>
      </c>
      <c r="D221" s="107">
        <v>90.86</v>
      </c>
      <c r="E221" s="114">
        <v>92.57</v>
      </c>
      <c r="F221" s="108">
        <v>87.14</v>
      </c>
    </row>
    <row r="222" spans="2:10" ht="17.399999999999999" x14ac:dyDescent="0.3">
      <c r="B222" s="108" t="s">
        <v>118</v>
      </c>
      <c r="C222" s="108" t="s">
        <v>17</v>
      </c>
      <c r="D222" s="113">
        <v>90.14</v>
      </c>
      <c r="E222" s="114">
        <v>90.14</v>
      </c>
      <c r="F222" s="108">
        <v>95.29</v>
      </c>
      <c r="G222" s="44" t="s">
        <v>131</v>
      </c>
    </row>
    <row r="223" spans="2:10" x14ac:dyDescent="0.25">
      <c r="B223" s="108" t="s">
        <v>413</v>
      </c>
      <c r="C223" s="108" t="s">
        <v>17</v>
      </c>
      <c r="D223" s="107">
        <v>86.14</v>
      </c>
      <c r="E223" s="114">
        <v>89.57</v>
      </c>
      <c r="F223" s="116"/>
      <c r="I223" s="132">
        <f>+D223+E223</f>
        <v>175.70999999999998</v>
      </c>
      <c r="J223" s="133">
        <f>+I223/2</f>
        <v>87.85499999999999</v>
      </c>
    </row>
    <row r="224" spans="2:10" x14ac:dyDescent="0.25">
      <c r="B224" s="112" t="s">
        <v>148</v>
      </c>
      <c r="C224" s="112" t="s">
        <v>17</v>
      </c>
      <c r="D224" s="107">
        <v>86.14</v>
      </c>
      <c r="E224" s="114">
        <v>88.14</v>
      </c>
      <c r="F224" s="114">
        <v>100</v>
      </c>
      <c r="I224" s="132">
        <f>+D224+E224</f>
        <v>174.28</v>
      </c>
      <c r="J224" s="133">
        <f>+I224/2</f>
        <v>87.14</v>
      </c>
    </row>
    <row r="225" spans="1:11" x14ac:dyDescent="0.25">
      <c r="B225" s="109" t="s">
        <v>127</v>
      </c>
      <c r="C225" s="109" t="s">
        <v>17</v>
      </c>
      <c r="D225" s="107">
        <v>85.86</v>
      </c>
      <c r="E225" s="114">
        <v>83.86</v>
      </c>
      <c r="F225" s="108">
        <v>88</v>
      </c>
    </row>
    <row r="226" spans="1:11" x14ac:dyDescent="0.25">
      <c r="B226" s="108" t="s">
        <v>297</v>
      </c>
      <c r="C226" s="108" t="s">
        <v>17</v>
      </c>
      <c r="D226" s="107">
        <v>85.43</v>
      </c>
      <c r="E226" s="114">
        <v>89.43</v>
      </c>
      <c r="F226" s="108">
        <v>90.57</v>
      </c>
    </row>
    <row r="227" spans="1:11" x14ac:dyDescent="0.25">
      <c r="B227" s="108" t="s">
        <v>475</v>
      </c>
      <c r="C227" s="108" t="s">
        <v>17</v>
      </c>
      <c r="D227" s="107">
        <v>81.86</v>
      </c>
      <c r="E227" s="114"/>
      <c r="F227" s="108"/>
    </row>
    <row r="228" spans="1:11" x14ac:dyDescent="0.25">
      <c r="B228" s="45" t="s">
        <v>456</v>
      </c>
      <c r="C228" s="5"/>
      <c r="D228" s="5"/>
      <c r="E228" s="5"/>
      <c r="F228" s="5"/>
    </row>
    <row r="232" spans="1:11" ht="15.6" x14ac:dyDescent="0.3">
      <c r="A232" s="34">
        <v>1</v>
      </c>
      <c r="B232" s="109" t="s">
        <v>120</v>
      </c>
      <c r="C232" s="109" t="s">
        <v>16</v>
      </c>
      <c r="D232" s="107">
        <v>100</v>
      </c>
      <c r="E232" s="110">
        <v>100</v>
      </c>
      <c r="F232" s="108">
        <v>100</v>
      </c>
      <c r="G232" s="52">
        <v>0.35</v>
      </c>
      <c r="I232" s="5">
        <v>40</v>
      </c>
      <c r="J232" s="121" t="s">
        <v>479</v>
      </c>
      <c r="K232" s="5">
        <v>2838</v>
      </c>
    </row>
    <row r="233" spans="1:11" ht="15.6" x14ac:dyDescent="0.3">
      <c r="A233" s="34">
        <v>2</v>
      </c>
      <c r="B233" s="145" t="s">
        <v>460</v>
      </c>
      <c r="C233" s="145" t="s">
        <v>16</v>
      </c>
      <c r="D233" s="146">
        <v>100</v>
      </c>
      <c r="E233" s="150"/>
      <c r="F233" s="150"/>
      <c r="G233" s="52">
        <v>0.35</v>
      </c>
      <c r="I233" s="5">
        <v>40</v>
      </c>
      <c r="J233" s="121" t="s">
        <v>479</v>
      </c>
      <c r="K233" s="5">
        <v>692.9</v>
      </c>
    </row>
    <row r="234" spans="1:11" ht="15.6" x14ac:dyDescent="0.3">
      <c r="A234" s="34">
        <v>3</v>
      </c>
      <c r="B234" s="145" t="s">
        <v>383</v>
      </c>
      <c r="C234" s="145" t="s">
        <v>16</v>
      </c>
      <c r="D234" s="146">
        <v>100</v>
      </c>
      <c r="E234" s="147">
        <v>100</v>
      </c>
      <c r="F234" s="150">
        <v>92.5</v>
      </c>
      <c r="G234" s="52">
        <v>0.2</v>
      </c>
      <c r="I234" s="5">
        <v>40</v>
      </c>
      <c r="J234" s="121" t="s">
        <v>479</v>
      </c>
      <c r="K234" s="5">
        <v>666</v>
      </c>
    </row>
    <row r="235" spans="1:11" ht="15.6" x14ac:dyDescent="0.3">
      <c r="A235" s="34">
        <v>4</v>
      </c>
      <c r="B235" s="145" t="s">
        <v>405</v>
      </c>
      <c r="C235" s="145" t="s">
        <v>16</v>
      </c>
      <c r="D235" s="146">
        <v>100</v>
      </c>
      <c r="E235" s="147">
        <v>90.57</v>
      </c>
      <c r="F235" s="145"/>
      <c r="G235" s="52">
        <v>0.2</v>
      </c>
      <c r="I235" s="5">
        <v>40</v>
      </c>
      <c r="J235" s="121" t="s">
        <v>479</v>
      </c>
      <c r="K235" s="5">
        <v>618</v>
      </c>
    </row>
    <row r="236" spans="1:11" ht="15.6" x14ac:dyDescent="0.3">
      <c r="A236" s="34">
        <v>5</v>
      </c>
      <c r="B236" s="145" t="s">
        <v>461</v>
      </c>
      <c r="C236" s="145" t="s">
        <v>16</v>
      </c>
      <c r="D236" s="146">
        <v>100</v>
      </c>
      <c r="E236" s="150"/>
      <c r="F236" s="150"/>
      <c r="G236" s="52">
        <v>0.1</v>
      </c>
      <c r="I236" s="5">
        <v>40</v>
      </c>
      <c r="J236" s="121" t="s">
        <v>479</v>
      </c>
      <c r="K236" s="5">
        <v>150</v>
      </c>
    </row>
    <row r="237" spans="1:11" ht="15.6" x14ac:dyDescent="0.3">
      <c r="A237" s="34">
        <v>6</v>
      </c>
      <c r="B237" s="145" t="s">
        <v>352</v>
      </c>
      <c r="C237" s="145" t="s">
        <v>16</v>
      </c>
      <c r="D237" s="146">
        <v>99.43</v>
      </c>
      <c r="E237" s="147">
        <v>98.86</v>
      </c>
      <c r="F237" s="145">
        <v>93</v>
      </c>
      <c r="G237" s="52">
        <v>0.1</v>
      </c>
    </row>
    <row r="238" spans="1:11" ht="15.6" x14ac:dyDescent="0.3">
      <c r="A238" s="34"/>
      <c r="B238" s="108" t="s">
        <v>459</v>
      </c>
      <c r="C238" s="108" t="s">
        <v>16</v>
      </c>
      <c r="D238" s="107">
        <v>98.86</v>
      </c>
      <c r="E238" s="106"/>
      <c r="F238" s="106"/>
      <c r="I238" s="5">
        <v>40</v>
      </c>
      <c r="J238" s="121" t="s">
        <v>479</v>
      </c>
      <c r="K238" s="5">
        <v>984</v>
      </c>
    </row>
    <row r="239" spans="1:11" x14ac:dyDescent="0.25">
      <c r="B239" s="108" t="s">
        <v>406</v>
      </c>
      <c r="C239" s="108" t="s">
        <v>16</v>
      </c>
      <c r="D239" s="107">
        <v>98.86</v>
      </c>
      <c r="E239" s="110">
        <v>94.76</v>
      </c>
      <c r="F239" s="108"/>
      <c r="I239" s="5">
        <v>40</v>
      </c>
      <c r="J239" s="121" t="s">
        <v>479</v>
      </c>
      <c r="K239" s="5">
        <v>396</v>
      </c>
    </row>
    <row r="240" spans="1:11" x14ac:dyDescent="0.25">
      <c r="B240" s="108" t="s">
        <v>462</v>
      </c>
      <c r="C240" s="108" t="s">
        <v>16</v>
      </c>
      <c r="D240" s="107">
        <v>98.29</v>
      </c>
      <c r="E240" s="106"/>
      <c r="F240" s="106"/>
    </row>
    <row r="241" spans="1:10" x14ac:dyDescent="0.25">
      <c r="B241" s="108" t="s">
        <v>224</v>
      </c>
      <c r="C241" s="108" t="s">
        <v>16</v>
      </c>
      <c r="D241" s="107">
        <v>98</v>
      </c>
      <c r="E241" s="110">
        <v>96.57</v>
      </c>
      <c r="F241" s="108">
        <v>96.57</v>
      </c>
    </row>
    <row r="242" spans="1:10" ht="17.399999999999999" x14ac:dyDescent="0.3">
      <c r="B242" s="108" t="s">
        <v>220</v>
      </c>
      <c r="C242" s="112" t="s">
        <v>16</v>
      </c>
      <c r="D242" s="113">
        <v>97.71</v>
      </c>
      <c r="E242" s="110">
        <v>97.71</v>
      </c>
      <c r="F242" s="114">
        <v>97.71</v>
      </c>
      <c r="G242" s="44" t="s">
        <v>147</v>
      </c>
      <c r="I242" s="5">
        <v>38.86</v>
      </c>
      <c r="J242" s="5"/>
    </row>
    <row r="243" spans="1:10" x14ac:dyDescent="0.25">
      <c r="B243" s="108" t="s">
        <v>463</v>
      </c>
      <c r="C243" s="108" t="s">
        <v>16</v>
      </c>
      <c r="D243" s="107">
        <v>97.71</v>
      </c>
      <c r="E243" s="106"/>
      <c r="F243" s="106"/>
      <c r="I243" s="5">
        <v>37.71</v>
      </c>
      <c r="J243" s="5"/>
    </row>
    <row r="244" spans="1:10" x14ac:dyDescent="0.25">
      <c r="B244" s="109" t="s">
        <v>119</v>
      </c>
      <c r="C244" s="109" t="s">
        <v>16</v>
      </c>
      <c r="D244" s="107">
        <v>97.14</v>
      </c>
      <c r="E244" s="110">
        <v>98.29</v>
      </c>
      <c r="F244" s="108">
        <v>93.43</v>
      </c>
    </row>
    <row r="245" spans="1:10" x14ac:dyDescent="0.25">
      <c r="B245" s="108" t="s">
        <v>134</v>
      </c>
      <c r="C245" s="108" t="s">
        <v>16</v>
      </c>
      <c r="D245" s="107">
        <v>96.57</v>
      </c>
      <c r="E245" s="110">
        <v>97.71</v>
      </c>
      <c r="F245" s="108">
        <v>96.57</v>
      </c>
    </row>
    <row r="246" spans="1:10" x14ac:dyDescent="0.25">
      <c r="B246" s="108" t="s">
        <v>464</v>
      </c>
      <c r="C246" s="108" t="s">
        <v>16</v>
      </c>
      <c r="D246" s="107">
        <v>96</v>
      </c>
      <c r="E246" s="110"/>
      <c r="F246" s="108"/>
    </row>
    <row r="247" spans="1:10" x14ac:dyDescent="0.25">
      <c r="B247" s="108" t="s">
        <v>175</v>
      </c>
      <c r="C247" s="108" t="s">
        <v>16</v>
      </c>
      <c r="D247" s="107">
        <v>95.43</v>
      </c>
      <c r="E247" s="110">
        <v>94.86</v>
      </c>
      <c r="F247" s="108"/>
    </row>
    <row r="248" spans="1:10" x14ac:dyDescent="0.25">
      <c r="B248" s="108" t="s">
        <v>286</v>
      </c>
      <c r="C248" s="109" t="s">
        <v>16</v>
      </c>
      <c r="D248" s="107">
        <v>94.71</v>
      </c>
      <c r="E248" s="110">
        <v>94.29</v>
      </c>
      <c r="F248" s="108">
        <v>93.86</v>
      </c>
    </row>
    <row r="249" spans="1:10" x14ac:dyDescent="0.25">
      <c r="B249" s="108" t="s">
        <v>351</v>
      </c>
      <c r="C249" s="108" t="s">
        <v>16</v>
      </c>
      <c r="D249" s="107">
        <v>90.71</v>
      </c>
      <c r="E249" s="110">
        <v>98.29</v>
      </c>
      <c r="F249" s="108">
        <v>90.86</v>
      </c>
    </row>
    <row r="250" spans="1:10" x14ac:dyDescent="0.25">
      <c r="B250" s="1"/>
      <c r="C250" s="1"/>
      <c r="D250" s="1"/>
      <c r="E250" s="1"/>
      <c r="F250" s="1"/>
    </row>
    <row r="251" spans="1:10" x14ac:dyDescent="0.25">
      <c r="B251" s="90" t="s">
        <v>254</v>
      </c>
      <c r="C251" s="4"/>
      <c r="D251" s="4"/>
      <c r="E251" s="4"/>
      <c r="F251" s="4"/>
    </row>
    <row r="254" spans="1:10" ht="15.6" x14ac:dyDescent="0.3">
      <c r="A254" s="34">
        <v>1</v>
      </c>
      <c r="B254" s="145" t="s">
        <v>173</v>
      </c>
      <c r="C254" s="145" t="s">
        <v>20</v>
      </c>
      <c r="D254" s="146">
        <v>100</v>
      </c>
      <c r="E254" s="147">
        <v>98.86</v>
      </c>
      <c r="F254" s="145">
        <v>98.86</v>
      </c>
      <c r="G254" s="52">
        <v>0.35</v>
      </c>
      <c r="I254" s="132">
        <f>+D254+E254+F254</f>
        <v>297.72000000000003</v>
      </c>
      <c r="J254" s="132">
        <f>+I254/3</f>
        <v>99.240000000000009</v>
      </c>
    </row>
    <row r="255" spans="1:10" ht="15.6" x14ac:dyDescent="0.3">
      <c r="A255" s="34">
        <v>2</v>
      </c>
      <c r="B255" s="145" t="s">
        <v>141</v>
      </c>
      <c r="C255" s="145" t="s">
        <v>20</v>
      </c>
      <c r="D255" s="146">
        <v>100</v>
      </c>
      <c r="E255" s="147">
        <v>97.14</v>
      </c>
      <c r="F255" s="145">
        <v>100</v>
      </c>
      <c r="G255" s="52">
        <v>0.35</v>
      </c>
      <c r="I255" s="132">
        <f>+D255+E255+F255</f>
        <v>297.14</v>
      </c>
      <c r="J255" s="133">
        <f>+I255/3</f>
        <v>99.046666666666667</v>
      </c>
    </row>
    <row r="256" spans="1:10" ht="15.6" x14ac:dyDescent="0.3">
      <c r="A256" s="34">
        <v>3</v>
      </c>
      <c r="B256" s="149" t="s">
        <v>113</v>
      </c>
      <c r="C256" s="149" t="s">
        <v>20</v>
      </c>
      <c r="D256" s="146">
        <v>99.43</v>
      </c>
      <c r="E256" s="147">
        <v>98.86</v>
      </c>
      <c r="F256" s="145">
        <v>96.57</v>
      </c>
      <c r="G256" s="52">
        <v>0.2</v>
      </c>
    </row>
    <row r="257" spans="1:7" ht="15.6" x14ac:dyDescent="0.3">
      <c r="A257" s="34">
        <v>4</v>
      </c>
      <c r="B257" s="145" t="s">
        <v>341</v>
      </c>
      <c r="C257" s="145" t="s">
        <v>20</v>
      </c>
      <c r="D257" s="146">
        <v>98.86</v>
      </c>
      <c r="E257" s="147">
        <v>98</v>
      </c>
      <c r="F257" s="145"/>
      <c r="G257" s="52">
        <v>0.2</v>
      </c>
    </row>
    <row r="258" spans="1:7" ht="15.6" x14ac:dyDescent="0.3">
      <c r="A258" s="34">
        <v>5</v>
      </c>
      <c r="B258" s="148" t="s">
        <v>342</v>
      </c>
      <c r="C258" s="145" t="s">
        <v>20</v>
      </c>
      <c r="D258" s="146">
        <v>98.57</v>
      </c>
      <c r="E258" s="147">
        <v>96</v>
      </c>
      <c r="F258" s="145">
        <v>96.29</v>
      </c>
      <c r="G258" s="52">
        <v>0.1</v>
      </c>
    </row>
    <row r="259" spans="1:7" ht="15.6" x14ac:dyDescent="0.3">
      <c r="A259" s="34">
        <v>6</v>
      </c>
      <c r="B259" s="145" t="s">
        <v>206</v>
      </c>
      <c r="C259" s="145" t="s">
        <v>20</v>
      </c>
      <c r="D259" s="146">
        <v>98</v>
      </c>
      <c r="E259" s="147">
        <v>95.71</v>
      </c>
      <c r="F259" s="145">
        <v>96.29</v>
      </c>
      <c r="G259" s="52">
        <v>0.1</v>
      </c>
    </row>
    <row r="260" spans="1:7" x14ac:dyDescent="0.25">
      <c r="B260" s="109" t="s">
        <v>102</v>
      </c>
      <c r="C260" s="108" t="s">
        <v>20</v>
      </c>
      <c r="D260" s="107">
        <v>97.71</v>
      </c>
      <c r="E260" s="110">
        <v>97.71</v>
      </c>
      <c r="F260" s="108">
        <v>95.43</v>
      </c>
    </row>
    <row r="261" spans="1:7" x14ac:dyDescent="0.25">
      <c r="B261" s="108" t="s">
        <v>170</v>
      </c>
      <c r="C261" s="108" t="s">
        <v>20</v>
      </c>
      <c r="D261" s="107">
        <v>97.14</v>
      </c>
      <c r="E261" s="110">
        <v>96.57</v>
      </c>
      <c r="F261" s="108">
        <v>98.86</v>
      </c>
    </row>
    <row r="262" spans="1:7" x14ac:dyDescent="0.25">
      <c r="B262" s="108" t="s">
        <v>283</v>
      </c>
      <c r="C262" s="108" t="s">
        <v>20</v>
      </c>
      <c r="D262" s="107">
        <v>97.07</v>
      </c>
      <c r="E262" s="110">
        <v>98.29</v>
      </c>
      <c r="F262" s="108">
        <v>97.71</v>
      </c>
    </row>
    <row r="263" spans="1:7" x14ac:dyDescent="0.25">
      <c r="B263" s="108" t="s">
        <v>207</v>
      </c>
      <c r="C263" s="108" t="s">
        <v>20</v>
      </c>
      <c r="D263" s="107">
        <v>96.43</v>
      </c>
      <c r="E263" s="110">
        <v>98.29</v>
      </c>
      <c r="F263" s="108">
        <v>98.86</v>
      </c>
    </row>
    <row r="264" spans="1:7" x14ac:dyDescent="0.25">
      <c r="B264" s="108" t="s">
        <v>455</v>
      </c>
      <c r="C264" s="109" t="s">
        <v>20</v>
      </c>
      <c r="D264" s="107">
        <v>96</v>
      </c>
      <c r="E264" s="110"/>
      <c r="F264" s="108"/>
    </row>
    <row r="265" spans="1:7" x14ac:dyDescent="0.25">
      <c r="B265" s="111" t="s">
        <v>384</v>
      </c>
      <c r="C265" s="108" t="s">
        <v>20</v>
      </c>
      <c r="D265" s="107">
        <v>95.86</v>
      </c>
      <c r="E265" s="110">
        <v>91.71</v>
      </c>
      <c r="F265" s="108">
        <v>87.43</v>
      </c>
    </row>
    <row r="266" spans="1:7" x14ac:dyDescent="0.25">
      <c r="B266" s="108" t="s">
        <v>239</v>
      </c>
      <c r="C266" s="108" t="s">
        <v>20</v>
      </c>
      <c r="D266" s="107">
        <v>93.71</v>
      </c>
      <c r="E266" s="110">
        <v>94.86</v>
      </c>
      <c r="F266" s="108">
        <v>93</v>
      </c>
    </row>
    <row r="267" spans="1:7" x14ac:dyDescent="0.25">
      <c r="B267" s="111" t="s">
        <v>95</v>
      </c>
      <c r="C267" s="109" t="s">
        <v>20</v>
      </c>
      <c r="D267" s="107">
        <v>91.86</v>
      </c>
      <c r="E267" s="110">
        <v>91.86</v>
      </c>
      <c r="F267" s="108">
        <v>92.29</v>
      </c>
    </row>
    <row r="268" spans="1:7" x14ac:dyDescent="0.25">
      <c r="B268" s="109" t="s">
        <v>103</v>
      </c>
      <c r="C268" s="109" t="s">
        <v>20</v>
      </c>
      <c r="D268" s="107">
        <v>91.43</v>
      </c>
      <c r="E268" s="110">
        <v>98.86</v>
      </c>
      <c r="F268" s="108">
        <v>98.86</v>
      </c>
    </row>
    <row r="269" spans="1:7" x14ac:dyDescent="0.25">
      <c r="B269" s="160" t="s">
        <v>171</v>
      </c>
      <c r="C269" s="108" t="s">
        <v>20</v>
      </c>
      <c r="D269" s="107">
        <v>91.29</v>
      </c>
      <c r="E269" s="110">
        <v>75.14</v>
      </c>
      <c r="F269" s="108">
        <v>88.29</v>
      </c>
    </row>
    <row r="270" spans="1:7" x14ac:dyDescent="0.25">
      <c r="B270" s="108" t="s">
        <v>454</v>
      </c>
      <c r="C270" s="109" t="s">
        <v>20</v>
      </c>
      <c r="D270" s="107">
        <v>87.86</v>
      </c>
      <c r="E270" s="110"/>
      <c r="F270" s="108"/>
    </row>
    <row r="271" spans="1:7" x14ac:dyDescent="0.25">
      <c r="B271" s="111" t="s">
        <v>96</v>
      </c>
      <c r="C271" s="109" t="s">
        <v>20</v>
      </c>
      <c r="D271" s="107">
        <v>87.29</v>
      </c>
      <c r="E271" s="110">
        <v>92.57</v>
      </c>
      <c r="F271" s="108">
        <v>89.71</v>
      </c>
    </row>
    <row r="272" spans="1:7" x14ac:dyDescent="0.25">
      <c r="B272" s="1"/>
      <c r="C272" s="1"/>
      <c r="D272" s="1"/>
      <c r="E272" s="1"/>
      <c r="F272" s="1"/>
    </row>
    <row r="275" spans="1:10" ht="15.6" x14ac:dyDescent="0.3">
      <c r="A275" s="34">
        <v>1</v>
      </c>
      <c r="B275" s="149" t="s">
        <v>73</v>
      </c>
      <c r="C275" s="149" t="s">
        <v>21</v>
      </c>
      <c r="D275" s="146">
        <v>100</v>
      </c>
      <c r="E275" s="147">
        <v>99.43</v>
      </c>
      <c r="F275" s="145">
        <v>100</v>
      </c>
      <c r="G275" s="52">
        <v>0.35</v>
      </c>
      <c r="I275" s="132">
        <f>+D275+E275</f>
        <v>199.43</v>
      </c>
      <c r="J275" s="133">
        <f>+I275/2</f>
        <v>99.715000000000003</v>
      </c>
    </row>
    <row r="276" spans="1:10" ht="15.6" x14ac:dyDescent="0.3">
      <c r="A276" s="34">
        <v>2</v>
      </c>
      <c r="B276" s="145" t="s">
        <v>400</v>
      </c>
      <c r="C276" s="145" t="s">
        <v>21</v>
      </c>
      <c r="D276" s="146">
        <v>100</v>
      </c>
      <c r="E276" s="147">
        <v>98.29</v>
      </c>
      <c r="F276" s="145"/>
      <c r="G276" s="52">
        <v>0.2</v>
      </c>
      <c r="I276" s="132">
        <f>+D276+E276</f>
        <v>198.29000000000002</v>
      </c>
      <c r="J276" s="133">
        <f>+I276/2</f>
        <v>99.14500000000001</v>
      </c>
    </row>
    <row r="277" spans="1:10" ht="15.6" x14ac:dyDescent="0.3">
      <c r="A277" s="34">
        <v>3</v>
      </c>
      <c r="B277" s="150" t="s">
        <v>280</v>
      </c>
      <c r="C277" s="150" t="s">
        <v>21</v>
      </c>
      <c r="D277" s="146">
        <v>100</v>
      </c>
      <c r="E277" s="147">
        <v>96.43</v>
      </c>
      <c r="F277" s="145">
        <v>100</v>
      </c>
      <c r="G277" s="52">
        <v>0.1</v>
      </c>
      <c r="I277" s="132">
        <f>+D277+E277</f>
        <v>196.43</v>
      </c>
      <c r="J277" s="133">
        <f>+I277/2</f>
        <v>98.215000000000003</v>
      </c>
    </row>
    <row r="278" spans="1:10" ht="15.6" x14ac:dyDescent="0.3">
      <c r="A278" s="34">
        <v>4</v>
      </c>
      <c r="B278" s="149" t="s">
        <v>9</v>
      </c>
      <c r="C278" s="149" t="s">
        <v>21</v>
      </c>
      <c r="D278" s="146">
        <v>99.43</v>
      </c>
      <c r="E278" s="147">
        <v>90</v>
      </c>
      <c r="F278" s="145">
        <v>94.71</v>
      </c>
      <c r="G278" s="52">
        <v>0.1</v>
      </c>
    </row>
    <row r="279" spans="1:10" x14ac:dyDescent="0.25">
      <c r="B279" s="108" t="s">
        <v>401</v>
      </c>
      <c r="C279" s="108" t="s">
        <v>21</v>
      </c>
      <c r="D279" s="107">
        <v>97.14</v>
      </c>
      <c r="E279" s="110">
        <v>98</v>
      </c>
      <c r="F279" s="108"/>
    </row>
    <row r="280" spans="1:10" x14ac:dyDescent="0.25">
      <c r="B280" s="106" t="s">
        <v>399</v>
      </c>
      <c r="C280" s="106" t="s">
        <v>21</v>
      </c>
      <c r="D280" s="107">
        <v>96</v>
      </c>
      <c r="E280" s="110">
        <v>100</v>
      </c>
      <c r="F280" s="108"/>
    </row>
    <row r="281" spans="1:10" x14ac:dyDescent="0.25">
      <c r="B281" s="108" t="s">
        <v>282</v>
      </c>
      <c r="C281" s="108" t="s">
        <v>21</v>
      </c>
      <c r="D281" s="107">
        <v>94.86</v>
      </c>
      <c r="E281" s="110">
        <v>86.86</v>
      </c>
      <c r="F281" s="108">
        <v>92.57</v>
      </c>
    </row>
    <row r="282" spans="1:10" x14ac:dyDescent="0.25">
      <c r="B282" s="160" t="s">
        <v>453</v>
      </c>
      <c r="C282" s="108" t="s">
        <v>21</v>
      </c>
      <c r="D282" s="107">
        <v>94</v>
      </c>
      <c r="E282" s="110"/>
      <c r="F282" s="108"/>
    </row>
    <row r="283" spans="1:10" x14ac:dyDescent="0.25">
      <c r="B283" s="160" t="s">
        <v>281</v>
      </c>
      <c r="C283" s="106" t="s">
        <v>21</v>
      </c>
      <c r="D283" s="107">
        <v>89.71</v>
      </c>
      <c r="E283" s="110">
        <v>80.430000000000007</v>
      </c>
      <c r="F283" s="108">
        <v>93</v>
      </c>
    </row>
    <row r="284" spans="1:10" x14ac:dyDescent="0.25">
      <c r="B284" s="160" t="s">
        <v>340</v>
      </c>
      <c r="C284" s="108" t="s">
        <v>21</v>
      </c>
      <c r="D284" s="107">
        <v>84.71</v>
      </c>
      <c r="E284" s="110">
        <v>98.29</v>
      </c>
      <c r="F284" s="108">
        <v>96.43</v>
      </c>
    </row>
    <row r="285" spans="1:10" x14ac:dyDescent="0.25">
      <c r="B285" s="109" t="s">
        <v>115</v>
      </c>
      <c r="C285" s="109" t="s">
        <v>21</v>
      </c>
      <c r="D285" s="107">
        <v>78.569999999999993</v>
      </c>
      <c r="E285" s="110">
        <v>68.290000000000006</v>
      </c>
      <c r="F285" s="108">
        <v>67.5</v>
      </c>
    </row>
    <row r="288" spans="1:10" ht="15.6" x14ac:dyDescent="0.3">
      <c r="A288" s="34">
        <v>1</v>
      </c>
      <c r="B288" s="145" t="s">
        <v>124</v>
      </c>
      <c r="C288" s="149" t="s">
        <v>18</v>
      </c>
      <c r="D288" s="146">
        <v>100</v>
      </c>
      <c r="E288" s="147">
        <v>100</v>
      </c>
      <c r="F288" s="145">
        <v>100</v>
      </c>
      <c r="G288" s="52">
        <v>0.35</v>
      </c>
      <c r="I288">
        <f t="shared" ref="I288:I296" si="19">+D288+E288+F288</f>
        <v>300</v>
      </c>
      <c r="J288" s="80">
        <f>+I288/3</f>
        <v>100</v>
      </c>
    </row>
    <row r="289" spans="1:13" ht="15.6" x14ac:dyDescent="0.3">
      <c r="A289" s="34">
        <v>2</v>
      </c>
      <c r="B289" s="145" t="s">
        <v>144</v>
      </c>
      <c r="C289" s="149" t="s">
        <v>18</v>
      </c>
      <c r="D289" s="146">
        <v>100</v>
      </c>
      <c r="E289" s="147">
        <v>100</v>
      </c>
      <c r="F289" s="145">
        <v>98.86</v>
      </c>
      <c r="G289" s="52">
        <v>0.35</v>
      </c>
      <c r="I289" s="127">
        <f t="shared" si="19"/>
        <v>298.86</v>
      </c>
      <c r="J289" s="128">
        <f t="shared" ref="J289:J296" si="20">+I289/3</f>
        <v>99.62</v>
      </c>
      <c r="K289" s="5">
        <v>40</v>
      </c>
      <c r="L289" s="121" t="s">
        <v>479</v>
      </c>
      <c r="M289" s="5">
        <v>1661.1</v>
      </c>
    </row>
    <row r="290" spans="1:13" ht="15.6" x14ac:dyDescent="0.3">
      <c r="A290" s="34">
        <v>3</v>
      </c>
      <c r="B290" s="149" t="s">
        <v>122</v>
      </c>
      <c r="C290" s="145" t="s">
        <v>18</v>
      </c>
      <c r="D290" s="146">
        <v>100</v>
      </c>
      <c r="E290" s="147">
        <v>100</v>
      </c>
      <c r="F290" s="145">
        <v>98.86</v>
      </c>
      <c r="G290" s="52">
        <v>0.35</v>
      </c>
      <c r="I290" s="127">
        <f t="shared" si="19"/>
        <v>298.86</v>
      </c>
      <c r="J290" s="128">
        <f t="shared" si="20"/>
        <v>99.62</v>
      </c>
      <c r="K290" s="5">
        <v>40</v>
      </c>
      <c r="L290" s="121" t="s">
        <v>479</v>
      </c>
      <c r="M290" s="5">
        <v>1368</v>
      </c>
    </row>
    <row r="291" spans="1:13" ht="15.6" x14ac:dyDescent="0.3">
      <c r="A291" s="34">
        <v>4</v>
      </c>
      <c r="B291" s="145" t="s">
        <v>188</v>
      </c>
      <c r="C291" s="145" t="s">
        <v>18</v>
      </c>
      <c r="D291" s="146">
        <v>100</v>
      </c>
      <c r="E291" s="147">
        <v>100</v>
      </c>
      <c r="F291" s="145">
        <v>98.86</v>
      </c>
      <c r="G291" s="52">
        <v>0.35</v>
      </c>
      <c r="I291" s="127">
        <f t="shared" si="19"/>
        <v>298.86</v>
      </c>
      <c r="J291" s="128">
        <f t="shared" si="20"/>
        <v>99.62</v>
      </c>
      <c r="K291" s="5">
        <v>40</v>
      </c>
      <c r="L291" s="121" t="s">
        <v>479</v>
      </c>
      <c r="M291" s="5">
        <v>870</v>
      </c>
    </row>
    <row r="292" spans="1:13" ht="15.6" x14ac:dyDescent="0.3">
      <c r="A292" s="34">
        <v>5</v>
      </c>
      <c r="B292" s="149" t="s">
        <v>7</v>
      </c>
      <c r="C292" s="149" t="s">
        <v>18</v>
      </c>
      <c r="D292" s="146">
        <v>100</v>
      </c>
      <c r="E292" s="147">
        <v>100</v>
      </c>
      <c r="F292" s="145">
        <v>97.71</v>
      </c>
      <c r="G292" s="52">
        <v>0.35</v>
      </c>
      <c r="I292">
        <f t="shared" si="19"/>
        <v>297.70999999999998</v>
      </c>
      <c r="J292" s="80">
        <f t="shared" si="20"/>
        <v>99.236666666666665</v>
      </c>
    </row>
    <row r="293" spans="1:13" ht="15.6" x14ac:dyDescent="0.3">
      <c r="A293" s="34">
        <v>6</v>
      </c>
      <c r="B293" s="145" t="s">
        <v>214</v>
      </c>
      <c r="C293" s="145" t="s">
        <v>18</v>
      </c>
      <c r="D293" s="146">
        <v>100</v>
      </c>
      <c r="E293" s="147">
        <v>100</v>
      </c>
      <c r="F293" s="145">
        <v>95.29</v>
      </c>
      <c r="G293" s="52">
        <v>0.2</v>
      </c>
      <c r="I293">
        <f t="shared" si="19"/>
        <v>295.29000000000002</v>
      </c>
      <c r="J293" s="80">
        <f t="shared" si="20"/>
        <v>98.43</v>
      </c>
    </row>
    <row r="294" spans="1:13" ht="15.6" x14ac:dyDescent="0.3">
      <c r="A294" s="34">
        <v>7</v>
      </c>
      <c r="B294" s="145" t="s">
        <v>114</v>
      </c>
      <c r="C294" s="145" t="s">
        <v>18</v>
      </c>
      <c r="D294" s="146">
        <v>100</v>
      </c>
      <c r="E294" s="147">
        <v>98.86</v>
      </c>
      <c r="F294" s="145">
        <v>96</v>
      </c>
      <c r="G294" s="52">
        <v>0.2</v>
      </c>
      <c r="I294">
        <f t="shared" si="19"/>
        <v>294.86</v>
      </c>
      <c r="J294" s="80">
        <f t="shared" si="20"/>
        <v>98.286666666666676</v>
      </c>
    </row>
    <row r="295" spans="1:13" ht="15.6" x14ac:dyDescent="0.3">
      <c r="A295" s="34">
        <v>8</v>
      </c>
      <c r="B295" s="149" t="s">
        <v>62</v>
      </c>
      <c r="C295" s="149" t="s">
        <v>18</v>
      </c>
      <c r="D295" s="146">
        <v>100</v>
      </c>
      <c r="E295" s="147">
        <v>97.29</v>
      </c>
      <c r="F295" s="145">
        <v>95.29</v>
      </c>
      <c r="G295" s="52">
        <v>0.2</v>
      </c>
      <c r="I295">
        <f t="shared" si="19"/>
        <v>292.58000000000004</v>
      </c>
      <c r="J295" s="80">
        <f t="shared" si="20"/>
        <v>97.526666666666685</v>
      </c>
    </row>
    <row r="296" spans="1:13" ht="15.6" x14ac:dyDescent="0.3">
      <c r="A296" s="34">
        <v>9</v>
      </c>
      <c r="B296" s="145" t="s">
        <v>186</v>
      </c>
      <c r="C296" s="145" t="s">
        <v>18</v>
      </c>
      <c r="D296" s="146">
        <v>100</v>
      </c>
      <c r="E296" s="147">
        <v>93</v>
      </c>
      <c r="F296" s="145">
        <v>100</v>
      </c>
      <c r="G296" s="52">
        <v>0.2</v>
      </c>
      <c r="I296">
        <f t="shared" si="19"/>
        <v>293</v>
      </c>
      <c r="J296" s="80">
        <f t="shared" si="20"/>
        <v>97.666666666666671</v>
      </c>
    </row>
    <row r="297" spans="1:13" ht="15.6" x14ac:dyDescent="0.3">
      <c r="A297" s="34">
        <v>10</v>
      </c>
      <c r="B297" s="149" t="s">
        <v>123</v>
      </c>
      <c r="C297" s="149" t="s">
        <v>18</v>
      </c>
      <c r="D297" s="146">
        <v>99.43</v>
      </c>
      <c r="E297" s="147">
        <v>96</v>
      </c>
      <c r="F297" s="145">
        <v>89</v>
      </c>
      <c r="G297" s="52">
        <v>0.2</v>
      </c>
    </row>
    <row r="298" spans="1:13" ht="15.6" x14ac:dyDescent="0.3">
      <c r="A298" s="34">
        <v>11</v>
      </c>
      <c r="B298" s="145" t="s">
        <v>452</v>
      </c>
      <c r="C298" s="145" t="s">
        <v>18</v>
      </c>
      <c r="D298" s="146">
        <v>98.86</v>
      </c>
      <c r="E298" s="147">
        <v>100</v>
      </c>
      <c r="F298" s="145"/>
      <c r="G298" s="52">
        <v>0.1</v>
      </c>
      <c r="I298" s="132">
        <f t="shared" ref="I298:I304" si="21">+D298+E298</f>
        <v>198.86</v>
      </c>
      <c r="J298" s="133">
        <f>+I298/2</f>
        <v>99.43</v>
      </c>
    </row>
    <row r="299" spans="1:13" ht="15.6" x14ac:dyDescent="0.3">
      <c r="A299" s="34">
        <v>12</v>
      </c>
      <c r="B299" s="111" t="s">
        <v>50</v>
      </c>
      <c r="C299" s="109" t="s">
        <v>18</v>
      </c>
      <c r="D299" s="107">
        <v>98.86</v>
      </c>
      <c r="E299" s="110">
        <v>98.86</v>
      </c>
      <c r="F299" s="108">
        <v>98.86</v>
      </c>
      <c r="G299" s="52">
        <v>0.1</v>
      </c>
      <c r="I299" s="132">
        <f t="shared" si="21"/>
        <v>197.72</v>
      </c>
      <c r="J299" s="133">
        <f t="shared" ref="J299:J304" si="22">+I299/2</f>
        <v>98.86</v>
      </c>
    </row>
    <row r="300" spans="1:13" ht="15.6" x14ac:dyDescent="0.3">
      <c r="A300" s="34">
        <v>13</v>
      </c>
      <c r="B300" s="149" t="s">
        <v>65</v>
      </c>
      <c r="C300" s="149" t="s">
        <v>18</v>
      </c>
      <c r="D300" s="146">
        <v>98.86</v>
      </c>
      <c r="E300" s="147">
        <v>98.48</v>
      </c>
      <c r="F300" s="145">
        <v>98</v>
      </c>
      <c r="G300" s="52">
        <v>0.1</v>
      </c>
      <c r="I300" s="132">
        <f t="shared" si="21"/>
        <v>197.34</v>
      </c>
      <c r="J300" s="133">
        <f t="shared" si="22"/>
        <v>98.67</v>
      </c>
    </row>
    <row r="301" spans="1:13" ht="15.6" x14ac:dyDescent="0.3">
      <c r="A301" s="34">
        <v>14</v>
      </c>
      <c r="B301" s="149" t="s">
        <v>66</v>
      </c>
      <c r="C301" s="149" t="s">
        <v>18</v>
      </c>
      <c r="D301" s="146">
        <v>98.86</v>
      </c>
      <c r="E301" s="147">
        <v>97.71</v>
      </c>
      <c r="F301" s="145">
        <v>94.29</v>
      </c>
      <c r="G301" s="52">
        <v>0.1</v>
      </c>
      <c r="I301" s="132">
        <f t="shared" si="21"/>
        <v>196.57</v>
      </c>
      <c r="J301" s="133">
        <f t="shared" si="22"/>
        <v>98.284999999999997</v>
      </c>
    </row>
    <row r="302" spans="1:13" ht="15.6" x14ac:dyDescent="0.3">
      <c r="A302" s="34">
        <v>15</v>
      </c>
      <c r="B302" s="145" t="s">
        <v>404</v>
      </c>
      <c r="C302" s="145" t="s">
        <v>18</v>
      </c>
      <c r="D302" s="146">
        <v>98.86</v>
      </c>
      <c r="E302" s="147">
        <v>95.43</v>
      </c>
      <c r="F302" s="145"/>
      <c r="G302" s="52">
        <v>0.1</v>
      </c>
      <c r="I302" s="132">
        <f t="shared" si="21"/>
        <v>194.29000000000002</v>
      </c>
      <c r="J302" s="133">
        <f t="shared" si="22"/>
        <v>97.14500000000001</v>
      </c>
    </row>
    <row r="303" spans="1:13" x14ac:dyDescent="0.25">
      <c r="B303" s="108" t="s">
        <v>137</v>
      </c>
      <c r="C303" s="109" t="s">
        <v>18</v>
      </c>
      <c r="D303" s="107">
        <v>98.86</v>
      </c>
      <c r="E303" s="110">
        <v>88.29</v>
      </c>
      <c r="F303" s="108">
        <v>94.29</v>
      </c>
      <c r="I303" s="132">
        <f t="shared" si="21"/>
        <v>187.15</v>
      </c>
      <c r="J303" s="133">
        <f t="shared" si="22"/>
        <v>93.575000000000003</v>
      </c>
    </row>
    <row r="304" spans="1:13" ht="17.399999999999999" x14ac:dyDescent="0.3">
      <c r="B304" s="109" t="s">
        <v>63</v>
      </c>
      <c r="C304" s="109" t="s">
        <v>18</v>
      </c>
      <c r="D304" s="107">
        <v>98.86</v>
      </c>
      <c r="E304" s="110">
        <v>88.14</v>
      </c>
      <c r="F304" s="108">
        <v>88.14</v>
      </c>
      <c r="G304" s="44"/>
      <c r="I304" s="133">
        <f t="shared" si="21"/>
        <v>187</v>
      </c>
      <c r="J304" s="133">
        <f t="shared" si="22"/>
        <v>93.5</v>
      </c>
    </row>
    <row r="305" spans="2:13" x14ac:dyDescent="0.25">
      <c r="B305" s="108" t="s">
        <v>458</v>
      </c>
      <c r="C305" s="108" t="s">
        <v>18</v>
      </c>
      <c r="D305" s="107">
        <v>98.29</v>
      </c>
      <c r="E305" s="110">
        <v>89.57</v>
      </c>
      <c r="F305" s="108">
        <v>79.430000000000007</v>
      </c>
    </row>
    <row r="306" spans="2:13" x14ac:dyDescent="0.25">
      <c r="B306" s="108" t="s">
        <v>174</v>
      </c>
      <c r="C306" s="108" t="s">
        <v>18</v>
      </c>
      <c r="D306" s="107">
        <v>97.71</v>
      </c>
      <c r="E306" s="110">
        <v>97.71</v>
      </c>
      <c r="F306" s="108"/>
      <c r="I306" s="132">
        <f>+D306+E306</f>
        <v>195.42</v>
      </c>
      <c r="J306" s="133">
        <f>+I306/2</f>
        <v>97.71</v>
      </c>
      <c r="K306" s="5">
        <v>40</v>
      </c>
      <c r="L306" s="121" t="s">
        <v>479</v>
      </c>
      <c r="M306" s="5">
        <v>846</v>
      </c>
    </row>
    <row r="307" spans="2:13" x14ac:dyDescent="0.25">
      <c r="B307" s="108" t="s">
        <v>169</v>
      </c>
      <c r="C307" s="108" t="s">
        <v>18</v>
      </c>
      <c r="D307" s="107">
        <v>97.71</v>
      </c>
      <c r="E307" s="110">
        <v>97.71</v>
      </c>
      <c r="F307" s="108"/>
      <c r="I307" s="132">
        <f>+D307+E307</f>
        <v>195.42</v>
      </c>
      <c r="J307" s="133">
        <f t="shared" ref="J307:J308" si="23">+I307/2</f>
        <v>97.71</v>
      </c>
      <c r="K307" s="5">
        <v>40</v>
      </c>
      <c r="L307" s="121" t="s">
        <v>479</v>
      </c>
      <c r="M307" s="5">
        <v>759.6</v>
      </c>
    </row>
    <row r="308" spans="2:13" x14ac:dyDescent="0.25">
      <c r="B308" s="108" t="s">
        <v>403</v>
      </c>
      <c r="C308" s="108" t="s">
        <v>18</v>
      </c>
      <c r="D308" s="107">
        <v>97.71</v>
      </c>
      <c r="E308" s="110">
        <v>96</v>
      </c>
      <c r="F308" s="108"/>
      <c r="I308" s="132">
        <f>+D308+E308</f>
        <v>193.70999999999998</v>
      </c>
      <c r="J308" s="133">
        <f t="shared" si="23"/>
        <v>96.85499999999999</v>
      </c>
    </row>
    <row r="309" spans="2:13" x14ac:dyDescent="0.25">
      <c r="B309" s="108" t="s">
        <v>212</v>
      </c>
      <c r="C309" s="108" t="s">
        <v>18</v>
      </c>
      <c r="D309" s="107">
        <v>97.57</v>
      </c>
      <c r="E309" s="110">
        <v>95.14</v>
      </c>
      <c r="F309" s="108">
        <v>94.57</v>
      </c>
    </row>
    <row r="310" spans="2:13" x14ac:dyDescent="0.25">
      <c r="B310" s="108" t="s">
        <v>288</v>
      </c>
      <c r="C310" s="108" t="s">
        <v>18</v>
      </c>
      <c r="D310" s="107">
        <v>97.14</v>
      </c>
      <c r="E310" s="110">
        <v>96</v>
      </c>
      <c r="F310" s="108">
        <v>95.29</v>
      </c>
    </row>
    <row r="311" spans="2:13" x14ac:dyDescent="0.25">
      <c r="B311" s="108" t="s">
        <v>211</v>
      </c>
      <c r="C311" s="108" t="s">
        <v>18</v>
      </c>
      <c r="D311" s="107">
        <v>96.86</v>
      </c>
      <c r="E311" s="110">
        <v>95.43</v>
      </c>
      <c r="F311" s="108">
        <v>97.71</v>
      </c>
    </row>
    <row r="312" spans="2:13" x14ac:dyDescent="0.25">
      <c r="B312" s="109" t="s">
        <v>53</v>
      </c>
      <c r="C312" s="108" t="s">
        <v>18</v>
      </c>
      <c r="D312" s="107">
        <v>96.57</v>
      </c>
      <c r="E312" s="110">
        <v>96.57</v>
      </c>
      <c r="F312" s="108"/>
      <c r="K312" s="5">
        <v>40</v>
      </c>
      <c r="L312" s="121" t="s">
        <v>479</v>
      </c>
      <c r="M312" s="5">
        <v>1903.2</v>
      </c>
    </row>
    <row r="313" spans="2:13" x14ac:dyDescent="0.25">
      <c r="B313" s="108" t="s">
        <v>251</v>
      </c>
      <c r="C313" s="108" t="s">
        <v>18</v>
      </c>
      <c r="D313" s="107">
        <v>96.57</v>
      </c>
      <c r="E313" s="110">
        <v>97.71</v>
      </c>
      <c r="F313" s="108">
        <v>96.57</v>
      </c>
      <c r="K313" s="5">
        <v>40</v>
      </c>
      <c r="L313" s="121" t="s">
        <v>479</v>
      </c>
      <c r="M313" s="5">
        <v>432</v>
      </c>
    </row>
    <row r="314" spans="2:13" x14ac:dyDescent="0.25">
      <c r="B314" s="108" t="s">
        <v>474</v>
      </c>
      <c r="C314" s="108" t="s">
        <v>18</v>
      </c>
      <c r="D314" s="107">
        <v>96.57</v>
      </c>
      <c r="E314" s="110"/>
      <c r="F314" s="108"/>
      <c r="K314" s="5">
        <v>36.57</v>
      </c>
    </row>
    <row r="315" spans="2:13" x14ac:dyDescent="0.25">
      <c r="B315" s="109" t="s">
        <v>38</v>
      </c>
      <c r="C315" s="109" t="s">
        <v>18</v>
      </c>
      <c r="D315" s="107">
        <v>96</v>
      </c>
      <c r="E315" s="110">
        <v>92</v>
      </c>
      <c r="F315" s="108">
        <v>97.14</v>
      </c>
      <c r="I315" s="132">
        <f>+D315+E315+F315</f>
        <v>285.14</v>
      </c>
      <c r="J315" s="133">
        <f>+I315/3</f>
        <v>95.046666666666667</v>
      </c>
      <c r="K315" s="5"/>
    </row>
    <row r="316" spans="2:13" x14ac:dyDescent="0.25">
      <c r="B316" s="108" t="s">
        <v>252</v>
      </c>
      <c r="C316" s="108" t="s">
        <v>18</v>
      </c>
      <c r="D316" s="107">
        <v>96</v>
      </c>
      <c r="E316" s="110">
        <v>95.29</v>
      </c>
      <c r="F316" s="108">
        <v>93.57</v>
      </c>
      <c r="I316" s="132">
        <f>+D316+E316+F316</f>
        <v>284.86</v>
      </c>
      <c r="J316" s="133">
        <f>+I316/3</f>
        <v>94.953333333333333</v>
      </c>
    </row>
    <row r="317" spans="2:13" x14ac:dyDescent="0.25">
      <c r="B317" s="108" t="s">
        <v>184</v>
      </c>
      <c r="C317" s="108" t="s">
        <v>182</v>
      </c>
      <c r="D317" s="107">
        <v>96</v>
      </c>
      <c r="E317" s="110">
        <v>94.43</v>
      </c>
      <c r="F317" s="108">
        <v>87.14</v>
      </c>
      <c r="I317" s="132">
        <f>+D317+E317+F317</f>
        <v>277.57</v>
      </c>
      <c r="J317" s="133">
        <f t="shared" ref="J317" si="24">+I317/3</f>
        <v>92.523333333333326</v>
      </c>
    </row>
    <row r="318" spans="2:13" x14ac:dyDescent="0.25">
      <c r="B318" s="108" t="s">
        <v>385</v>
      </c>
      <c r="C318" s="108" t="s">
        <v>18</v>
      </c>
      <c r="D318" s="107">
        <v>95.29</v>
      </c>
      <c r="E318" s="110">
        <v>98.86</v>
      </c>
      <c r="F318" s="108">
        <v>91.29</v>
      </c>
    </row>
    <row r="319" spans="2:13" x14ac:dyDescent="0.25">
      <c r="B319" s="108" t="s">
        <v>250</v>
      </c>
      <c r="C319" s="108" t="s">
        <v>18</v>
      </c>
      <c r="D319" s="107">
        <v>94.86</v>
      </c>
      <c r="E319" s="110">
        <v>97.71</v>
      </c>
      <c r="F319" s="108">
        <v>93.14</v>
      </c>
    </row>
    <row r="320" spans="2:13" ht="17.399999999999999" x14ac:dyDescent="0.3">
      <c r="B320" s="109" t="s">
        <v>26</v>
      </c>
      <c r="C320" s="109" t="s">
        <v>18</v>
      </c>
      <c r="D320" s="113">
        <v>93.71</v>
      </c>
      <c r="E320" s="110">
        <v>93.71</v>
      </c>
      <c r="F320" s="108">
        <v>93.71</v>
      </c>
      <c r="G320" s="44" t="s">
        <v>131</v>
      </c>
    </row>
    <row r="321" spans="1:10" x14ac:dyDescent="0.25">
      <c r="B321" s="109" t="s">
        <v>117</v>
      </c>
      <c r="C321" s="109" t="s">
        <v>18</v>
      </c>
      <c r="D321" s="107">
        <v>93.57</v>
      </c>
      <c r="E321" s="110">
        <v>98.86</v>
      </c>
      <c r="F321" s="108">
        <v>100</v>
      </c>
    </row>
    <row r="322" spans="1:10" x14ac:dyDescent="0.25">
      <c r="B322" s="108" t="s">
        <v>402</v>
      </c>
      <c r="C322" s="108" t="s">
        <v>18</v>
      </c>
      <c r="D322" s="107">
        <v>93.14</v>
      </c>
      <c r="E322" s="110">
        <v>96</v>
      </c>
      <c r="F322" s="108"/>
      <c r="I322" s="42" t="s">
        <v>457</v>
      </c>
    </row>
    <row r="323" spans="1:10" x14ac:dyDescent="0.25">
      <c r="B323" s="111" t="s">
        <v>205</v>
      </c>
      <c r="C323" s="108" t="s">
        <v>18</v>
      </c>
      <c r="D323" s="107">
        <v>92.57</v>
      </c>
      <c r="E323" s="110">
        <v>96.57</v>
      </c>
      <c r="F323" s="108"/>
    </row>
    <row r="324" spans="1:10" x14ac:dyDescent="0.25">
      <c r="B324" s="109" t="s">
        <v>67</v>
      </c>
      <c r="C324" s="109" t="s">
        <v>18</v>
      </c>
      <c r="D324" s="107">
        <v>91.43</v>
      </c>
      <c r="E324" s="110">
        <v>90.57</v>
      </c>
      <c r="F324" s="108">
        <v>98.86</v>
      </c>
    </row>
    <row r="325" spans="1:10" x14ac:dyDescent="0.25">
      <c r="B325" s="108" t="s">
        <v>213</v>
      </c>
      <c r="C325" s="108" t="s">
        <v>18</v>
      </c>
      <c r="D325" s="107">
        <v>91.29</v>
      </c>
      <c r="E325" s="110">
        <v>99.43</v>
      </c>
      <c r="F325" s="108">
        <v>97.71</v>
      </c>
    </row>
    <row r="326" spans="1:10" x14ac:dyDescent="0.25">
      <c r="B326" s="108" t="s">
        <v>12</v>
      </c>
      <c r="C326" s="109" t="s">
        <v>18</v>
      </c>
      <c r="D326" s="107">
        <v>89.57</v>
      </c>
      <c r="E326" s="107">
        <v>91.57</v>
      </c>
      <c r="F326" s="108">
        <v>88.14</v>
      </c>
    </row>
    <row r="327" spans="1:10" x14ac:dyDescent="0.25">
      <c r="B327" s="108" t="s">
        <v>253</v>
      </c>
      <c r="C327" s="108" t="s">
        <v>18</v>
      </c>
      <c r="D327" s="107">
        <v>89</v>
      </c>
      <c r="E327" s="110">
        <v>97.14</v>
      </c>
      <c r="F327" s="108">
        <v>96</v>
      </c>
    </row>
    <row r="328" spans="1:10" x14ac:dyDescent="0.25">
      <c r="B328" s="109" t="s">
        <v>61</v>
      </c>
      <c r="C328" s="108" t="s">
        <v>18</v>
      </c>
      <c r="D328" s="107">
        <v>86.14</v>
      </c>
      <c r="E328" s="110">
        <v>94.71</v>
      </c>
      <c r="F328" s="108">
        <v>97.14</v>
      </c>
    </row>
    <row r="329" spans="1:10" x14ac:dyDescent="0.25">
      <c r="B329" s="108" t="s">
        <v>249</v>
      </c>
      <c r="C329" s="108" t="s">
        <v>18</v>
      </c>
      <c r="D329" s="107">
        <v>83.29</v>
      </c>
      <c r="E329" s="110">
        <v>91.86</v>
      </c>
      <c r="F329" s="108">
        <v>96.29</v>
      </c>
    </row>
    <row r="330" spans="1:10" x14ac:dyDescent="0.25">
      <c r="B330" s="1"/>
      <c r="C330" s="1"/>
      <c r="D330" s="1"/>
      <c r="E330" s="1"/>
      <c r="F330" s="1"/>
    </row>
    <row r="331" spans="1:10" x14ac:dyDescent="0.25">
      <c r="B331" s="90" t="s">
        <v>456</v>
      </c>
    </row>
    <row r="334" spans="1:10" ht="17.399999999999999" x14ac:dyDescent="0.3">
      <c r="A334" s="34">
        <v>1</v>
      </c>
      <c r="B334" s="149" t="s">
        <v>39</v>
      </c>
      <c r="C334" s="149" t="s">
        <v>19</v>
      </c>
      <c r="D334" s="146">
        <v>100</v>
      </c>
      <c r="E334" s="152">
        <v>100</v>
      </c>
      <c r="F334" s="145">
        <v>100</v>
      </c>
      <c r="G334" s="44" t="s">
        <v>147</v>
      </c>
      <c r="H334" s="52">
        <v>0.35</v>
      </c>
      <c r="I334" s="132">
        <f>+D334+E334+F334</f>
        <v>300</v>
      </c>
      <c r="J334" s="132">
        <f>+I334/3</f>
        <v>100</v>
      </c>
    </row>
    <row r="335" spans="1:10" ht="15.6" x14ac:dyDescent="0.3">
      <c r="A335" s="34">
        <v>2</v>
      </c>
      <c r="B335" s="149" t="s">
        <v>46</v>
      </c>
      <c r="C335" s="149" t="s">
        <v>19</v>
      </c>
      <c r="D335" s="146">
        <v>100</v>
      </c>
      <c r="E335" s="152">
        <v>100</v>
      </c>
      <c r="F335" s="145">
        <v>96.18</v>
      </c>
      <c r="H335" s="52">
        <v>0.2</v>
      </c>
      <c r="I335" s="132">
        <f t="shared" ref="I335:I337" si="25">+D335+E335+F335</f>
        <v>296.18</v>
      </c>
      <c r="J335" s="133">
        <f t="shared" ref="J335:J337" si="26">+I335/3</f>
        <v>98.726666666666674</v>
      </c>
    </row>
    <row r="336" spans="1:10" x14ac:dyDescent="0.25">
      <c r="B336" s="109" t="s">
        <v>49</v>
      </c>
      <c r="C336" s="109" t="s">
        <v>19</v>
      </c>
      <c r="D336" s="107">
        <v>100</v>
      </c>
      <c r="E336" s="114">
        <v>100</v>
      </c>
      <c r="F336" s="108">
        <v>95.29</v>
      </c>
      <c r="I336" s="132">
        <f t="shared" si="25"/>
        <v>295.29000000000002</v>
      </c>
      <c r="J336" s="133">
        <f t="shared" si="26"/>
        <v>98.43</v>
      </c>
    </row>
    <row r="337" spans="1:10" x14ac:dyDescent="0.25">
      <c r="B337" s="109" t="s">
        <v>35</v>
      </c>
      <c r="C337" s="109" t="s">
        <v>19</v>
      </c>
      <c r="D337" s="107">
        <v>100</v>
      </c>
      <c r="E337" s="114">
        <v>97.14</v>
      </c>
      <c r="F337" s="108">
        <v>91.57</v>
      </c>
      <c r="I337" s="132">
        <f t="shared" si="25"/>
        <v>288.70999999999998</v>
      </c>
      <c r="J337" s="133">
        <f t="shared" si="26"/>
        <v>96.236666666666665</v>
      </c>
    </row>
    <row r="338" spans="1:10" x14ac:dyDescent="0.25">
      <c r="B338" s="108" t="s">
        <v>154</v>
      </c>
      <c r="C338" s="109" t="s">
        <v>19</v>
      </c>
      <c r="D338" s="107">
        <v>98.86</v>
      </c>
      <c r="E338" s="114">
        <v>100</v>
      </c>
      <c r="F338" s="108">
        <v>97.43</v>
      </c>
    </row>
    <row r="339" spans="1:10" ht="17.399999999999999" x14ac:dyDescent="0.3">
      <c r="B339" s="109" t="s">
        <v>90</v>
      </c>
      <c r="C339" s="109" t="s">
        <v>19</v>
      </c>
      <c r="D339" s="107">
        <v>92.71</v>
      </c>
      <c r="E339" s="114">
        <v>93.86</v>
      </c>
      <c r="F339" s="108">
        <v>93.86</v>
      </c>
      <c r="G339" s="44"/>
    </row>
    <row r="340" spans="1:10" x14ac:dyDescent="0.25">
      <c r="B340" s="1"/>
      <c r="C340" s="1"/>
      <c r="D340" s="1"/>
      <c r="E340" s="1"/>
      <c r="F340" s="1"/>
    </row>
    <row r="341" spans="1:10" x14ac:dyDescent="0.25">
      <c r="B341" s="90" t="s">
        <v>254</v>
      </c>
    </row>
    <row r="344" spans="1:10" x14ac:dyDescent="0.25">
      <c r="B344" s="235" t="s">
        <v>0</v>
      </c>
      <c r="C344" s="235"/>
      <c r="D344" s="235"/>
      <c r="E344" s="235"/>
      <c r="F344" s="235"/>
    </row>
    <row r="345" spans="1:10" x14ac:dyDescent="0.25">
      <c r="B345" s="235" t="s">
        <v>47</v>
      </c>
      <c r="C345" s="235"/>
      <c r="D345" s="235"/>
      <c r="E345" s="235"/>
      <c r="F345" s="235"/>
    </row>
    <row r="347" spans="1:10" ht="17.399999999999999" x14ac:dyDescent="0.3">
      <c r="B347" s="236" t="s">
        <v>467</v>
      </c>
      <c r="C347" s="236"/>
      <c r="D347" s="236"/>
      <c r="E347" s="236"/>
      <c r="F347" s="236"/>
      <c r="I347" t="s">
        <v>258</v>
      </c>
    </row>
    <row r="348" spans="1:10" ht="17.399999999999999" x14ac:dyDescent="0.3">
      <c r="B348" s="237" t="s">
        <v>181</v>
      </c>
      <c r="C348" s="237"/>
      <c r="D348" s="237"/>
      <c r="E348" s="237"/>
      <c r="F348" s="237"/>
    </row>
    <row r="349" spans="1:10" x14ac:dyDescent="0.25">
      <c r="B349" s="107" t="s">
        <v>2</v>
      </c>
      <c r="C349" s="107" t="s">
        <v>22</v>
      </c>
      <c r="D349" s="107" t="s">
        <v>3</v>
      </c>
      <c r="E349" s="107" t="s">
        <v>3</v>
      </c>
      <c r="F349" s="107" t="s">
        <v>3</v>
      </c>
    </row>
    <row r="350" spans="1:10" x14ac:dyDescent="0.25">
      <c r="B350" s="116"/>
      <c r="C350" s="116"/>
      <c r="D350" s="107" t="s">
        <v>468</v>
      </c>
      <c r="E350" s="107" t="s">
        <v>398</v>
      </c>
      <c r="F350" s="107" t="s">
        <v>339</v>
      </c>
    </row>
    <row r="351" spans="1:10" ht="15.6" x14ac:dyDescent="0.3">
      <c r="A351" s="34">
        <v>1</v>
      </c>
      <c r="B351" s="145" t="s">
        <v>257</v>
      </c>
      <c r="C351" s="145" t="s">
        <v>16</v>
      </c>
      <c r="D351" s="146">
        <v>100</v>
      </c>
      <c r="E351" s="152">
        <v>100</v>
      </c>
      <c r="F351" s="145">
        <v>100</v>
      </c>
      <c r="G351" s="52">
        <v>0.35</v>
      </c>
      <c r="H351" s="132">
        <f>+D351+E351+F351</f>
        <v>300</v>
      </c>
      <c r="I351" s="133">
        <f>+H351/3</f>
        <v>100</v>
      </c>
    </row>
    <row r="352" spans="1:10" ht="15.6" x14ac:dyDescent="0.3">
      <c r="A352" s="34">
        <v>2</v>
      </c>
      <c r="B352" s="145" t="s">
        <v>332</v>
      </c>
      <c r="C352" s="145" t="s">
        <v>16</v>
      </c>
      <c r="D352" s="146">
        <v>100</v>
      </c>
      <c r="E352" s="152">
        <v>100</v>
      </c>
      <c r="F352" s="152">
        <v>98.86</v>
      </c>
      <c r="G352" s="52">
        <v>0.2</v>
      </c>
      <c r="H352" s="132">
        <f t="shared" ref="H352:H353" si="27">+D352+E352+F352</f>
        <v>298.86</v>
      </c>
      <c r="I352" s="133">
        <f t="shared" ref="I352:I353" si="28">+H352/3</f>
        <v>99.62</v>
      </c>
    </row>
    <row r="353" spans="1:9" x14ac:dyDescent="0.25">
      <c r="B353" s="111" t="s">
        <v>101</v>
      </c>
      <c r="C353" s="109" t="s">
        <v>16</v>
      </c>
      <c r="D353" s="107">
        <v>100</v>
      </c>
      <c r="E353" s="114">
        <v>92.71</v>
      </c>
      <c r="F353" s="114">
        <v>94.14</v>
      </c>
      <c r="H353" s="132">
        <f t="shared" si="27"/>
        <v>286.84999999999997</v>
      </c>
      <c r="I353" s="133">
        <f t="shared" si="28"/>
        <v>95.61666666666666</v>
      </c>
    </row>
    <row r="354" spans="1:9" x14ac:dyDescent="0.25">
      <c r="B354" s="108" t="s">
        <v>192</v>
      </c>
      <c r="C354" s="108" t="s">
        <v>16</v>
      </c>
      <c r="D354" s="107">
        <v>98.57</v>
      </c>
      <c r="E354" s="114">
        <v>93</v>
      </c>
      <c r="F354" s="114">
        <v>91.29</v>
      </c>
    </row>
    <row r="355" spans="1:9" x14ac:dyDescent="0.25">
      <c r="B355" s="109" t="s">
        <v>84</v>
      </c>
      <c r="C355" s="109" t="s">
        <v>16</v>
      </c>
      <c r="D355" s="107">
        <v>88.29</v>
      </c>
      <c r="E355" s="114">
        <v>78.38</v>
      </c>
      <c r="F355" s="114">
        <v>84.57</v>
      </c>
    </row>
    <row r="357" spans="1:9" ht="15.6" x14ac:dyDescent="0.3">
      <c r="A357" s="34">
        <v>1</v>
      </c>
      <c r="B357" s="112" t="s">
        <v>388</v>
      </c>
      <c r="C357" s="108" t="s">
        <v>17</v>
      </c>
      <c r="D357" s="107">
        <v>100</v>
      </c>
      <c r="E357" s="114">
        <v>100</v>
      </c>
      <c r="F357" s="114">
        <v>97.36</v>
      </c>
      <c r="G357" s="52">
        <v>0.35</v>
      </c>
      <c r="H357" s="132">
        <f>+D357+E357</f>
        <v>200</v>
      </c>
      <c r="I357" s="133">
        <f>+H357/2</f>
        <v>100</v>
      </c>
    </row>
    <row r="358" spans="1:9" ht="15.6" x14ac:dyDescent="0.3">
      <c r="A358" s="34">
        <v>2</v>
      </c>
      <c r="B358" s="151" t="s">
        <v>59</v>
      </c>
      <c r="C358" s="145" t="s">
        <v>17</v>
      </c>
      <c r="D358" s="146">
        <v>100</v>
      </c>
      <c r="E358" s="152">
        <v>99.86</v>
      </c>
      <c r="F358" s="152"/>
      <c r="G358" s="52">
        <v>0.2</v>
      </c>
      <c r="H358" s="132">
        <f t="shared" ref="H358:H361" si="29">+D358+E358</f>
        <v>199.86</v>
      </c>
      <c r="I358" s="133">
        <f t="shared" ref="I358:I361" si="30">+H358/2</f>
        <v>99.93</v>
      </c>
    </row>
    <row r="359" spans="1:9" ht="15.6" x14ac:dyDescent="0.3">
      <c r="A359" s="34">
        <v>3</v>
      </c>
      <c r="B359" s="145" t="s">
        <v>125</v>
      </c>
      <c r="C359" s="145" t="s">
        <v>17</v>
      </c>
      <c r="D359" s="146">
        <v>100</v>
      </c>
      <c r="E359" s="152">
        <v>99.43</v>
      </c>
      <c r="F359" s="152">
        <v>97.71</v>
      </c>
      <c r="G359" s="52">
        <v>0.1</v>
      </c>
      <c r="H359" s="132">
        <f t="shared" si="29"/>
        <v>199.43</v>
      </c>
      <c r="I359" s="133">
        <f t="shared" si="30"/>
        <v>99.715000000000003</v>
      </c>
    </row>
    <row r="360" spans="1:9" ht="15.6" x14ac:dyDescent="0.3">
      <c r="A360" s="34">
        <v>4</v>
      </c>
      <c r="B360" s="145" t="s">
        <v>447</v>
      </c>
      <c r="C360" s="145" t="s">
        <v>17</v>
      </c>
      <c r="D360" s="146">
        <v>100</v>
      </c>
      <c r="E360" s="152">
        <v>97.71</v>
      </c>
      <c r="F360" s="152">
        <v>96.57</v>
      </c>
      <c r="G360" s="52">
        <v>0.1</v>
      </c>
      <c r="H360" s="132">
        <f t="shared" si="29"/>
        <v>197.70999999999998</v>
      </c>
      <c r="I360" s="133">
        <f t="shared" si="30"/>
        <v>98.85499999999999</v>
      </c>
    </row>
    <row r="361" spans="1:9" x14ac:dyDescent="0.25">
      <c r="B361" s="112" t="s">
        <v>235</v>
      </c>
      <c r="C361" s="108" t="s">
        <v>17</v>
      </c>
      <c r="D361" s="107">
        <v>100</v>
      </c>
      <c r="E361" s="114">
        <v>96.76</v>
      </c>
      <c r="F361" s="114">
        <v>90.5</v>
      </c>
      <c r="H361" s="132">
        <f t="shared" si="29"/>
        <v>196.76</v>
      </c>
      <c r="I361" s="133">
        <f t="shared" si="30"/>
        <v>98.38</v>
      </c>
    </row>
    <row r="362" spans="1:9" x14ac:dyDescent="0.25">
      <c r="B362" s="108" t="s">
        <v>236</v>
      </c>
      <c r="C362" s="112" t="s">
        <v>17</v>
      </c>
      <c r="D362" s="107">
        <v>98.86</v>
      </c>
      <c r="E362" s="114">
        <v>97.14</v>
      </c>
      <c r="F362" s="114">
        <v>97.29</v>
      </c>
      <c r="H362" s="129">
        <f>+D362+E362+F362</f>
        <v>293.29000000000002</v>
      </c>
      <c r="I362" s="130">
        <f>+H362/3</f>
        <v>97.763333333333335</v>
      </c>
    </row>
    <row r="363" spans="1:9" x14ac:dyDescent="0.25">
      <c r="B363" s="108" t="s">
        <v>333</v>
      </c>
      <c r="C363" s="108" t="s">
        <v>17</v>
      </c>
      <c r="D363" s="107">
        <v>98.86</v>
      </c>
      <c r="E363" s="114">
        <v>92.86</v>
      </c>
      <c r="F363" s="114">
        <v>95.71</v>
      </c>
      <c r="H363" s="129">
        <f t="shared" ref="H363" si="31">+D363+E363+F363</f>
        <v>287.43</v>
      </c>
      <c r="I363" s="130">
        <f t="shared" ref="I363:I364" si="32">+H363/3</f>
        <v>95.81</v>
      </c>
    </row>
    <row r="364" spans="1:9" x14ac:dyDescent="0.25">
      <c r="B364" s="108" t="s">
        <v>269</v>
      </c>
      <c r="C364" s="108" t="s">
        <v>17</v>
      </c>
      <c r="D364" s="107">
        <v>98.86</v>
      </c>
      <c r="E364" s="114">
        <v>97.14</v>
      </c>
      <c r="F364" s="114">
        <v>87.29</v>
      </c>
      <c r="H364" s="129">
        <f t="shared" ref="H364" si="33">+D364+E364+F364</f>
        <v>283.29000000000002</v>
      </c>
      <c r="I364" s="130">
        <f t="shared" si="32"/>
        <v>94.43</v>
      </c>
    </row>
    <row r="365" spans="1:9" x14ac:dyDescent="0.25">
      <c r="B365" s="108" t="s">
        <v>387</v>
      </c>
      <c r="C365" s="112" t="s">
        <v>17</v>
      </c>
      <c r="D365" s="107">
        <v>97.14</v>
      </c>
      <c r="E365" s="114">
        <v>96.57</v>
      </c>
      <c r="F365" s="114">
        <v>96.71</v>
      </c>
    </row>
    <row r="366" spans="1:9" x14ac:dyDescent="0.25">
      <c r="B366" s="109" t="s">
        <v>81</v>
      </c>
      <c r="C366" s="109" t="s">
        <v>17</v>
      </c>
      <c r="D366" s="107">
        <v>96</v>
      </c>
      <c r="E366" s="114">
        <v>90.71</v>
      </c>
      <c r="F366" s="114">
        <v>95.36</v>
      </c>
    </row>
    <row r="367" spans="1:9" x14ac:dyDescent="0.25">
      <c r="B367" s="1"/>
      <c r="C367" s="1"/>
      <c r="D367" s="1"/>
      <c r="E367" s="1"/>
      <c r="F367" s="1"/>
    </row>
    <row r="370" spans="1:9" ht="15.6" x14ac:dyDescent="0.3">
      <c r="A370" s="34">
        <v>1</v>
      </c>
      <c r="B370" s="145" t="s">
        <v>54</v>
      </c>
      <c r="C370" s="155" t="s">
        <v>21</v>
      </c>
      <c r="D370" s="156">
        <v>100</v>
      </c>
      <c r="E370" s="157">
        <v>95.79</v>
      </c>
      <c r="F370" s="158">
        <v>96.57</v>
      </c>
      <c r="G370" s="52">
        <v>0.35</v>
      </c>
      <c r="H370" s="133">
        <f>+D370+E370+F370</f>
        <v>292.36</v>
      </c>
      <c r="I370" s="133">
        <f>+H370/3</f>
        <v>97.453333333333333</v>
      </c>
    </row>
    <row r="371" spans="1:9" ht="15.6" x14ac:dyDescent="0.3">
      <c r="A371" s="34">
        <v>2</v>
      </c>
      <c r="B371" s="145" t="s">
        <v>204</v>
      </c>
      <c r="C371" s="155" t="s">
        <v>21</v>
      </c>
      <c r="D371" s="156">
        <v>100</v>
      </c>
      <c r="E371" s="157">
        <v>98.29</v>
      </c>
      <c r="F371" s="158">
        <v>92.29</v>
      </c>
      <c r="G371" s="52">
        <v>0.2</v>
      </c>
      <c r="H371" s="132">
        <f>+D371+E371+F371</f>
        <v>290.58000000000004</v>
      </c>
      <c r="I371" s="133">
        <f>+H371/3</f>
        <v>96.860000000000014</v>
      </c>
    </row>
    <row r="372" spans="1:9" ht="15.6" x14ac:dyDescent="0.3">
      <c r="A372" s="34">
        <v>3</v>
      </c>
      <c r="B372" s="145" t="s">
        <v>450</v>
      </c>
      <c r="C372" s="155" t="s">
        <v>20</v>
      </c>
      <c r="D372" s="156">
        <v>99.14</v>
      </c>
      <c r="E372" s="157">
        <v>97.14</v>
      </c>
      <c r="F372" s="158"/>
      <c r="G372" s="52">
        <v>0.1</v>
      </c>
    </row>
    <row r="373" spans="1:9" x14ac:dyDescent="0.25">
      <c r="B373" s="108" t="s">
        <v>359</v>
      </c>
      <c r="C373" s="108" t="s">
        <v>20</v>
      </c>
      <c r="D373" s="107">
        <v>98.86</v>
      </c>
      <c r="E373" s="114">
        <v>96.57</v>
      </c>
      <c r="F373" s="114">
        <v>96</v>
      </c>
    </row>
    <row r="374" spans="1:9" x14ac:dyDescent="0.25">
      <c r="B374" s="108" t="s">
        <v>391</v>
      </c>
      <c r="C374" s="106" t="s">
        <v>20</v>
      </c>
      <c r="D374" s="107">
        <v>97.71</v>
      </c>
      <c r="E374" s="114">
        <v>98.86</v>
      </c>
      <c r="F374" s="114">
        <v>98.29</v>
      </c>
      <c r="H374" s="132">
        <f t="shared" ref="H374:H375" si="34">+D374+E374+F374</f>
        <v>294.86</v>
      </c>
      <c r="I374" s="133">
        <f t="shared" ref="I374:I375" si="35">+H374/3</f>
        <v>98.286666666666676</v>
      </c>
    </row>
    <row r="375" spans="1:9" x14ac:dyDescent="0.25">
      <c r="B375" s="106" t="s">
        <v>97</v>
      </c>
      <c r="C375" s="106" t="s">
        <v>20</v>
      </c>
      <c r="D375" s="107">
        <v>97.71</v>
      </c>
      <c r="E375" s="114">
        <v>98.29</v>
      </c>
      <c r="F375" s="114">
        <v>90.57</v>
      </c>
      <c r="H375" s="132">
        <f t="shared" si="34"/>
        <v>286.57</v>
      </c>
      <c r="I375" s="133">
        <f t="shared" si="35"/>
        <v>95.523333333333326</v>
      </c>
    </row>
    <row r="376" spans="1:9" x14ac:dyDescent="0.25">
      <c r="B376" s="108" t="s">
        <v>449</v>
      </c>
      <c r="C376" s="108" t="s">
        <v>21</v>
      </c>
      <c r="D376" s="107">
        <v>96.57</v>
      </c>
      <c r="E376" s="114">
        <v>93.71</v>
      </c>
      <c r="F376" s="114"/>
      <c r="G376" t="s">
        <v>323</v>
      </c>
    </row>
    <row r="377" spans="1:9" x14ac:dyDescent="0.25">
      <c r="B377" s="108" t="s">
        <v>277</v>
      </c>
      <c r="C377" s="108" t="s">
        <v>20</v>
      </c>
      <c r="D377" s="107">
        <v>95.18</v>
      </c>
      <c r="E377" s="114">
        <v>98.29</v>
      </c>
      <c r="F377" s="114">
        <v>97.14</v>
      </c>
    </row>
    <row r="378" spans="1:9" x14ac:dyDescent="0.25">
      <c r="B378" s="106" t="s">
        <v>389</v>
      </c>
      <c r="C378" s="106" t="s">
        <v>20</v>
      </c>
      <c r="D378" s="107">
        <v>82.14</v>
      </c>
      <c r="E378" s="114">
        <v>79.569999999999993</v>
      </c>
      <c r="F378" s="114">
        <v>93.29</v>
      </c>
    </row>
    <row r="379" spans="1:9" x14ac:dyDescent="0.25">
      <c r="B379" s="1"/>
      <c r="C379" s="1"/>
      <c r="D379" s="1"/>
      <c r="E379" s="1"/>
      <c r="F379" s="1"/>
    </row>
    <row r="382" spans="1:9" ht="15.6" x14ac:dyDescent="0.3">
      <c r="A382" s="34">
        <v>1</v>
      </c>
      <c r="B382" s="149" t="s">
        <v>89</v>
      </c>
      <c r="C382" s="149" t="s">
        <v>18</v>
      </c>
      <c r="D382" s="146">
        <v>100</v>
      </c>
      <c r="E382" s="149">
        <v>100</v>
      </c>
      <c r="F382" s="158">
        <v>97.71</v>
      </c>
      <c r="G382" s="52">
        <v>0.35</v>
      </c>
      <c r="H382" s="132">
        <f>+D382+E382+F382</f>
        <v>297.70999999999998</v>
      </c>
      <c r="I382" s="133">
        <f>+H382/3</f>
        <v>99.236666666666665</v>
      </c>
    </row>
    <row r="383" spans="1:9" ht="15.6" x14ac:dyDescent="0.3">
      <c r="A383" s="34">
        <v>2</v>
      </c>
      <c r="B383" s="145" t="s">
        <v>237</v>
      </c>
      <c r="C383" s="149" t="s">
        <v>18</v>
      </c>
      <c r="D383" s="146">
        <v>100</v>
      </c>
      <c r="E383" s="149">
        <v>99.43</v>
      </c>
      <c r="F383" s="158">
        <v>93.57</v>
      </c>
      <c r="G383" s="52">
        <v>0.2</v>
      </c>
      <c r="H383" s="133">
        <f>+D383+E383+F383</f>
        <v>293</v>
      </c>
      <c r="I383" s="133">
        <f>+H383/3</f>
        <v>97.666666666666671</v>
      </c>
    </row>
    <row r="384" spans="1:9" x14ac:dyDescent="0.25">
      <c r="B384" s="108" t="s">
        <v>448</v>
      </c>
      <c r="C384" s="125" t="s">
        <v>18</v>
      </c>
      <c r="D384" s="126">
        <v>98.86</v>
      </c>
      <c r="E384" s="125">
        <v>98.29</v>
      </c>
      <c r="F384" s="124"/>
    </row>
    <row r="385" spans="2:6" x14ac:dyDescent="0.25">
      <c r="B385" s="108" t="s">
        <v>306</v>
      </c>
      <c r="C385" s="108" t="s">
        <v>18</v>
      </c>
      <c r="D385" s="107">
        <v>97.71</v>
      </c>
      <c r="E385" s="114">
        <v>94.86</v>
      </c>
      <c r="F385" s="114">
        <v>92.29</v>
      </c>
    </row>
    <row r="386" spans="2:6" x14ac:dyDescent="0.25">
      <c r="B386" s="108" t="s">
        <v>393</v>
      </c>
      <c r="C386" s="109" t="s">
        <v>18</v>
      </c>
      <c r="D386" s="107">
        <v>95.14</v>
      </c>
      <c r="E386" s="109">
        <v>56.64</v>
      </c>
      <c r="F386" s="114">
        <v>83.5</v>
      </c>
    </row>
    <row r="387" spans="2:6" x14ac:dyDescent="0.25">
      <c r="B387" s="1"/>
      <c r="C387" s="1"/>
      <c r="D387" s="1"/>
      <c r="E387" s="1"/>
      <c r="F387" s="1"/>
    </row>
    <row r="388" spans="2:6" x14ac:dyDescent="0.25">
      <c r="B388" s="45"/>
    </row>
  </sheetData>
  <sortState xmlns:xlrd2="http://schemas.microsoft.com/office/spreadsheetml/2017/richdata2" ref="B63:G106">
    <sortCondition descending="1" ref="D63:D106"/>
    <sortCondition descending="1" ref="E63:E106"/>
    <sortCondition descending="1" ref="F63:F106"/>
  </sortState>
  <mergeCells count="12">
    <mergeCell ref="B348:F348"/>
    <mergeCell ref="B2:C2"/>
    <mergeCell ref="B3:C3"/>
    <mergeCell ref="B5:F5"/>
    <mergeCell ref="B6:F6"/>
    <mergeCell ref="B172:F172"/>
    <mergeCell ref="B173:F173"/>
    <mergeCell ref="B175:F175"/>
    <mergeCell ref="B176:F176"/>
    <mergeCell ref="B344:F344"/>
    <mergeCell ref="B345:F345"/>
    <mergeCell ref="B347:F347"/>
  </mergeCells>
  <pageMargins left="0.70866141732283472" right="0.70866141732283472" top="0.74803149606299213" bottom="0.74803149606299213" header="0.31496062992125984" footer="0.31496062992125984"/>
  <pageSetup scale="85" fitToWidth="0" fitToHeight="3" orientation="portrait" horizontalDpi="4294967293" vertic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C85542-07C8-4DAB-A069-60CAA323C78A}">
  <dimension ref="A1:K397"/>
  <sheetViews>
    <sheetView workbookViewId="0"/>
  </sheetViews>
  <sheetFormatPr baseColWidth="10" defaultRowHeight="13.2" x14ac:dyDescent="0.25"/>
  <cols>
    <col min="1" max="1" width="3.44140625" bestFit="1" customWidth="1"/>
    <col min="2" max="2" width="39.6640625" customWidth="1"/>
    <col min="3" max="3" width="11.77734375" bestFit="1" customWidth="1"/>
    <col min="4" max="4" width="11.77734375" customWidth="1"/>
    <col min="5" max="6" width="9.6640625" bestFit="1" customWidth="1"/>
  </cols>
  <sheetData>
    <row r="1" spans="1:10" ht="13.8" thickBot="1" x14ac:dyDescent="0.3">
      <c r="A1" s="42"/>
      <c r="B1" s="9"/>
      <c r="C1" s="9"/>
      <c r="D1" s="9"/>
      <c r="E1" s="9"/>
      <c r="F1" s="9"/>
    </row>
    <row r="2" spans="1:10" x14ac:dyDescent="0.25">
      <c r="B2" s="235" t="s">
        <v>0</v>
      </c>
      <c r="C2" s="235"/>
      <c r="D2" s="5"/>
      <c r="E2" s="5"/>
      <c r="F2" s="5"/>
    </row>
    <row r="3" spans="1:10" x14ac:dyDescent="0.25">
      <c r="B3" s="235" t="s">
        <v>47</v>
      </c>
      <c r="C3" s="235"/>
      <c r="D3" s="5"/>
      <c r="E3" s="5"/>
      <c r="F3" s="5"/>
    </row>
    <row r="4" spans="1:10" x14ac:dyDescent="0.25">
      <c r="B4" s="5" t="s">
        <v>278</v>
      </c>
      <c r="C4" s="5"/>
      <c r="D4" s="5"/>
      <c r="E4" s="5"/>
      <c r="F4" s="5"/>
    </row>
    <row r="5" spans="1:10" ht="17.399999999999999" x14ac:dyDescent="0.3">
      <c r="B5" s="236" t="s">
        <v>521</v>
      </c>
      <c r="C5" s="236"/>
      <c r="D5" s="236"/>
      <c r="E5" s="236"/>
      <c r="F5" s="236"/>
    </row>
    <row r="6" spans="1:10" ht="17.399999999999999" x14ac:dyDescent="0.3">
      <c r="B6" s="237" t="s">
        <v>1</v>
      </c>
      <c r="C6" s="237"/>
      <c r="D6" s="237"/>
      <c r="E6" s="237"/>
      <c r="F6" s="237"/>
    </row>
    <row r="7" spans="1:10" x14ac:dyDescent="0.25">
      <c r="B7" s="7"/>
      <c r="C7" s="7"/>
      <c r="D7" s="107" t="s">
        <v>3</v>
      </c>
      <c r="E7" s="107" t="s">
        <v>3</v>
      </c>
      <c r="F7" s="107" t="s">
        <v>3</v>
      </c>
    </row>
    <row r="8" spans="1:10" x14ac:dyDescent="0.25">
      <c r="B8" s="3" t="s">
        <v>2</v>
      </c>
      <c r="C8" s="3" t="s">
        <v>22</v>
      </c>
      <c r="D8" s="107" t="s">
        <v>480</v>
      </c>
      <c r="E8" s="107" t="s">
        <v>468</v>
      </c>
      <c r="F8" s="107" t="s">
        <v>398</v>
      </c>
    </row>
    <row r="9" spans="1:10" ht="15.6" x14ac:dyDescent="0.3">
      <c r="A9" s="34">
        <v>1</v>
      </c>
      <c r="B9" s="180" t="s">
        <v>4</v>
      </c>
      <c r="C9" s="11" t="s">
        <v>18</v>
      </c>
      <c r="D9" s="173">
        <v>100</v>
      </c>
      <c r="E9" s="168">
        <v>100</v>
      </c>
      <c r="F9" s="24">
        <v>98.86</v>
      </c>
      <c r="H9" s="52">
        <v>0.35</v>
      </c>
      <c r="I9">
        <v>40</v>
      </c>
      <c r="J9">
        <v>2933</v>
      </c>
    </row>
    <row r="10" spans="1:10" ht="15.6" x14ac:dyDescent="0.3">
      <c r="A10" s="34">
        <v>2</v>
      </c>
      <c r="B10" s="180" t="s">
        <v>57</v>
      </c>
      <c r="C10" s="11" t="s">
        <v>18</v>
      </c>
      <c r="D10" s="173">
        <v>100</v>
      </c>
      <c r="E10" s="168">
        <v>99.57</v>
      </c>
      <c r="F10" s="24">
        <v>100</v>
      </c>
      <c r="H10" s="52">
        <v>0.35</v>
      </c>
      <c r="I10">
        <v>40</v>
      </c>
      <c r="J10">
        <v>2731.5</v>
      </c>
    </row>
    <row r="11" spans="1:10" ht="15.6" x14ac:dyDescent="0.3">
      <c r="A11" s="34">
        <v>3</v>
      </c>
      <c r="B11" s="181" t="s">
        <v>271</v>
      </c>
      <c r="C11" s="11" t="s">
        <v>18</v>
      </c>
      <c r="D11" s="173">
        <v>100</v>
      </c>
      <c r="E11" s="168">
        <v>98.86</v>
      </c>
      <c r="F11" s="24">
        <v>100</v>
      </c>
      <c r="H11" s="52">
        <v>0.35</v>
      </c>
      <c r="I11">
        <v>40</v>
      </c>
      <c r="J11">
        <v>2262</v>
      </c>
    </row>
    <row r="12" spans="1:10" ht="15.6" x14ac:dyDescent="0.3">
      <c r="A12" s="34">
        <v>4</v>
      </c>
      <c r="B12" s="181" t="s">
        <v>107</v>
      </c>
      <c r="C12" s="13" t="s">
        <v>18</v>
      </c>
      <c r="D12" s="173">
        <v>100</v>
      </c>
      <c r="E12" s="168">
        <v>100</v>
      </c>
      <c r="F12" s="24">
        <v>100</v>
      </c>
      <c r="H12" s="52">
        <v>0.35</v>
      </c>
      <c r="I12">
        <v>40</v>
      </c>
      <c r="J12">
        <v>2202.6</v>
      </c>
    </row>
    <row r="13" spans="1:10" ht="15.6" x14ac:dyDescent="0.3">
      <c r="A13" s="34">
        <v>5</v>
      </c>
      <c r="B13" s="181" t="s">
        <v>309</v>
      </c>
      <c r="C13" s="13" t="s">
        <v>18</v>
      </c>
      <c r="D13" s="173">
        <v>100</v>
      </c>
      <c r="E13" s="168">
        <v>100</v>
      </c>
      <c r="F13" s="24">
        <v>98.86</v>
      </c>
      <c r="H13" s="52">
        <v>0.35</v>
      </c>
      <c r="I13">
        <v>40</v>
      </c>
      <c r="J13">
        <v>720</v>
      </c>
    </row>
    <row r="14" spans="1:10" ht="15.6" x14ac:dyDescent="0.3">
      <c r="A14" s="34">
        <v>6</v>
      </c>
      <c r="B14" s="181" t="s">
        <v>371</v>
      </c>
      <c r="C14" s="13" t="s">
        <v>18</v>
      </c>
      <c r="D14" s="173">
        <v>100</v>
      </c>
      <c r="E14" s="168">
        <v>97.14</v>
      </c>
      <c r="F14" s="24">
        <v>97.14</v>
      </c>
      <c r="H14" s="52">
        <v>0.2</v>
      </c>
      <c r="I14">
        <v>40</v>
      </c>
      <c r="J14">
        <v>570</v>
      </c>
    </row>
    <row r="15" spans="1:10" ht="15.6" x14ac:dyDescent="0.3">
      <c r="A15" s="34">
        <v>7</v>
      </c>
      <c r="B15" s="181" t="s">
        <v>446</v>
      </c>
      <c r="C15" s="13" t="s">
        <v>18</v>
      </c>
      <c r="D15" s="173">
        <v>100</v>
      </c>
      <c r="E15" s="168">
        <v>98.86</v>
      </c>
      <c r="F15" s="24">
        <v>93.71</v>
      </c>
      <c r="H15" s="52">
        <v>0.2</v>
      </c>
      <c r="I15">
        <v>40</v>
      </c>
      <c r="J15">
        <v>480</v>
      </c>
    </row>
    <row r="16" spans="1:10" ht="15.6" x14ac:dyDescent="0.3">
      <c r="A16" s="34">
        <v>8</v>
      </c>
      <c r="B16" s="181" t="s">
        <v>450</v>
      </c>
      <c r="C16" s="13" t="s">
        <v>18</v>
      </c>
      <c r="D16" s="173">
        <v>100</v>
      </c>
      <c r="E16" s="168"/>
      <c r="F16" s="24"/>
      <c r="H16" s="52">
        <v>0.2</v>
      </c>
      <c r="I16">
        <v>40</v>
      </c>
      <c r="J16">
        <v>480</v>
      </c>
    </row>
    <row r="17" spans="1:11" ht="15.6" x14ac:dyDescent="0.3">
      <c r="A17" s="34">
        <v>9</v>
      </c>
      <c r="B17" s="180" t="s">
        <v>36</v>
      </c>
      <c r="C17" s="11" t="s">
        <v>18</v>
      </c>
      <c r="D17" s="173">
        <v>99.43</v>
      </c>
      <c r="E17" s="168">
        <v>98.43</v>
      </c>
      <c r="F17" s="24">
        <v>99.43</v>
      </c>
      <c r="H17" s="52">
        <v>0.2</v>
      </c>
    </row>
    <row r="18" spans="1:11" ht="15.6" x14ac:dyDescent="0.3">
      <c r="A18" s="34">
        <v>10</v>
      </c>
      <c r="B18" s="180" t="s">
        <v>104</v>
      </c>
      <c r="C18" s="11" t="s">
        <v>18</v>
      </c>
      <c r="D18" s="173">
        <v>99.14</v>
      </c>
      <c r="E18" s="168">
        <v>100</v>
      </c>
      <c r="F18" s="24">
        <v>100</v>
      </c>
      <c r="H18" s="52">
        <v>0.2</v>
      </c>
    </row>
    <row r="19" spans="1:11" ht="15.6" x14ac:dyDescent="0.3">
      <c r="A19" s="34">
        <v>11</v>
      </c>
      <c r="B19" s="181" t="s">
        <v>369</v>
      </c>
      <c r="C19" s="13" t="s">
        <v>18</v>
      </c>
      <c r="D19" s="174">
        <v>98.86</v>
      </c>
      <c r="E19" s="168">
        <v>98.86</v>
      </c>
      <c r="F19" s="24">
        <v>96</v>
      </c>
      <c r="G19" s="165" t="s">
        <v>131</v>
      </c>
      <c r="H19" s="52">
        <v>0.1</v>
      </c>
      <c r="I19" s="177">
        <f>+(D19+E19+F19)/3</f>
        <v>97.90666666666668</v>
      </c>
    </row>
    <row r="20" spans="1:11" ht="15.6" x14ac:dyDescent="0.3">
      <c r="A20" s="34">
        <v>12</v>
      </c>
      <c r="B20" s="181" t="s">
        <v>274</v>
      </c>
      <c r="C20" s="13" t="s">
        <v>18</v>
      </c>
      <c r="D20" s="173">
        <v>98.86</v>
      </c>
      <c r="E20" s="168">
        <v>97.71</v>
      </c>
      <c r="F20" s="24">
        <v>95.71</v>
      </c>
      <c r="H20" s="52">
        <v>0.1</v>
      </c>
      <c r="I20" s="177">
        <f t="shared" ref="I20:I22" si="0">+(D20+E20+F20)/3</f>
        <v>97.426666666666662</v>
      </c>
    </row>
    <row r="21" spans="1:11" ht="15.6" x14ac:dyDescent="0.3">
      <c r="A21" s="34">
        <v>13</v>
      </c>
      <c r="B21" s="181" t="s">
        <v>308</v>
      </c>
      <c r="C21" s="13" t="s">
        <v>18</v>
      </c>
      <c r="D21" s="173">
        <v>98.86</v>
      </c>
      <c r="E21" s="168">
        <v>97.14</v>
      </c>
      <c r="F21" s="24">
        <v>94.86</v>
      </c>
      <c r="H21" s="52">
        <v>0.1</v>
      </c>
      <c r="I21" s="177">
        <f t="shared" si="0"/>
        <v>96.953333333333333</v>
      </c>
    </row>
    <row r="22" spans="1:11" ht="15.6" x14ac:dyDescent="0.3">
      <c r="A22" s="34">
        <v>14</v>
      </c>
      <c r="B22" s="180" t="s">
        <v>27</v>
      </c>
      <c r="C22" s="11" t="s">
        <v>18</v>
      </c>
      <c r="D22" s="173">
        <v>98.86</v>
      </c>
      <c r="E22" s="168">
        <v>97.14</v>
      </c>
      <c r="F22" s="24">
        <v>91.46</v>
      </c>
      <c r="H22" s="52">
        <v>0.1</v>
      </c>
      <c r="I22" s="177">
        <f t="shared" si="0"/>
        <v>95.82</v>
      </c>
    </row>
    <row r="23" spans="1:11" ht="15.6" x14ac:dyDescent="0.3">
      <c r="A23" s="34">
        <v>15</v>
      </c>
      <c r="B23" s="181" t="s">
        <v>11</v>
      </c>
      <c r="C23" s="11" t="s">
        <v>18</v>
      </c>
      <c r="D23" s="174">
        <v>98.5</v>
      </c>
      <c r="E23" s="24">
        <v>98.5</v>
      </c>
      <c r="F23" s="24">
        <v>98.5</v>
      </c>
      <c r="G23" s="165" t="s">
        <v>147</v>
      </c>
      <c r="H23" s="52">
        <v>0.1</v>
      </c>
    </row>
    <row r="24" spans="1:11" ht="15.6" x14ac:dyDescent="0.3">
      <c r="A24" s="34">
        <v>16</v>
      </c>
      <c r="B24" s="181" t="s">
        <v>273</v>
      </c>
      <c r="C24" s="13" t="s">
        <v>18</v>
      </c>
      <c r="D24" s="173">
        <v>98.29</v>
      </c>
      <c r="E24" s="168">
        <v>96.57</v>
      </c>
      <c r="F24" s="24">
        <v>91.43</v>
      </c>
      <c r="H24" s="52">
        <v>0.1</v>
      </c>
    </row>
    <row r="25" spans="1:11" ht="15.6" x14ac:dyDescent="0.3">
      <c r="A25" s="34">
        <v>17</v>
      </c>
      <c r="B25" s="181" t="s">
        <v>307</v>
      </c>
      <c r="C25" s="13" t="s">
        <v>18</v>
      </c>
      <c r="D25" s="178">
        <v>98.1</v>
      </c>
      <c r="E25" s="168">
        <v>96.14</v>
      </c>
      <c r="F25" s="24">
        <v>91.43</v>
      </c>
      <c r="H25" s="52">
        <v>0.1</v>
      </c>
    </row>
    <row r="26" spans="1:11" x14ac:dyDescent="0.25">
      <c r="B26" s="181" t="s">
        <v>272</v>
      </c>
      <c r="C26" s="11" t="s">
        <v>18</v>
      </c>
      <c r="D26" s="173">
        <v>98</v>
      </c>
      <c r="E26" s="168">
        <v>100</v>
      </c>
      <c r="F26" s="24">
        <v>100</v>
      </c>
      <c r="I26" s="177">
        <f t="shared" ref="I26:I27" si="1">+(D26+E26+F26)/3</f>
        <v>99.333333333333329</v>
      </c>
    </row>
    <row r="27" spans="1:11" x14ac:dyDescent="0.25">
      <c r="B27" s="181" t="s">
        <v>445</v>
      </c>
      <c r="C27" s="13" t="s">
        <v>18</v>
      </c>
      <c r="D27" s="173">
        <v>98</v>
      </c>
      <c r="E27" s="168">
        <v>98.86</v>
      </c>
      <c r="F27" s="24">
        <v>96</v>
      </c>
      <c r="I27" s="177">
        <f t="shared" si="1"/>
        <v>97.62</v>
      </c>
    </row>
    <row r="28" spans="1:11" x14ac:dyDescent="0.25">
      <c r="B28" s="181" t="s">
        <v>366</v>
      </c>
      <c r="C28" s="13" t="s">
        <v>18</v>
      </c>
      <c r="D28" s="173">
        <v>97.71</v>
      </c>
      <c r="E28" s="168">
        <v>100</v>
      </c>
      <c r="F28" s="24">
        <v>97.14</v>
      </c>
      <c r="I28" s="177">
        <f>+(D28+E28)/2</f>
        <v>98.85499999999999</v>
      </c>
      <c r="J28">
        <v>37.71</v>
      </c>
      <c r="K28">
        <v>600</v>
      </c>
    </row>
    <row r="29" spans="1:11" x14ac:dyDescent="0.25">
      <c r="B29" s="181" t="s">
        <v>466</v>
      </c>
      <c r="C29" s="13" t="s">
        <v>18</v>
      </c>
      <c r="D29" s="173">
        <v>97.71</v>
      </c>
      <c r="E29" s="168">
        <v>100</v>
      </c>
      <c r="F29" s="24"/>
      <c r="I29" s="177">
        <f>+(D29+E29)/2</f>
        <v>98.85499999999999</v>
      </c>
      <c r="J29">
        <v>37.71</v>
      </c>
      <c r="K29">
        <v>360</v>
      </c>
    </row>
    <row r="30" spans="1:11" x14ac:dyDescent="0.25">
      <c r="B30" s="181" t="s">
        <v>310</v>
      </c>
      <c r="C30" s="13" t="s">
        <v>18</v>
      </c>
      <c r="D30" s="173">
        <v>97.71</v>
      </c>
      <c r="E30" s="168">
        <v>98.86</v>
      </c>
      <c r="F30" s="24">
        <v>96.57</v>
      </c>
      <c r="I30" s="177">
        <f>+(D30+E30)/2</f>
        <v>98.284999999999997</v>
      </c>
    </row>
    <row r="31" spans="1:11" x14ac:dyDescent="0.25">
      <c r="B31" s="181" t="s">
        <v>64</v>
      </c>
      <c r="C31" s="13" t="s">
        <v>18</v>
      </c>
      <c r="D31" s="173">
        <v>97.43</v>
      </c>
      <c r="E31" s="168">
        <v>98.86</v>
      </c>
      <c r="F31" s="24">
        <v>87.43</v>
      </c>
    </row>
    <row r="32" spans="1:11" x14ac:dyDescent="0.25">
      <c r="B32" s="181" t="s">
        <v>13</v>
      </c>
      <c r="C32" s="11" t="s">
        <v>18</v>
      </c>
      <c r="D32" s="174">
        <v>97.25</v>
      </c>
      <c r="E32" s="169">
        <v>97.25</v>
      </c>
      <c r="F32" s="24">
        <v>97.25</v>
      </c>
      <c r="G32" s="165" t="s">
        <v>147</v>
      </c>
    </row>
    <row r="33" spans="2:10" x14ac:dyDescent="0.25">
      <c r="B33" s="181" t="s">
        <v>370</v>
      </c>
      <c r="C33" s="13" t="s">
        <v>18</v>
      </c>
      <c r="D33" s="173">
        <v>97.14</v>
      </c>
      <c r="E33" s="168">
        <v>97.71</v>
      </c>
      <c r="F33" s="24">
        <v>96.57</v>
      </c>
    </row>
    <row r="34" spans="2:10" x14ac:dyDescent="0.25">
      <c r="B34" s="181" t="s">
        <v>237</v>
      </c>
      <c r="C34" s="11" t="s">
        <v>18</v>
      </c>
      <c r="D34" s="173">
        <v>97</v>
      </c>
      <c r="E34" s="168">
        <v>100</v>
      </c>
      <c r="F34" s="19">
        <v>99.43</v>
      </c>
    </row>
    <row r="35" spans="2:10" x14ac:dyDescent="0.25">
      <c r="B35" s="181" t="s">
        <v>275</v>
      </c>
      <c r="C35" s="13" t="s">
        <v>18</v>
      </c>
      <c r="D35" s="173">
        <v>96.57</v>
      </c>
      <c r="E35" s="168">
        <v>97.71</v>
      </c>
      <c r="F35" s="24">
        <v>93.71</v>
      </c>
      <c r="I35">
        <v>40</v>
      </c>
      <c r="J35">
        <v>672</v>
      </c>
    </row>
    <row r="36" spans="2:10" x14ac:dyDescent="0.25">
      <c r="B36" s="181" t="s">
        <v>503</v>
      </c>
      <c r="C36" s="13" t="s">
        <v>18</v>
      </c>
      <c r="D36" s="173">
        <v>96.57</v>
      </c>
      <c r="E36" s="168"/>
      <c r="F36" s="24"/>
      <c r="I36">
        <v>40</v>
      </c>
      <c r="J36">
        <v>78</v>
      </c>
    </row>
    <row r="37" spans="2:10" x14ac:dyDescent="0.25">
      <c r="B37" s="181" t="s">
        <v>367</v>
      </c>
      <c r="C37" s="13" t="s">
        <v>18</v>
      </c>
      <c r="D37" s="173">
        <v>96.57</v>
      </c>
      <c r="E37" s="168">
        <v>95.29</v>
      </c>
      <c r="F37" s="24">
        <v>98.29</v>
      </c>
      <c r="I37">
        <v>37.71</v>
      </c>
    </row>
    <row r="38" spans="2:10" x14ac:dyDescent="0.25">
      <c r="B38" s="181" t="s">
        <v>506</v>
      </c>
      <c r="C38" s="13" t="s">
        <v>18</v>
      </c>
      <c r="D38" s="173">
        <v>96.57</v>
      </c>
      <c r="E38" s="168"/>
      <c r="F38" s="19"/>
      <c r="I38">
        <v>37.14</v>
      </c>
    </row>
    <row r="39" spans="2:10" x14ac:dyDescent="0.25">
      <c r="B39" s="181" t="s">
        <v>231</v>
      </c>
      <c r="C39" s="11" t="s">
        <v>18</v>
      </c>
      <c r="D39" s="173">
        <v>96.57</v>
      </c>
      <c r="E39" s="168">
        <v>98.57</v>
      </c>
      <c r="F39" s="24">
        <v>98.86</v>
      </c>
      <c r="I39">
        <v>36.57</v>
      </c>
    </row>
    <row r="40" spans="2:10" x14ac:dyDescent="0.25">
      <c r="B40" s="181" t="s">
        <v>30</v>
      </c>
      <c r="C40" s="11" t="s">
        <v>18</v>
      </c>
      <c r="D40" s="173">
        <v>95.57</v>
      </c>
      <c r="E40" s="168">
        <v>100</v>
      </c>
      <c r="F40" s="24">
        <v>98.86</v>
      </c>
    </row>
    <row r="41" spans="2:10" x14ac:dyDescent="0.25">
      <c r="B41" s="181" t="s">
        <v>393</v>
      </c>
      <c r="C41" s="109" t="s">
        <v>18</v>
      </c>
      <c r="D41" s="173">
        <v>95.43</v>
      </c>
      <c r="E41" s="168">
        <v>95.14</v>
      </c>
      <c r="F41" s="19">
        <v>56.64</v>
      </c>
    </row>
    <row r="42" spans="2:10" x14ac:dyDescent="0.25">
      <c r="B42" s="181" t="s">
        <v>199</v>
      </c>
      <c r="C42" s="13" t="s">
        <v>18</v>
      </c>
      <c r="D42" s="173">
        <v>94.93</v>
      </c>
      <c r="E42" s="168">
        <v>97.71</v>
      </c>
      <c r="F42" s="24">
        <v>95.43</v>
      </c>
    </row>
    <row r="43" spans="2:10" x14ac:dyDescent="0.25">
      <c r="B43" s="180" t="s">
        <v>109</v>
      </c>
      <c r="C43" s="11" t="s">
        <v>18</v>
      </c>
      <c r="D43" s="173">
        <v>94.75</v>
      </c>
      <c r="E43" s="168">
        <v>100</v>
      </c>
      <c r="F43" s="24">
        <v>100</v>
      </c>
    </row>
    <row r="44" spans="2:10" x14ac:dyDescent="0.25">
      <c r="B44" s="181" t="s">
        <v>442</v>
      </c>
      <c r="C44" s="13" t="s">
        <v>18</v>
      </c>
      <c r="D44" s="173">
        <v>94.57</v>
      </c>
      <c r="E44" s="168">
        <v>93.57</v>
      </c>
      <c r="F44" s="24">
        <v>87.43</v>
      </c>
    </row>
    <row r="45" spans="2:10" x14ac:dyDescent="0.25">
      <c r="B45" s="181" t="s">
        <v>200</v>
      </c>
      <c r="C45" s="13" t="s">
        <v>18</v>
      </c>
      <c r="D45" s="173">
        <v>94</v>
      </c>
      <c r="E45" s="168">
        <v>95.14</v>
      </c>
      <c r="F45" s="24">
        <v>95.43</v>
      </c>
    </row>
    <row r="46" spans="2:10" x14ac:dyDescent="0.25">
      <c r="B46" s="181" t="s">
        <v>372</v>
      </c>
      <c r="C46" s="13" t="s">
        <v>18</v>
      </c>
      <c r="D46" s="174">
        <v>94</v>
      </c>
      <c r="E46" s="168">
        <v>94</v>
      </c>
      <c r="F46" s="24">
        <v>92.86</v>
      </c>
      <c r="G46" s="165" t="s">
        <v>131</v>
      </c>
    </row>
    <row r="47" spans="2:10" x14ac:dyDescent="0.25">
      <c r="B47" s="181" t="s">
        <v>504</v>
      </c>
      <c r="C47" s="13" t="s">
        <v>18</v>
      </c>
      <c r="D47" s="173">
        <v>93.71</v>
      </c>
      <c r="E47" s="168"/>
      <c r="F47" s="19"/>
    </row>
    <row r="48" spans="2:10" x14ac:dyDescent="0.25">
      <c r="B48" s="181" t="s">
        <v>444</v>
      </c>
      <c r="C48" s="13" t="s">
        <v>18</v>
      </c>
      <c r="D48" s="173">
        <v>93.14</v>
      </c>
      <c r="E48" s="168">
        <v>93.32</v>
      </c>
      <c r="F48" s="24">
        <v>92.43</v>
      </c>
    </row>
    <row r="49" spans="2:8" x14ac:dyDescent="0.25">
      <c r="B49" s="181" t="s">
        <v>441</v>
      </c>
      <c r="C49" s="13" t="s">
        <v>18</v>
      </c>
      <c r="D49" s="174">
        <v>93.14</v>
      </c>
      <c r="E49" s="168">
        <v>93.14</v>
      </c>
      <c r="F49" s="24">
        <v>82.14</v>
      </c>
      <c r="G49" s="165" t="s">
        <v>131</v>
      </c>
    </row>
    <row r="50" spans="2:8" x14ac:dyDescent="0.25">
      <c r="B50" s="181" t="s">
        <v>443</v>
      </c>
      <c r="C50" s="13" t="s">
        <v>18</v>
      </c>
      <c r="D50" s="173">
        <v>92.79</v>
      </c>
      <c r="E50" s="168">
        <v>97.14</v>
      </c>
      <c r="F50" s="24">
        <v>88.43</v>
      </c>
    </row>
    <row r="51" spans="2:8" x14ac:dyDescent="0.25">
      <c r="B51" s="181" t="s">
        <v>270</v>
      </c>
      <c r="C51" s="11" t="s">
        <v>18</v>
      </c>
      <c r="D51" s="173">
        <v>92.64</v>
      </c>
      <c r="E51" s="168">
        <v>100</v>
      </c>
      <c r="F51" s="24">
        <v>98.29</v>
      </c>
    </row>
    <row r="52" spans="2:8" x14ac:dyDescent="0.25">
      <c r="B52" s="180" t="s">
        <v>69</v>
      </c>
      <c r="C52" s="11" t="s">
        <v>18</v>
      </c>
      <c r="D52" s="173">
        <v>92</v>
      </c>
      <c r="E52" s="168">
        <v>88.57</v>
      </c>
      <c r="F52" s="24">
        <v>89.71</v>
      </c>
      <c r="H52" s="42" t="s">
        <v>507</v>
      </c>
    </row>
    <row r="53" spans="2:8" x14ac:dyDescent="0.25">
      <c r="B53" s="181" t="s">
        <v>110</v>
      </c>
      <c r="C53" s="13" t="s">
        <v>18</v>
      </c>
      <c r="D53" s="173">
        <v>91.36</v>
      </c>
      <c r="E53" s="168">
        <v>94.71</v>
      </c>
      <c r="F53" s="24">
        <v>82.64</v>
      </c>
    </row>
    <row r="54" spans="2:8" x14ac:dyDescent="0.25">
      <c r="B54" s="181" t="s">
        <v>505</v>
      </c>
      <c r="C54" s="13" t="s">
        <v>18</v>
      </c>
      <c r="D54" s="173">
        <v>90</v>
      </c>
      <c r="E54" s="168"/>
      <c r="F54" s="19"/>
    </row>
    <row r="55" spans="2:8" x14ac:dyDescent="0.25">
      <c r="B55" s="181" t="s">
        <v>232</v>
      </c>
      <c r="C55" s="13" t="s">
        <v>18</v>
      </c>
      <c r="D55" s="174">
        <v>89.71</v>
      </c>
      <c r="E55" s="169">
        <v>89.71</v>
      </c>
      <c r="F55" s="169">
        <v>89.71</v>
      </c>
      <c r="G55" s="165" t="s">
        <v>499</v>
      </c>
    </row>
    <row r="56" spans="2:8" x14ac:dyDescent="0.25">
      <c r="B56" s="181" t="s">
        <v>187</v>
      </c>
      <c r="C56" s="13" t="s">
        <v>18</v>
      </c>
      <c r="D56" s="173">
        <v>86.43</v>
      </c>
      <c r="E56" s="168">
        <v>99.43</v>
      </c>
      <c r="F56" s="24">
        <v>92.57</v>
      </c>
    </row>
    <row r="57" spans="2:8" x14ac:dyDescent="0.25">
      <c r="B57" s="3"/>
      <c r="C57" s="3"/>
      <c r="D57" s="3"/>
      <c r="E57" s="3"/>
      <c r="F57" s="3"/>
    </row>
    <row r="58" spans="2:8" x14ac:dyDescent="0.25">
      <c r="B58" s="90" t="s">
        <v>254</v>
      </c>
    </row>
    <row r="59" spans="2:8" x14ac:dyDescent="0.25">
      <c r="B59" s="90" t="s">
        <v>484</v>
      </c>
    </row>
    <row r="64" spans="2:8" x14ac:dyDescent="0.25">
      <c r="B64" s="90"/>
    </row>
    <row r="65" spans="1:10" x14ac:dyDescent="0.25">
      <c r="B65" s="90"/>
    </row>
    <row r="66" spans="1:10" ht="15.6" x14ac:dyDescent="0.3">
      <c r="A66" s="34">
        <v>1</v>
      </c>
      <c r="B66" s="180" t="s">
        <v>46</v>
      </c>
      <c r="C66" s="11" t="s">
        <v>19</v>
      </c>
      <c r="D66" s="173">
        <v>100</v>
      </c>
      <c r="E66" s="24">
        <v>100</v>
      </c>
      <c r="F66" s="24">
        <v>100</v>
      </c>
      <c r="H66" s="52">
        <v>0.35</v>
      </c>
      <c r="I66" s="80">
        <f>(D66+E66+F66)/3</f>
        <v>100</v>
      </c>
      <c r="J66">
        <v>2920</v>
      </c>
    </row>
    <row r="67" spans="1:10" ht="15.6" x14ac:dyDescent="0.3">
      <c r="A67" s="34">
        <v>2</v>
      </c>
      <c r="B67" s="180" t="s">
        <v>39</v>
      </c>
      <c r="C67" s="11" t="s">
        <v>19</v>
      </c>
      <c r="D67" s="174">
        <v>100</v>
      </c>
      <c r="E67" s="24">
        <v>100</v>
      </c>
      <c r="F67" s="24">
        <v>100</v>
      </c>
      <c r="G67" s="165" t="s">
        <v>499</v>
      </c>
      <c r="H67" s="52">
        <v>0.2</v>
      </c>
      <c r="I67" s="80">
        <f>(D67+E67+F67)/3</f>
        <v>100</v>
      </c>
      <c r="J67">
        <v>2184</v>
      </c>
    </row>
    <row r="68" spans="1:10" x14ac:dyDescent="0.25">
      <c r="B68" s="180" t="s">
        <v>49</v>
      </c>
      <c r="C68" s="11" t="s">
        <v>19</v>
      </c>
      <c r="D68" s="173">
        <v>100</v>
      </c>
      <c r="E68" s="24">
        <v>100</v>
      </c>
      <c r="F68" s="24">
        <v>100</v>
      </c>
      <c r="I68" s="80">
        <f>(D68+E68+F68)/3</f>
        <v>100</v>
      </c>
      <c r="J68">
        <v>1842</v>
      </c>
    </row>
    <row r="69" spans="1:10" x14ac:dyDescent="0.25">
      <c r="B69" s="181" t="s">
        <v>154</v>
      </c>
      <c r="C69" s="11" t="s">
        <v>19</v>
      </c>
      <c r="D69" s="173">
        <v>98.86</v>
      </c>
      <c r="E69" s="24">
        <v>98.86</v>
      </c>
      <c r="F69" s="24">
        <v>100</v>
      </c>
    </row>
    <row r="70" spans="1:10" x14ac:dyDescent="0.25">
      <c r="B70" s="180" t="s">
        <v>35</v>
      </c>
      <c r="C70" s="11" t="s">
        <v>19</v>
      </c>
      <c r="D70" s="173">
        <v>98.29</v>
      </c>
      <c r="E70" s="24">
        <v>100</v>
      </c>
      <c r="F70" s="24">
        <v>97.14</v>
      </c>
    </row>
    <row r="71" spans="1:10" x14ac:dyDescent="0.25">
      <c r="B71" s="180" t="s">
        <v>90</v>
      </c>
      <c r="C71" s="11" t="s">
        <v>19</v>
      </c>
      <c r="D71" s="173">
        <v>95.71</v>
      </c>
      <c r="E71" s="24">
        <v>92.71</v>
      </c>
      <c r="F71" s="24">
        <v>93.86</v>
      </c>
    </row>
    <row r="72" spans="1:10" x14ac:dyDescent="0.25">
      <c r="B72" s="1"/>
      <c r="C72" s="1"/>
      <c r="D72" s="1"/>
      <c r="E72" s="1"/>
      <c r="F72" s="1"/>
    </row>
    <row r="73" spans="1:10" x14ac:dyDescent="0.25">
      <c r="B73" s="90" t="s">
        <v>254</v>
      </c>
    </row>
    <row r="74" spans="1:10" x14ac:dyDescent="0.25">
      <c r="B74" s="90"/>
    </row>
    <row r="75" spans="1:10" ht="15.6" x14ac:dyDescent="0.3">
      <c r="A75" s="34">
        <v>1</v>
      </c>
      <c r="B75" s="180" t="s">
        <v>23</v>
      </c>
      <c r="C75" s="11" t="s">
        <v>17</v>
      </c>
      <c r="D75" s="173">
        <v>100</v>
      </c>
      <c r="E75" s="24">
        <v>100</v>
      </c>
      <c r="F75" s="24">
        <v>99.14</v>
      </c>
      <c r="H75" s="52">
        <v>0.35</v>
      </c>
      <c r="J75">
        <v>2696.6</v>
      </c>
    </row>
    <row r="76" spans="1:10" ht="15.6" x14ac:dyDescent="0.3">
      <c r="A76" s="34">
        <v>2</v>
      </c>
      <c r="B76" s="180" t="s">
        <v>87</v>
      </c>
      <c r="C76" s="11" t="s">
        <v>17</v>
      </c>
      <c r="D76" s="173">
        <v>100</v>
      </c>
      <c r="E76" s="24">
        <v>98.86</v>
      </c>
      <c r="F76" s="24">
        <v>95.43</v>
      </c>
      <c r="H76" s="52">
        <v>0.35</v>
      </c>
      <c r="J76">
        <v>1908</v>
      </c>
    </row>
    <row r="77" spans="1:10" ht="15.6" x14ac:dyDescent="0.3">
      <c r="A77" s="34">
        <v>3</v>
      </c>
      <c r="B77" s="181" t="s">
        <v>230</v>
      </c>
      <c r="C77" s="13" t="s">
        <v>17</v>
      </c>
      <c r="D77" s="173">
        <v>100</v>
      </c>
      <c r="E77" s="24">
        <v>97.14</v>
      </c>
      <c r="F77" s="24">
        <v>89.29</v>
      </c>
      <c r="H77" s="52">
        <v>0.35</v>
      </c>
      <c r="J77">
        <v>1200</v>
      </c>
    </row>
    <row r="78" spans="1:10" ht="15.6" x14ac:dyDescent="0.3">
      <c r="A78" s="34">
        <v>4</v>
      </c>
      <c r="B78" s="181" t="s">
        <v>362</v>
      </c>
      <c r="C78" s="13" t="s">
        <v>17</v>
      </c>
      <c r="D78" s="173">
        <v>100</v>
      </c>
      <c r="E78" s="24">
        <v>100</v>
      </c>
      <c r="F78" s="24">
        <v>99.43</v>
      </c>
      <c r="H78" s="52">
        <v>0.35</v>
      </c>
      <c r="J78">
        <v>1083.5999999999999</v>
      </c>
    </row>
    <row r="79" spans="1:10" ht="15.6" x14ac:dyDescent="0.3">
      <c r="A79" s="34">
        <v>5</v>
      </c>
      <c r="B79" s="181" t="s">
        <v>194</v>
      </c>
      <c r="C79" s="13" t="s">
        <v>17</v>
      </c>
      <c r="D79" s="173">
        <v>100</v>
      </c>
      <c r="E79" s="24">
        <v>98.86</v>
      </c>
      <c r="F79" s="24">
        <v>95.14</v>
      </c>
      <c r="H79" s="52">
        <v>0.35</v>
      </c>
      <c r="J79">
        <v>965.4</v>
      </c>
    </row>
    <row r="80" spans="1:10" ht="15.6" x14ac:dyDescent="0.3">
      <c r="A80" s="34">
        <v>6</v>
      </c>
      <c r="B80" s="181" t="s">
        <v>426</v>
      </c>
      <c r="C80" s="13" t="s">
        <v>17</v>
      </c>
      <c r="D80" s="173">
        <v>100</v>
      </c>
      <c r="E80" s="24">
        <v>100</v>
      </c>
      <c r="F80" s="24">
        <v>99.62</v>
      </c>
      <c r="H80" s="52">
        <v>0.2</v>
      </c>
      <c r="J80">
        <v>956</v>
      </c>
    </row>
    <row r="81" spans="1:10" ht="15.6" x14ac:dyDescent="0.3">
      <c r="A81" s="34">
        <v>7</v>
      </c>
      <c r="B81" s="181" t="s">
        <v>315</v>
      </c>
      <c r="C81" s="13" t="s">
        <v>17</v>
      </c>
      <c r="D81" s="173">
        <v>100</v>
      </c>
      <c r="E81" s="24">
        <v>86.43</v>
      </c>
      <c r="F81" s="24">
        <v>86.43</v>
      </c>
      <c r="H81" s="52">
        <v>0.2</v>
      </c>
      <c r="J81">
        <v>942</v>
      </c>
    </row>
    <row r="82" spans="1:10" ht="15.6" x14ac:dyDescent="0.3">
      <c r="A82" s="34">
        <v>8</v>
      </c>
      <c r="B82" s="181" t="s">
        <v>314</v>
      </c>
      <c r="C82" s="13" t="s">
        <v>17</v>
      </c>
      <c r="D82" s="173">
        <v>100</v>
      </c>
      <c r="E82" s="24">
        <v>100</v>
      </c>
      <c r="F82" s="24">
        <v>100</v>
      </c>
      <c r="H82" s="52">
        <v>0.2</v>
      </c>
      <c r="J82">
        <v>750</v>
      </c>
    </row>
    <row r="83" spans="1:10" ht="15.6" x14ac:dyDescent="0.3">
      <c r="A83" s="34">
        <v>9</v>
      </c>
      <c r="B83" s="181" t="s">
        <v>361</v>
      </c>
      <c r="C83" s="13" t="s">
        <v>17</v>
      </c>
      <c r="D83" s="173">
        <v>100</v>
      </c>
      <c r="E83" s="24">
        <v>100</v>
      </c>
      <c r="F83" s="24">
        <v>98.29</v>
      </c>
      <c r="H83" s="52">
        <v>0.2</v>
      </c>
      <c r="J83">
        <v>732</v>
      </c>
    </row>
    <row r="84" spans="1:10" ht="15.6" x14ac:dyDescent="0.3">
      <c r="A84" s="34">
        <v>10</v>
      </c>
      <c r="B84" s="181" t="s">
        <v>425</v>
      </c>
      <c r="C84" s="13" t="s">
        <v>17</v>
      </c>
      <c r="D84" s="173">
        <v>100</v>
      </c>
      <c r="E84" s="24">
        <v>100</v>
      </c>
      <c r="F84" s="24">
        <v>99.62</v>
      </c>
      <c r="H84" s="52">
        <v>0.2</v>
      </c>
      <c r="J84">
        <v>696</v>
      </c>
    </row>
    <row r="85" spans="1:10" ht="15.6" x14ac:dyDescent="0.3">
      <c r="A85" s="34">
        <v>11</v>
      </c>
      <c r="B85" s="181" t="s">
        <v>473</v>
      </c>
      <c r="C85" s="13" t="s">
        <v>17</v>
      </c>
      <c r="D85" s="173">
        <v>100</v>
      </c>
      <c r="E85" s="24">
        <v>91.86</v>
      </c>
      <c r="F85" s="24"/>
      <c r="H85" s="52">
        <v>0.1</v>
      </c>
      <c r="J85">
        <v>450</v>
      </c>
    </row>
    <row r="86" spans="1:10" ht="15.6" x14ac:dyDescent="0.3">
      <c r="A86" s="34">
        <v>12</v>
      </c>
      <c r="B86" s="181" t="s">
        <v>520</v>
      </c>
      <c r="C86" s="13" t="s">
        <v>17</v>
      </c>
      <c r="D86" s="173">
        <v>100</v>
      </c>
      <c r="E86" s="24"/>
      <c r="F86" s="24"/>
      <c r="H86" s="52">
        <v>0.1</v>
      </c>
      <c r="J86">
        <v>450</v>
      </c>
    </row>
    <row r="87" spans="1:10" ht="15.6" x14ac:dyDescent="0.3">
      <c r="A87" s="34">
        <v>13</v>
      </c>
      <c r="B87" s="181" t="s">
        <v>139</v>
      </c>
      <c r="C87" s="13" t="s">
        <v>17</v>
      </c>
      <c r="D87" s="173">
        <v>99.71</v>
      </c>
      <c r="E87" s="24">
        <v>100</v>
      </c>
      <c r="F87" s="24">
        <v>95.29</v>
      </c>
      <c r="H87" s="52">
        <v>0.1</v>
      </c>
    </row>
    <row r="88" spans="1:10" ht="15.6" x14ac:dyDescent="0.3">
      <c r="A88" s="34">
        <v>14</v>
      </c>
      <c r="B88" s="181" t="s">
        <v>470</v>
      </c>
      <c r="C88" s="13" t="s">
        <v>17</v>
      </c>
      <c r="D88" s="173">
        <v>99.43</v>
      </c>
      <c r="E88" s="24">
        <v>100</v>
      </c>
      <c r="F88" s="24">
        <v>96</v>
      </c>
      <c r="H88" s="52">
        <v>0.1</v>
      </c>
    </row>
    <row r="89" spans="1:10" ht="15.6" x14ac:dyDescent="0.3">
      <c r="A89" s="34">
        <v>15</v>
      </c>
      <c r="B89" s="181" t="s">
        <v>227</v>
      </c>
      <c r="C89" s="11" t="s">
        <v>17</v>
      </c>
      <c r="D89" s="173">
        <v>98.86</v>
      </c>
      <c r="E89" s="24">
        <v>100</v>
      </c>
      <c r="F89" s="24">
        <v>97.71</v>
      </c>
      <c r="H89" s="52">
        <v>0.1</v>
      </c>
      <c r="I89">
        <v>40</v>
      </c>
      <c r="J89">
        <v>2527</v>
      </c>
    </row>
    <row r="90" spans="1:10" x14ac:dyDescent="0.25">
      <c r="B90" s="181" t="s">
        <v>228</v>
      </c>
      <c r="C90" s="11" t="s">
        <v>17</v>
      </c>
      <c r="D90" s="173">
        <v>98.86</v>
      </c>
      <c r="E90" s="24">
        <v>94.43</v>
      </c>
      <c r="F90" s="24">
        <v>90.86</v>
      </c>
      <c r="I90">
        <v>40</v>
      </c>
      <c r="J90">
        <v>2514</v>
      </c>
    </row>
    <row r="91" spans="1:10" ht="15.6" x14ac:dyDescent="0.3">
      <c r="A91" s="34"/>
      <c r="B91" s="181" t="s">
        <v>364</v>
      </c>
      <c r="C91" s="13" t="s">
        <v>17</v>
      </c>
      <c r="D91" s="173">
        <v>98.86</v>
      </c>
      <c r="E91" s="24">
        <v>97.71</v>
      </c>
      <c r="F91" s="24">
        <v>96.57</v>
      </c>
      <c r="I91">
        <v>40</v>
      </c>
      <c r="J91">
        <v>2361</v>
      </c>
    </row>
    <row r="92" spans="1:10" ht="15.6" x14ac:dyDescent="0.3">
      <c r="A92" s="34"/>
      <c r="B92" s="180" t="s">
        <v>55</v>
      </c>
      <c r="C92" s="11" t="s">
        <v>17</v>
      </c>
      <c r="D92" s="173">
        <v>98.86</v>
      </c>
      <c r="E92" s="24">
        <v>97.71</v>
      </c>
      <c r="F92" s="24">
        <v>96.57</v>
      </c>
      <c r="I92">
        <v>40</v>
      </c>
      <c r="J92">
        <v>2286</v>
      </c>
    </row>
    <row r="93" spans="1:10" ht="15.6" x14ac:dyDescent="0.3">
      <c r="A93" s="34"/>
      <c r="B93" s="181" t="s">
        <v>157</v>
      </c>
      <c r="C93" s="13" t="s">
        <v>17</v>
      </c>
      <c r="D93" s="173">
        <v>98.86</v>
      </c>
      <c r="E93" s="24">
        <v>98.86</v>
      </c>
      <c r="F93" s="24">
        <v>87.57</v>
      </c>
      <c r="I93">
        <v>40</v>
      </c>
      <c r="J93">
        <v>1524.6</v>
      </c>
    </row>
    <row r="94" spans="1:10" ht="15.6" x14ac:dyDescent="0.3">
      <c r="A94" s="34"/>
      <c r="B94" s="181" t="s">
        <v>267</v>
      </c>
      <c r="C94" s="13" t="s">
        <v>17</v>
      </c>
      <c r="D94" s="173">
        <v>98.86</v>
      </c>
      <c r="E94" s="24">
        <v>97.71</v>
      </c>
      <c r="F94" s="24">
        <v>97.14</v>
      </c>
      <c r="I94">
        <v>40</v>
      </c>
      <c r="J94">
        <v>900.6</v>
      </c>
    </row>
    <row r="95" spans="1:10" x14ac:dyDescent="0.25">
      <c r="B95" s="181" t="s">
        <v>516</v>
      </c>
      <c r="C95" s="13" t="s">
        <v>17</v>
      </c>
      <c r="D95" s="173">
        <v>98.86</v>
      </c>
      <c r="E95" s="24"/>
      <c r="F95" s="24"/>
      <c r="I95">
        <v>40</v>
      </c>
      <c r="J95">
        <v>156</v>
      </c>
    </row>
    <row r="96" spans="1:10" x14ac:dyDescent="0.25">
      <c r="B96" s="181" t="s">
        <v>515</v>
      </c>
      <c r="C96" s="13" t="s">
        <v>17</v>
      </c>
      <c r="D96" s="173">
        <v>98.86</v>
      </c>
      <c r="E96" s="24"/>
      <c r="F96" s="24"/>
      <c r="I96">
        <v>40</v>
      </c>
      <c r="J96">
        <v>0</v>
      </c>
    </row>
    <row r="97" spans="2:10" x14ac:dyDescent="0.25">
      <c r="B97" s="181" t="s">
        <v>155</v>
      </c>
      <c r="C97" s="13" t="s">
        <v>17</v>
      </c>
      <c r="D97" s="173">
        <v>98.71</v>
      </c>
      <c r="E97" s="24">
        <v>98.86</v>
      </c>
      <c r="F97" s="24">
        <v>98.86</v>
      </c>
    </row>
    <row r="98" spans="2:10" x14ac:dyDescent="0.25">
      <c r="B98" s="181" t="s">
        <v>424</v>
      </c>
      <c r="C98" s="13" t="s">
        <v>17</v>
      </c>
      <c r="D98" s="173">
        <v>98.29</v>
      </c>
      <c r="E98" s="24">
        <v>98.86</v>
      </c>
      <c r="F98" s="24">
        <v>86.71</v>
      </c>
      <c r="I98">
        <v>38.86</v>
      </c>
    </row>
    <row r="99" spans="2:10" x14ac:dyDescent="0.25">
      <c r="B99" s="181" t="s">
        <v>423</v>
      </c>
      <c r="C99" s="13" t="s">
        <v>17</v>
      </c>
      <c r="D99" s="173">
        <v>98.29</v>
      </c>
      <c r="E99" s="24">
        <v>94.71</v>
      </c>
      <c r="F99" s="24">
        <v>92.71</v>
      </c>
      <c r="I99">
        <v>38.29</v>
      </c>
      <c r="J99">
        <v>732.6</v>
      </c>
    </row>
    <row r="100" spans="2:10" x14ac:dyDescent="0.25">
      <c r="B100" s="181" t="s">
        <v>514</v>
      </c>
      <c r="C100" s="13" t="s">
        <v>17</v>
      </c>
      <c r="D100" s="173">
        <v>98.29</v>
      </c>
      <c r="E100" s="24"/>
      <c r="F100" s="24"/>
      <c r="I100">
        <v>38.29</v>
      </c>
      <c r="J100">
        <v>450</v>
      </c>
    </row>
    <row r="101" spans="2:10" x14ac:dyDescent="0.25">
      <c r="B101" s="181" t="s">
        <v>471</v>
      </c>
      <c r="C101" s="13" t="s">
        <v>17</v>
      </c>
      <c r="D101" s="173">
        <v>98.21</v>
      </c>
      <c r="E101" s="24">
        <v>98</v>
      </c>
      <c r="F101" s="24"/>
    </row>
    <row r="102" spans="2:10" x14ac:dyDescent="0.25">
      <c r="B102" s="180" t="s">
        <v>70</v>
      </c>
      <c r="C102" s="11" t="s">
        <v>17</v>
      </c>
      <c r="D102" s="173">
        <v>98</v>
      </c>
      <c r="E102" s="24">
        <v>94</v>
      </c>
      <c r="F102" s="24">
        <v>85</v>
      </c>
    </row>
    <row r="103" spans="2:10" x14ac:dyDescent="0.25">
      <c r="B103" s="181" t="s">
        <v>432</v>
      </c>
      <c r="C103" s="13" t="s">
        <v>17</v>
      </c>
      <c r="D103" s="173">
        <v>97.71</v>
      </c>
      <c r="E103" s="24">
        <v>97.71</v>
      </c>
      <c r="F103" s="24">
        <v>93.57</v>
      </c>
      <c r="I103" s="80">
        <f>(D103+E103+F103)/3</f>
        <v>96.33</v>
      </c>
    </row>
    <row r="104" spans="2:10" x14ac:dyDescent="0.25">
      <c r="B104" s="180" t="s">
        <v>5</v>
      </c>
      <c r="C104" s="11" t="s">
        <v>17</v>
      </c>
      <c r="D104" s="173">
        <v>97.71</v>
      </c>
      <c r="E104" s="24">
        <v>97.71</v>
      </c>
      <c r="F104" s="24">
        <v>91.32</v>
      </c>
      <c r="I104" s="80">
        <f>(D104+E104+F104)/3</f>
        <v>95.58</v>
      </c>
    </row>
    <row r="105" spans="2:10" x14ac:dyDescent="0.25">
      <c r="B105" s="181" t="s">
        <v>229</v>
      </c>
      <c r="C105" s="13" t="s">
        <v>17</v>
      </c>
      <c r="D105" s="173">
        <v>97.71</v>
      </c>
      <c r="E105" s="24">
        <v>95.14</v>
      </c>
      <c r="F105" s="24">
        <v>82</v>
      </c>
      <c r="I105" s="80">
        <f>(D105+E105+F105)/3</f>
        <v>91.616666666666674</v>
      </c>
    </row>
    <row r="106" spans="2:10" x14ac:dyDescent="0.25">
      <c r="B106" s="181" t="s">
        <v>334</v>
      </c>
      <c r="C106" s="13" t="s">
        <v>17</v>
      </c>
      <c r="D106" s="173">
        <v>97.71</v>
      </c>
      <c r="E106" s="24">
        <v>94.86</v>
      </c>
      <c r="F106" s="24">
        <v>83.11</v>
      </c>
      <c r="I106" s="80">
        <f>(D106+E106+F106)/3</f>
        <v>91.893333333333331</v>
      </c>
    </row>
    <row r="107" spans="2:10" x14ac:dyDescent="0.25">
      <c r="B107" s="181" t="s">
        <v>512</v>
      </c>
      <c r="C107" s="13" t="s">
        <v>17</v>
      </c>
      <c r="D107" s="173">
        <v>97.43</v>
      </c>
      <c r="E107" s="24">
        <v>97.14</v>
      </c>
      <c r="F107" s="24">
        <v>86.14</v>
      </c>
    </row>
    <row r="108" spans="2:10" x14ac:dyDescent="0.25">
      <c r="B108" s="181" t="s">
        <v>265</v>
      </c>
      <c r="C108" s="13" t="s">
        <v>17</v>
      </c>
      <c r="D108" s="173">
        <v>97.32</v>
      </c>
      <c r="E108" s="24">
        <v>96.43</v>
      </c>
      <c r="F108" s="24">
        <v>92.71</v>
      </c>
    </row>
    <row r="109" spans="2:10" x14ac:dyDescent="0.25">
      <c r="B109" s="181" t="s">
        <v>517</v>
      </c>
      <c r="C109" s="13" t="s">
        <v>17</v>
      </c>
      <c r="D109" s="173">
        <v>96.86</v>
      </c>
      <c r="E109" s="24"/>
      <c r="F109" s="24"/>
    </row>
    <row r="110" spans="2:10" x14ac:dyDescent="0.25">
      <c r="B110" s="181" t="s">
        <v>266</v>
      </c>
      <c r="C110" s="13" t="s">
        <v>17</v>
      </c>
      <c r="D110" s="173">
        <v>96.43</v>
      </c>
      <c r="E110" s="24">
        <v>98.86</v>
      </c>
      <c r="F110" s="24">
        <v>95.07</v>
      </c>
      <c r="I110" s="80">
        <f>(D110+E110+F110)/3</f>
        <v>96.786666666666676</v>
      </c>
    </row>
    <row r="111" spans="2:10" x14ac:dyDescent="0.25">
      <c r="B111" s="181" t="s">
        <v>195</v>
      </c>
      <c r="C111" s="13" t="s">
        <v>17</v>
      </c>
      <c r="D111" s="173">
        <v>96.43</v>
      </c>
      <c r="E111" s="24">
        <v>95.29</v>
      </c>
      <c r="F111" s="24">
        <v>88.43</v>
      </c>
      <c r="I111" s="80">
        <f>(D111+E111+F111)/3</f>
        <v>93.38333333333334</v>
      </c>
    </row>
    <row r="112" spans="2:10" x14ac:dyDescent="0.25">
      <c r="B112" s="181" t="s">
        <v>156</v>
      </c>
      <c r="C112" s="13" t="s">
        <v>17</v>
      </c>
      <c r="D112" s="173">
        <v>95.29</v>
      </c>
      <c r="E112" s="24">
        <v>98.29</v>
      </c>
      <c r="F112" s="24">
        <v>98.29</v>
      </c>
    </row>
    <row r="113" spans="1:9" x14ac:dyDescent="0.25">
      <c r="B113" s="181" t="s">
        <v>431</v>
      </c>
      <c r="C113" s="13" t="s">
        <v>17</v>
      </c>
      <c r="D113" s="173">
        <v>94.43</v>
      </c>
      <c r="E113" s="24">
        <v>94.14</v>
      </c>
      <c r="F113" s="24">
        <v>89.57</v>
      </c>
    </row>
    <row r="114" spans="1:9" x14ac:dyDescent="0.25">
      <c r="B114" s="181" t="s">
        <v>513</v>
      </c>
      <c r="C114" s="13" t="s">
        <v>17</v>
      </c>
      <c r="D114" s="173">
        <v>93.71</v>
      </c>
      <c r="E114" s="24"/>
      <c r="F114" s="24"/>
    </row>
    <row r="115" spans="1:9" x14ac:dyDescent="0.25">
      <c r="B115" s="181" t="s">
        <v>313</v>
      </c>
      <c r="C115" s="13" t="s">
        <v>17</v>
      </c>
      <c r="D115" s="173">
        <v>92.93</v>
      </c>
      <c r="E115" s="24">
        <v>95.14</v>
      </c>
      <c r="F115" s="24">
        <v>88.71</v>
      </c>
    </row>
    <row r="116" spans="1:9" x14ac:dyDescent="0.25">
      <c r="B116" s="181" t="s">
        <v>430</v>
      </c>
      <c r="C116" s="13" t="s">
        <v>17</v>
      </c>
      <c r="D116" s="173">
        <v>92.57</v>
      </c>
      <c r="E116" s="24">
        <v>96.57</v>
      </c>
      <c r="F116" s="24">
        <v>73.430000000000007</v>
      </c>
    </row>
    <row r="117" spans="1:9" x14ac:dyDescent="0.25">
      <c r="B117" s="1"/>
      <c r="C117" s="1"/>
      <c r="D117" s="1"/>
      <c r="E117" s="1"/>
      <c r="F117" s="1"/>
    </row>
    <row r="118" spans="1:9" x14ac:dyDescent="0.25">
      <c r="B118" s="90"/>
    </row>
    <row r="119" spans="1:9" ht="15.6" x14ac:dyDescent="0.3">
      <c r="A119" s="34">
        <v>1</v>
      </c>
      <c r="B119" s="181" t="s">
        <v>302</v>
      </c>
      <c r="C119" s="13" t="s">
        <v>21</v>
      </c>
      <c r="D119" s="173">
        <v>100</v>
      </c>
      <c r="E119" s="24">
        <v>96.43</v>
      </c>
      <c r="F119" s="24">
        <v>100</v>
      </c>
      <c r="H119" s="52">
        <v>0.35</v>
      </c>
      <c r="I119" s="80">
        <f>(D119+E119+F119)/3</f>
        <v>98.81</v>
      </c>
    </row>
    <row r="120" spans="1:9" ht="15.6" x14ac:dyDescent="0.3">
      <c r="A120" s="34">
        <v>2</v>
      </c>
      <c r="B120" s="181" t="s">
        <v>357</v>
      </c>
      <c r="C120" s="13" t="s">
        <v>21</v>
      </c>
      <c r="D120" s="173">
        <v>100</v>
      </c>
      <c r="E120" s="24">
        <v>93.82</v>
      </c>
      <c r="F120" s="24">
        <v>90</v>
      </c>
      <c r="H120" s="52">
        <v>0.2</v>
      </c>
      <c r="I120" s="80">
        <f t="shared" ref="I120:I122" si="2">(D120+E120+F120)/3</f>
        <v>94.606666666666669</v>
      </c>
    </row>
    <row r="121" spans="1:9" ht="15.6" x14ac:dyDescent="0.3">
      <c r="A121" s="34">
        <v>3</v>
      </c>
      <c r="B121" s="181" t="s">
        <v>324</v>
      </c>
      <c r="C121" s="11" t="s">
        <v>21</v>
      </c>
      <c r="D121" s="173">
        <v>100</v>
      </c>
      <c r="E121" s="24">
        <v>93.68</v>
      </c>
      <c r="F121" s="24">
        <v>95.36</v>
      </c>
      <c r="H121" s="52">
        <v>0.1</v>
      </c>
      <c r="I121" s="80">
        <f t="shared" si="2"/>
        <v>96.346666666666678</v>
      </c>
    </row>
    <row r="122" spans="1:9" ht="15.6" x14ac:dyDescent="0.3">
      <c r="A122" s="34">
        <v>4</v>
      </c>
      <c r="B122" s="181" t="s">
        <v>358</v>
      </c>
      <c r="C122" s="13" t="s">
        <v>21</v>
      </c>
      <c r="D122" s="173">
        <v>100</v>
      </c>
      <c r="E122" s="24">
        <v>93</v>
      </c>
      <c r="F122" s="24">
        <v>84.29</v>
      </c>
      <c r="H122" s="52">
        <v>0.1</v>
      </c>
      <c r="I122" s="80">
        <f t="shared" si="2"/>
        <v>92.43</v>
      </c>
    </row>
    <row r="123" spans="1:9" ht="15.6" x14ac:dyDescent="0.3">
      <c r="A123" s="34">
        <v>5</v>
      </c>
      <c r="B123" s="181" t="s">
        <v>356</v>
      </c>
      <c r="C123" s="11" t="s">
        <v>21</v>
      </c>
      <c r="D123" s="173">
        <v>99.71</v>
      </c>
      <c r="E123" s="24">
        <v>98.86</v>
      </c>
      <c r="F123" s="24">
        <v>97.71</v>
      </c>
      <c r="H123" s="52">
        <v>0.1</v>
      </c>
    </row>
    <row r="124" spans="1:9" x14ac:dyDescent="0.25">
      <c r="B124" s="181" t="s">
        <v>152</v>
      </c>
      <c r="C124" s="13" t="s">
        <v>21</v>
      </c>
      <c r="D124" s="174">
        <v>99.57</v>
      </c>
      <c r="E124" s="24">
        <v>99.57</v>
      </c>
      <c r="F124" s="24">
        <v>94.21</v>
      </c>
      <c r="G124" s="165" t="s">
        <v>499</v>
      </c>
    </row>
    <row r="125" spans="1:9" ht="15.6" x14ac:dyDescent="0.3">
      <c r="A125" s="34"/>
      <c r="B125" s="181" t="s">
        <v>502</v>
      </c>
      <c r="C125" s="13" t="s">
        <v>21</v>
      </c>
      <c r="D125" s="173">
        <v>97.71</v>
      </c>
      <c r="E125" s="24"/>
      <c r="F125" s="24"/>
    </row>
    <row r="126" spans="1:9" ht="15.6" x14ac:dyDescent="0.3">
      <c r="A126" s="34"/>
      <c r="B126" s="181" t="s">
        <v>419</v>
      </c>
      <c r="C126" s="13" t="s">
        <v>21</v>
      </c>
      <c r="D126" s="173">
        <v>97.14</v>
      </c>
      <c r="E126" s="24">
        <v>97.14</v>
      </c>
      <c r="F126" s="24">
        <v>93.14</v>
      </c>
    </row>
    <row r="127" spans="1:9" x14ac:dyDescent="0.25">
      <c r="B127" s="181" t="s">
        <v>465</v>
      </c>
      <c r="C127" s="11" t="s">
        <v>21</v>
      </c>
      <c r="D127" s="173">
        <v>96.57</v>
      </c>
      <c r="E127" s="24">
        <v>98.86</v>
      </c>
      <c r="F127" s="24"/>
    </row>
    <row r="128" spans="1:9" x14ac:dyDescent="0.25">
      <c r="B128" s="181" t="s">
        <v>501</v>
      </c>
      <c r="C128" s="13" t="s">
        <v>21</v>
      </c>
      <c r="D128" s="173">
        <v>95.43</v>
      </c>
      <c r="E128" s="24"/>
      <c r="F128" s="24"/>
    </row>
    <row r="129" spans="1:10" x14ac:dyDescent="0.25">
      <c r="B129" s="181" t="s">
        <v>153</v>
      </c>
      <c r="C129" s="13" t="s">
        <v>21</v>
      </c>
      <c r="D129" s="173">
        <v>91.71</v>
      </c>
      <c r="E129" s="24">
        <v>93</v>
      </c>
      <c r="F129" s="24">
        <v>92.76</v>
      </c>
    </row>
    <row r="130" spans="1:10" x14ac:dyDescent="0.25">
      <c r="B130" s="181" t="s">
        <v>500</v>
      </c>
      <c r="C130" s="11" t="s">
        <v>21</v>
      </c>
      <c r="D130" s="173">
        <v>90.29</v>
      </c>
      <c r="E130" s="24"/>
      <c r="F130" s="24"/>
    </row>
    <row r="131" spans="1:10" x14ac:dyDescent="0.25">
      <c r="B131" s="181" t="s">
        <v>223</v>
      </c>
      <c r="C131" s="13" t="s">
        <v>21</v>
      </c>
      <c r="D131" s="173">
        <v>71.39</v>
      </c>
      <c r="E131" s="24">
        <v>85.33</v>
      </c>
      <c r="F131" s="24">
        <v>64.14</v>
      </c>
    </row>
    <row r="132" spans="1:10" x14ac:dyDescent="0.25">
      <c r="B132" s="1"/>
      <c r="C132" s="1"/>
      <c r="D132" s="1"/>
      <c r="E132" s="1"/>
      <c r="F132" s="1"/>
    </row>
    <row r="133" spans="1:10" x14ac:dyDescent="0.25">
      <c r="B133" s="90" t="s">
        <v>254</v>
      </c>
      <c r="C133" s="21"/>
      <c r="E133" s="167"/>
      <c r="F133" s="167"/>
    </row>
    <row r="136" spans="1:10" ht="15.6" x14ac:dyDescent="0.3">
      <c r="A136" s="34">
        <v>1</v>
      </c>
      <c r="B136" s="184" t="s">
        <v>101</v>
      </c>
      <c r="C136" s="11" t="s">
        <v>16</v>
      </c>
      <c r="D136" s="173">
        <v>100</v>
      </c>
      <c r="E136" s="24">
        <v>100</v>
      </c>
      <c r="F136" s="24">
        <v>92.71</v>
      </c>
      <c r="H136" s="52">
        <v>0.35</v>
      </c>
      <c r="I136" s="175">
        <f>(D136+E136)/2</f>
        <v>100</v>
      </c>
      <c r="J136" s="176">
        <v>1477.2</v>
      </c>
    </row>
    <row r="137" spans="1:10" ht="15.6" x14ac:dyDescent="0.3">
      <c r="A137" s="34">
        <v>2</v>
      </c>
      <c r="B137" s="181" t="s">
        <v>440</v>
      </c>
      <c r="C137" s="13" t="s">
        <v>16</v>
      </c>
      <c r="D137" s="173">
        <v>100</v>
      </c>
      <c r="E137" s="24">
        <v>100</v>
      </c>
      <c r="F137" s="24">
        <v>100</v>
      </c>
      <c r="H137" s="52">
        <v>0.35</v>
      </c>
      <c r="I137" s="175">
        <f>(D137+E137)/2</f>
        <v>100</v>
      </c>
      <c r="J137" s="176">
        <v>600</v>
      </c>
    </row>
    <row r="138" spans="1:10" ht="15.6" x14ac:dyDescent="0.3">
      <c r="A138" s="34">
        <v>3</v>
      </c>
      <c r="B138" s="181" t="s">
        <v>469</v>
      </c>
      <c r="C138" s="11" t="s">
        <v>16</v>
      </c>
      <c r="D138" s="173">
        <v>100</v>
      </c>
      <c r="E138" s="24">
        <v>100</v>
      </c>
      <c r="F138" s="24"/>
      <c r="H138" s="52">
        <v>0.35</v>
      </c>
      <c r="I138" s="175">
        <f>(D138+E138)/2</f>
        <v>100</v>
      </c>
      <c r="J138" s="176">
        <v>600</v>
      </c>
    </row>
    <row r="139" spans="1:10" ht="15.6" x14ac:dyDescent="0.3">
      <c r="A139" s="34">
        <v>4</v>
      </c>
      <c r="B139" s="181" t="s">
        <v>439</v>
      </c>
      <c r="C139" s="13" t="s">
        <v>16</v>
      </c>
      <c r="D139" s="173">
        <v>100</v>
      </c>
      <c r="E139" s="24">
        <v>100</v>
      </c>
      <c r="F139" s="24">
        <v>100</v>
      </c>
      <c r="H139" s="52">
        <v>0.2</v>
      </c>
      <c r="I139" s="175">
        <f t="shared" ref="I139" si="3">(D139+E139)/2</f>
        <v>100</v>
      </c>
      <c r="J139" s="176">
        <v>409.2</v>
      </c>
    </row>
    <row r="140" spans="1:10" ht="15.6" x14ac:dyDescent="0.3">
      <c r="A140" s="34">
        <v>5</v>
      </c>
      <c r="B140" s="181" t="s">
        <v>262</v>
      </c>
      <c r="C140" s="13" t="s">
        <v>16</v>
      </c>
      <c r="D140" s="173">
        <v>100</v>
      </c>
      <c r="E140" s="24">
        <v>98.57</v>
      </c>
      <c r="F140" s="24">
        <v>99.29</v>
      </c>
      <c r="H140" s="52">
        <v>0.2</v>
      </c>
      <c r="I140" s="80">
        <f>(D140+E140)/2</f>
        <v>99.284999999999997</v>
      </c>
      <c r="J140">
        <v>1398</v>
      </c>
    </row>
    <row r="141" spans="1:10" ht="15.6" x14ac:dyDescent="0.3">
      <c r="A141" s="34">
        <v>6</v>
      </c>
      <c r="B141" s="181" t="s">
        <v>192</v>
      </c>
      <c r="C141" s="13" t="s">
        <v>16</v>
      </c>
      <c r="D141" s="173">
        <v>100</v>
      </c>
      <c r="E141" s="24">
        <v>98.57</v>
      </c>
      <c r="F141" s="24">
        <v>93</v>
      </c>
      <c r="H141" s="52">
        <v>0.2</v>
      </c>
      <c r="I141" s="80">
        <f>(D141+E141)/2</f>
        <v>99.284999999999997</v>
      </c>
      <c r="J141">
        <v>777</v>
      </c>
    </row>
    <row r="142" spans="1:10" ht="15.6" x14ac:dyDescent="0.3">
      <c r="A142" s="34">
        <v>7</v>
      </c>
      <c r="B142" s="181" t="s">
        <v>436</v>
      </c>
      <c r="C142" s="13" t="s">
        <v>16</v>
      </c>
      <c r="D142" s="173">
        <v>100</v>
      </c>
      <c r="E142" s="24">
        <v>97.71</v>
      </c>
      <c r="F142" s="24">
        <v>97.71</v>
      </c>
      <c r="H142" s="52">
        <v>0.1</v>
      </c>
      <c r="I142" s="175">
        <f>(D142+E142)/2</f>
        <v>98.85499999999999</v>
      </c>
      <c r="J142" s="176">
        <v>888</v>
      </c>
    </row>
    <row r="143" spans="1:10" ht="15.6" x14ac:dyDescent="0.3">
      <c r="A143" s="34">
        <v>8</v>
      </c>
      <c r="B143" s="181" t="s">
        <v>332</v>
      </c>
      <c r="C143" s="13" t="s">
        <v>16</v>
      </c>
      <c r="D143" s="173">
        <v>99.14</v>
      </c>
      <c r="E143" s="24">
        <v>100</v>
      </c>
      <c r="F143" s="24">
        <v>100</v>
      </c>
      <c r="H143" s="52">
        <v>0.1</v>
      </c>
    </row>
    <row r="144" spans="1:10" ht="15.6" x14ac:dyDescent="0.3">
      <c r="A144" s="34">
        <v>9</v>
      </c>
      <c r="B144" s="181" t="s">
        <v>434</v>
      </c>
      <c r="C144" s="13" t="s">
        <v>16</v>
      </c>
      <c r="D144" s="173">
        <v>99.14</v>
      </c>
      <c r="E144" s="24">
        <v>98</v>
      </c>
      <c r="F144" s="24">
        <v>90.14</v>
      </c>
      <c r="H144" s="52">
        <v>0.1</v>
      </c>
    </row>
    <row r="145" spans="2:10" x14ac:dyDescent="0.25">
      <c r="B145" s="181" t="s">
        <v>378</v>
      </c>
      <c r="C145" s="13" t="s">
        <v>16</v>
      </c>
      <c r="D145" s="173">
        <v>98.86</v>
      </c>
      <c r="E145" s="24">
        <v>98.86</v>
      </c>
      <c r="F145" s="24">
        <v>92.82</v>
      </c>
      <c r="I145">
        <v>40</v>
      </c>
      <c r="J145">
        <v>624</v>
      </c>
    </row>
    <row r="146" spans="2:10" x14ac:dyDescent="0.25">
      <c r="B146" s="181" t="s">
        <v>509</v>
      </c>
      <c r="C146" s="13" t="s">
        <v>16</v>
      </c>
      <c r="D146" s="173">
        <v>98.86</v>
      </c>
      <c r="E146" s="24"/>
      <c r="F146" s="24"/>
      <c r="I146">
        <v>40</v>
      </c>
      <c r="J146">
        <v>216</v>
      </c>
    </row>
    <row r="147" spans="2:10" x14ac:dyDescent="0.25">
      <c r="B147" s="181" t="s">
        <v>511</v>
      </c>
      <c r="C147" s="13" t="s">
        <v>16</v>
      </c>
      <c r="D147" s="173">
        <v>98.86</v>
      </c>
      <c r="E147" s="24"/>
      <c r="F147" s="24"/>
      <c r="I147">
        <v>40</v>
      </c>
      <c r="J147">
        <v>0</v>
      </c>
    </row>
    <row r="148" spans="2:10" x14ac:dyDescent="0.25">
      <c r="B148" s="181" t="s">
        <v>438</v>
      </c>
      <c r="C148" s="13" t="s">
        <v>16</v>
      </c>
      <c r="D148" s="173">
        <v>98.29</v>
      </c>
      <c r="E148" s="24">
        <v>98.86</v>
      </c>
      <c r="F148" s="24">
        <v>96</v>
      </c>
    </row>
    <row r="149" spans="2:10" x14ac:dyDescent="0.25">
      <c r="B149" s="181" t="s">
        <v>510</v>
      </c>
      <c r="C149" s="13" t="s">
        <v>16</v>
      </c>
      <c r="D149" s="173">
        <v>98</v>
      </c>
      <c r="E149" s="24"/>
      <c r="F149" s="24"/>
      <c r="I149">
        <v>39.14</v>
      </c>
    </row>
    <row r="150" spans="2:10" x14ac:dyDescent="0.25">
      <c r="B150" s="181" t="s">
        <v>259</v>
      </c>
      <c r="C150" s="11" t="s">
        <v>16</v>
      </c>
      <c r="D150" s="173">
        <v>98</v>
      </c>
      <c r="E150" s="24">
        <v>98.86</v>
      </c>
      <c r="F150" s="24">
        <v>90.43</v>
      </c>
      <c r="I150">
        <v>38.86</v>
      </c>
    </row>
    <row r="151" spans="2:10" x14ac:dyDescent="0.25">
      <c r="B151" s="181" t="s">
        <v>189</v>
      </c>
      <c r="C151" s="13" t="s">
        <v>16</v>
      </c>
      <c r="D151" s="173">
        <v>97.71</v>
      </c>
      <c r="E151" s="24">
        <v>96</v>
      </c>
      <c r="F151" s="24">
        <v>98.86</v>
      </c>
    </row>
    <row r="152" spans="2:10" x14ac:dyDescent="0.25">
      <c r="B152" s="181" t="s">
        <v>435</v>
      </c>
      <c r="C152" s="13" t="s">
        <v>16</v>
      </c>
      <c r="D152" s="173">
        <v>96.57</v>
      </c>
      <c r="E152" s="24">
        <v>96.86</v>
      </c>
      <c r="F152" s="24">
        <v>89.14</v>
      </c>
    </row>
    <row r="153" spans="2:10" x14ac:dyDescent="0.25">
      <c r="B153" s="181" t="s">
        <v>319</v>
      </c>
      <c r="C153" s="13" t="s">
        <v>16</v>
      </c>
      <c r="D153" s="173">
        <v>94.71</v>
      </c>
      <c r="E153" s="24">
        <v>97.71</v>
      </c>
      <c r="F153" s="24">
        <v>97.71</v>
      </c>
    </row>
    <row r="154" spans="2:10" x14ac:dyDescent="0.25">
      <c r="B154" s="181" t="s">
        <v>508</v>
      </c>
      <c r="C154" s="13" t="s">
        <v>16</v>
      </c>
      <c r="D154" s="173">
        <v>94.29</v>
      </c>
      <c r="E154" s="24"/>
      <c r="F154" s="24"/>
    </row>
    <row r="155" spans="2:10" x14ac:dyDescent="0.25">
      <c r="B155" s="181" t="s">
        <v>318</v>
      </c>
      <c r="C155" s="11" t="s">
        <v>16</v>
      </c>
      <c r="D155" s="173">
        <v>94.14</v>
      </c>
      <c r="E155" s="24">
        <v>98.29</v>
      </c>
      <c r="F155" s="24">
        <v>85.86</v>
      </c>
    </row>
    <row r="156" spans="2:10" x14ac:dyDescent="0.25">
      <c r="B156" s="181" t="s">
        <v>321</v>
      </c>
      <c r="C156" s="13" t="s">
        <v>16</v>
      </c>
      <c r="D156" s="173">
        <v>93.64</v>
      </c>
      <c r="E156" s="24">
        <v>98.57</v>
      </c>
      <c r="F156" s="24">
        <v>99.43</v>
      </c>
    </row>
    <row r="157" spans="2:10" x14ac:dyDescent="0.25">
      <c r="B157" s="181" t="s">
        <v>260</v>
      </c>
      <c r="C157" s="11" t="s">
        <v>16</v>
      </c>
      <c r="D157" s="173">
        <v>93.14</v>
      </c>
      <c r="E157" s="24">
        <v>96</v>
      </c>
      <c r="F157" s="24">
        <v>87.43</v>
      </c>
    </row>
    <row r="158" spans="2:10" x14ac:dyDescent="0.25">
      <c r="B158" s="181" t="s">
        <v>261</v>
      </c>
      <c r="C158" s="13" t="s">
        <v>16</v>
      </c>
      <c r="D158" s="173">
        <v>90.71</v>
      </c>
      <c r="E158" s="24">
        <v>97.71</v>
      </c>
      <c r="F158" s="24">
        <v>92.43</v>
      </c>
    </row>
    <row r="159" spans="2:10" x14ac:dyDescent="0.25">
      <c r="B159" s="181" t="s">
        <v>437</v>
      </c>
      <c r="C159" s="13" t="s">
        <v>16</v>
      </c>
      <c r="D159" s="173">
        <v>88.29</v>
      </c>
      <c r="E159" s="24">
        <v>91.43</v>
      </c>
      <c r="F159" s="24">
        <v>95.71</v>
      </c>
    </row>
    <row r="160" spans="2:10" x14ac:dyDescent="0.25">
      <c r="B160" s="181" t="s">
        <v>190</v>
      </c>
      <c r="C160" s="13" t="s">
        <v>16</v>
      </c>
      <c r="D160" s="173">
        <v>87.71</v>
      </c>
      <c r="E160" s="24">
        <v>88.57</v>
      </c>
      <c r="F160" s="24">
        <v>82.14</v>
      </c>
    </row>
    <row r="161" spans="1:10" x14ac:dyDescent="0.25">
      <c r="B161" s="181" t="s">
        <v>317</v>
      </c>
      <c r="C161" s="11" t="s">
        <v>16</v>
      </c>
      <c r="D161" s="173">
        <v>82.71</v>
      </c>
      <c r="E161" s="24">
        <v>86.57</v>
      </c>
      <c r="F161" s="24">
        <v>80.86</v>
      </c>
    </row>
    <row r="162" spans="1:10" x14ac:dyDescent="0.25">
      <c r="B162" s="1"/>
      <c r="C162" s="1"/>
      <c r="D162" s="1"/>
      <c r="E162" s="170"/>
      <c r="F162" s="170"/>
    </row>
    <row r="163" spans="1:10" x14ac:dyDescent="0.25">
      <c r="B163" s="90"/>
    </row>
    <row r="166" spans="1:10" ht="15.6" x14ac:dyDescent="0.3">
      <c r="A166" s="34">
        <v>1</v>
      </c>
      <c r="B166" s="180" t="s">
        <v>43</v>
      </c>
      <c r="C166" s="11" t="s">
        <v>20</v>
      </c>
      <c r="D166" s="173">
        <v>100</v>
      </c>
      <c r="E166" s="24">
        <v>98.86</v>
      </c>
      <c r="F166" s="24">
        <v>97.71</v>
      </c>
      <c r="H166" s="52">
        <v>0.35</v>
      </c>
      <c r="I166" s="80">
        <f>(D166+E166+F166)/3</f>
        <v>98.856666666666669</v>
      </c>
      <c r="J166" s="80"/>
    </row>
    <row r="167" spans="1:10" ht="15.6" x14ac:dyDescent="0.3">
      <c r="A167" s="34">
        <v>2</v>
      </c>
      <c r="B167" s="181" t="s">
        <v>303</v>
      </c>
      <c r="C167" s="13" t="s">
        <v>20</v>
      </c>
      <c r="D167" s="173">
        <v>100</v>
      </c>
      <c r="E167" s="24">
        <v>97.14</v>
      </c>
      <c r="F167" s="24">
        <v>86.21</v>
      </c>
      <c r="H167" s="52">
        <v>0.35</v>
      </c>
      <c r="I167" s="80">
        <f t="shared" ref="I167:I170" si="4">(D167+E167+F167)/3</f>
        <v>94.449999999999989</v>
      </c>
    </row>
    <row r="168" spans="1:10" ht="15.6" x14ac:dyDescent="0.3">
      <c r="A168" s="34">
        <v>3</v>
      </c>
      <c r="B168" s="181" t="s">
        <v>420</v>
      </c>
      <c r="C168" s="13" t="s">
        <v>20</v>
      </c>
      <c r="D168" s="173">
        <v>100</v>
      </c>
      <c r="E168" s="24">
        <v>93.71</v>
      </c>
      <c r="F168" s="24">
        <v>80.319999999999993</v>
      </c>
      <c r="H168" s="52">
        <v>0.2</v>
      </c>
      <c r="I168" s="80">
        <f t="shared" si="4"/>
        <v>91.34333333333332</v>
      </c>
    </row>
    <row r="169" spans="1:10" ht="15.6" x14ac:dyDescent="0.3">
      <c r="A169" s="34">
        <v>4</v>
      </c>
      <c r="B169" s="181" t="s">
        <v>138</v>
      </c>
      <c r="C169" s="13" t="s">
        <v>20</v>
      </c>
      <c r="D169" s="173">
        <v>100</v>
      </c>
      <c r="E169" s="24">
        <v>93.14</v>
      </c>
      <c r="F169" s="24">
        <v>87</v>
      </c>
      <c r="H169" s="52">
        <v>0.2</v>
      </c>
      <c r="I169" s="80">
        <f t="shared" si="4"/>
        <v>93.38</v>
      </c>
    </row>
    <row r="170" spans="1:10" ht="15.6" x14ac:dyDescent="0.3">
      <c r="A170" s="34">
        <v>5</v>
      </c>
      <c r="B170" s="181" t="s">
        <v>48</v>
      </c>
      <c r="C170" s="11" t="s">
        <v>20</v>
      </c>
      <c r="D170" s="173">
        <v>100</v>
      </c>
      <c r="E170" s="24">
        <v>89.14</v>
      </c>
      <c r="F170" s="24">
        <v>91.14</v>
      </c>
      <c r="H170" s="52">
        <v>0.1</v>
      </c>
      <c r="I170" s="80">
        <f t="shared" si="4"/>
        <v>93.426666666666662</v>
      </c>
    </row>
    <row r="171" spans="1:10" ht="15.6" x14ac:dyDescent="0.3">
      <c r="A171" s="34">
        <v>6</v>
      </c>
      <c r="B171" s="182" t="s">
        <v>99</v>
      </c>
      <c r="C171" s="12" t="s">
        <v>20</v>
      </c>
      <c r="D171" s="173">
        <v>99.43</v>
      </c>
      <c r="E171" s="24">
        <v>92.57</v>
      </c>
      <c r="F171" s="24">
        <v>91.43</v>
      </c>
      <c r="H171" s="52">
        <v>0.1</v>
      </c>
    </row>
    <row r="172" spans="1:10" ht="15.6" x14ac:dyDescent="0.3">
      <c r="A172" s="34"/>
      <c r="B172" s="180" t="s">
        <v>42</v>
      </c>
      <c r="C172" s="11" t="s">
        <v>20</v>
      </c>
      <c r="D172" s="174">
        <v>99.25</v>
      </c>
      <c r="E172" s="24">
        <v>99.25</v>
      </c>
      <c r="F172" s="24">
        <v>99.25</v>
      </c>
      <c r="G172" s="165" t="s">
        <v>499</v>
      </c>
    </row>
    <row r="173" spans="1:10" x14ac:dyDescent="0.25">
      <c r="B173" s="181" t="s">
        <v>421</v>
      </c>
      <c r="C173" s="13" t="s">
        <v>20</v>
      </c>
      <c r="D173" s="173">
        <v>99</v>
      </c>
      <c r="E173" s="24">
        <v>99.43</v>
      </c>
      <c r="F173" s="24">
        <v>96.82</v>
      </c>
    </row>
    <row r="174" spans="1:10" x14ac:dyDescent="0.25">
      <c r="B174" s="181" t="s">
        <v>166</v>
      </c>
      <c r="C174" s="13" t="s">
        <v>20</v>
      </c>
      <c r="D174" s="173">
        <v>98.79</v>
      </c>
      <c r="E174" s="24">
        <v>98.29</v>
      </c>
      <c r="F174" s="24">
        <v>85.64</v>
      </c>
    </row>
    <row r="175" spans="1:10" x14ac:dyDescent="0.25">
      <c r="B175" s="180" t="s">
        <v>37</v>
      </c>
      <c r="C175" s="11" t="s">
        <v>20</v>
      </c>
      <c r="D175" s="173">
        <v>97.71</v>
      </c>
      <c r="E175" s="24">
        <v>93.71</v>
      </c>
      <c r="F175" s="24">
        <v>86.64</v>
      </c>
      <c r="I175" s="80"/>
    </row>
    <row r="176" spans="1:10" x14ac:dyDescent="0.25">
      <c r="B176" s="181" t="s">
        <v>163</v>
      </c>
      <c r="C176" s="11" t="s">
        <v>20</v>
      </c>
      <c r="D176" s="173">
        <v>97.57</v>
      </c>
      <c r="E176" s="24">
        <v>88.43</v>
      </c>
      <c r="F176" s="24">
        <v>93</v>
      </c>
      <c r="I176" s="80">
        <f t="shared" ref="I176" si="5">(D176+E176+F176)/3</f>
        <v>93</v>
      </c>
    </row>
    <row r="177" spans="2:7" x14ac:dyDescent="0.25">
      <c r="B177" s="180" t="s">
        <v>75</v>
      </c>
      <c r="C177" s="11" t="s">
        <v>20</v>
      </c>
      <c r="D177" s="174">
        <v>96.5</v>
      </c>
      <c r="E177" s="24">
        <v>96.5</v>
      </c>
      <c r="F177" s="24">
        <v>96.5</v>
      </c>
      <c r="G177" s="165" t="s">
        <v>499</v>
      </c>
    </row>
    <row r="178" spans="2:7" x14ac:dyDescent="0.25">
      <c r="B178" s="180" t="s">
        <v>34</v>
      </c>
      <c r="C178" s="11" t="s">
        <v>20</v>
      </c>
      <c r="D178" s="174">
        <v>96</v>
      </c>
      <c r="E178" s="24">
        <v>96</v>
      </c>
      <c r="F178" s="24">
        <v>92.18</v>
      </c>
      <c r="G178" s="165" t="s">
        <v>492</v>
      </c>
    </row>
    <row r="179" spans="2:7" x14ac:dyDescent="0.25">
      <c r="B179" s="181" t="s">
        <v>165</v>
      </c>
      <c r="C179" s="13" t="s">
        <v>20</v>
      </c>
      <c r="D179" s="173">
        <v>92.29</v>
      </c>
      <c r="E179" s="24">
        <v>92.29</v>
      </c>
      <c r="F179" s="24">
        <v>82.18</v>
      </c>
    </row>
    <row r="180" spans="2:7" x14ac:dyDescent="0.25">
      <c r="B180" s="180" t="s">
        <v>60</v>
      </c>
      <c r="C180" s="11" t="s">
        <v>20</v>
      </c>
      <c r="D180" s="173">
        <v>91.86</v>
      </c>
      <c r="E180" s="24">
        <v>86.29</v>
      </c>
      <c r="F180" s="24">
        <v>93</v>
      </c>
    </row>
    <row r="181" spans="2:7" x14ac:dyDescent="0.25">
      <c r="B181" s="182" t="s">
        <v>106</v>
      </c>
      <c r="C181" s="12" t="s">
        <v>20</v>
      </c>
      <c r="D181" s="173">
        <v>90.71</v>
      </c>
      <c r="E181" s="24">
        <v>69.25</v>
      </c>
      <c r="F181" s="24">
        <v>89.14</v>
      </c>
    </row>
    <row r="182" spans="2:7" x14ac:dyDescent="0.25">
      <c r="B182" s="181" t="s">
        <v>238</v>
      </c>
      <c r="C182" s="13" t="s">
        <v>20</v>
      </c>
      <c r="D182" s="174">
        <v>89</v>
      </c>
      <c r="E182" s="24"/>
      <c r="F182" s="24"/>
      <c r="G182" s="165" t="s">
        <v>492</v>
      </c>
    </row>
    <row r="183" spans="2:7" x14ac:dyDescent="0.25">
      <c r="B183" s="11"/>
      <c r="C183" s="11"/>
      <c r="D183" s="11"/>
      <c r="E183" s="11"/>
      <c r="F183" s="11"/>
    </row>
    <row r="184" spans="2:7" x14ac:dyDescent="0.25">
      <c r="B184" s="90" t="s">
        <v>254</v>
      </c>
      <c r="C184" s="4"/>
      <c r="D184" s="4"/>
      <c r="E184" s="4"/>
      <c r="F184" s="4"/>
    </row>
    <row r="185" spans="2:7" x14ac:dyDescent="0.25">
      <c r="B185" s="90" t="s">
        <v>456</v>
      </c>
    </row>
    <row r="187" spans="2:7" x14ac:dyDescent="0.25">
      <c r="B187" s="4"/>
      <c r="C187" s="4"/>
      <c r="D187" s="4"/>
      <c r="E187" s="4"/>
      <c r="F187" s="4"/>
    </row>
    <row r="188" spans="2:7" x14ac:dyDescent="0.25">
      <c r="B188" s="4"/>
      <c r="C188" s="4"/>
      <c r="D188" s="4"/>
      <c r="E188" s="4"/>
      <c r="F188" s="4"/>
    </row>
    <row r="189" spans="2:7" ht="13.8" thickBot="1" x14ac:dyDescent="0.3">
      <c r="B189" s="4"/>
      <c r="C189" s="4"/>
      <c r="D189" s="4"/>
      <c r="E189" s="4"/>
      <c r="F189" s="4"/>
    </row>
    <row r="190" spans="2:7" ht="13.8" thickBot="1" x14ac:dyDescent="0.3">
      <c r="B190" s="9"/>
      <c r="C190" s="9"/>
      <c r="D190" s="9"/>
      <c r="E190" s="9"/>
      <c r="F190" s="9"/>
    </row>
    <row r="191" spans="2:7" x14ac:dyDescent="0.25">
      <c r="B191" s="235" t="s">
        <v>0</v>
      </c>
      <c r="C191" s="235"/>
      <c r="D191" s="235"/>
      <c r="E191" s="235"/>
      <c r="F191" s="235"/>
    </row>
    <row r="192" spans="2:7" x14ac:dyDescent="0.25">
      <c r="B192" s="235" t="s">
        <v>47</v>
      </c>
      <c r="C192" s="235"/>
      <c r="D192" s="235"/>
      <c r="E192" s="235"/>
      <c r="F192" s="235"/>
    </row>
    <row r="194" spans="1:10" ht="17.399999999999999" x14ac:dyDescent="0.3">
      <c r="B194" s="236" t="s">
        <v>521</v>
      </c>
      <c r="C194" s="236"/>
      <c r="D194" s="236"/>
      <c r="E194" s="236"/>
      <c r="F194" s="236"/>
    </row>
    <row r="195" spans="1:10" ht="17.399999999999999" x14ac:dyDescent="0.3">
      <c r="B195" s="237" t="s">
        <v>41</v>
      </c>
      <c r="C195" s="237"/>
      <c r="D195" s="237"/>
      <c r="E195" s="237"/>
      <c r="F195" s="237"/>
    </row>
    <row r="196" spans="1:10" x14ac:dyDescent="0.25">
      <c r="B196" s="15"/>
      <c r="C196" s="15"/>
      <c r="D196" s="166" t="s">
        <v>3</v>
      </c>
      <c r="E196" s="166" t="s">
        <v>3</v>
      </c>
      <c r="F196" s="166" t="s">
        <v>3</v>
      </c>
    </row>
    <row r="197" spans="1:10" x14ac:dyDescent="0.25">
      <c r="B197" s="16" t="s">
        <v>2</v>
      </c>
      <c r="C197" s="16" t="s">
        <v>22</v>
      </c>
      <c r="D197" s="166" t="s">
        <v>480</v>
      </c>
      <c r="E197" s="166" t="s">
        <v>468</v>
      </c>
      <c r="F197" s="166" t="s">
        <v>398</v>
      </c>
    </row>
    <row r="198" spans="1:10" ht="15.6" x14ac:dyDescent="0.3">
      <c r="A198" s="34">
        <v>1</v>
      </c>
      <c r="B198" s="181" t="s">
        <v>255</v>
      </c>
      <c r="C198" s="109" t="s">
        <v>17</v>
      </c>
      <c r="D198" s="173">
        <v>100</v>
      </c>
      <c r="E198" s="162">
        <v>98.86</v>
      </c>
      <c r="F198" s="162">
        <v>97.71</v>
      </c>
      <c r="H198" s="52">
        <v>0.35</v>
      </c>
      <c r="I198" s="176">
        <v>40</v>
      </c>
      <c r="J198">
        <v>2188</v>
      </c>
    </row>
    <row r="199" spans="1:10" ht="15.6" x14ac:dyDescent="0.3">
      <c r="A199" s="34">
        <v>2</v>
      </c>
      <c r="B199" s="181" t="s">
        <v>79</v>
      </c>
      <c r="C199" s="11" t="s">
        <v>17</v>
      </c>
      <c r="D199" s="173">
        <v>100</v>
      </c>
      <c r="E199" s="161">
        <v>100</v>
      </c>
      <c r="F199" s="161">
        <v>100</v>
      </c>
      <c r="H199" s="52">
        <v>0.35</v>
      </c>
      <c r="I199" s="176">
        <v>40</v>
      </c>
      <c r="J199">
        <v>2103.5</v>
      </c>
    </row>
    <row r="200" spans="1:10" ht="15.6" x14ac:dyDescent="0.3">
      <c r="A200" s="34">
        <v>3</v>
      </c>
      <c r="B200" s="181" t="s">
        <v>135</v>
      </c>
      <c r="C200" s="13" t="s">
        <v>17</v>
      </c>
      <c r="D200" s="173">
        <v>100</v>
      </c>
      <c r="E200" s="161">
        <v>100</v>
      </c>
      <c r="F200" s="161">
        <v>97.71</v>
      </c>
      <c r="H200" s="52">
        <v>0.35</v>
      </c>
      <c r="I200" s="176">
        <v>40</v>
      </c>
      <c r="J200">
        <v>2051.5</v>
      </c>
    </row>
    <row r="201" spans="1:10" ht="15.6" x14ac:dyDescent="0.3">
      <c r="A201" s="34">
        <v>4</v>
      </c>
      <c r="B201" s="180" t="s">
        <v>116</v>
      </c>
      <c r="C201" s="11" t="s">
        <v>17</v>
      </c>
      <c r="D201" s="173">
        <v>100</v>
      </c>
      <c r="E201" s="161">
        <v>100</v>
      </c>
      <c r="F201" s="161">
        <v>100</v>
      </c>
      <c r="H201" s="52">
        <v>0.35</v>
      </c>
      <c r="I201" s="176">
        <v>40</v>
      </c>
      <c r="J201">
        <v>1842</v>
      </c>
    </row>
    <row r="202" spans="1:10" ht="15.6" x14ac:dyDescent="0.3">
      <c r="A202" s="34">
        <v>5</v>
      </c>
      <c r="B202" s="180" t="s">
        <v>91</v>
      </c>
      <c r="C202" s="11" t="s">
        <v>17</v>
      </c>
      <c r="D202" s="173">
        <v>100</v>
      </c>
      <c r="E202" s="161">
        <v>100</v>
      </c>
      <c r="F202" s="161">
        <v>98.86</v>
      </c>
      <c r="H202" s="52">
        <v>0.35</v>
      </c>
      <c r="I202" s="176">
        <v>40</v>
      </c>
      <c r="J202">
        <v>1830</v>
      </c>
    </row>
    <row r="203" spans="1:10" ht="15.6" x14ac:dyDescent="0.3">
      <c r="A203" s="34">
        <v>6</v>
      </c>
      <c r="B203" s="183" t="s">
        <v>128</v>
      </c>
      <c r="C203" s="23" t="s">
        <v>17</v>
      </c>
      <c r="D203" s="173">
        <v>100</v>
      </c>
      <c r="E203" s="161">
        <v>100</v>
      </c>
      <c r="F203" s="161">
        <v>97.71</v>
      </c>
      <c r="H203" s="52">
        <v>0.35</v>
      </c>
      <c r="I203" s="176">
        <v>40</v>
      </c>
      <c r="J203">
        <v>1800</v>
      </c>
    </row>
    <row r="204" spans="1:10" ht="15.6" x14ac:dyDescent="0.3">
      <c r="A204" s="34">
        <v>7</v>
      </c>
      <c r="B204" s="185" t="s">
        <v>129</v>
      </c>
      <c r="C204" s="18" t="s">
        <v>17</v>
      </c>
      <c r="D204" s="173">
        <v>100</v>
      </c>
      <c r="E204" s="161">
        <v>100</v>
      </c>
      <c r="F204" s="161">
        <v>98.86</v>
      </c>
      <c r="H204" s="52">
        <v>0.2</v>
      </c>
      <c r="I204" s="176">
        <v>40</v>
      </c>
      <c r="J204">
        <v>1746</v>
      </c>
    </row>
    <row r="205" spans="1:10" ht="15.6" x14ac:dyDescent="0.3">
      <c r="A205" s="34">
        <v>8</v>
      </c>
      <c r="B205" s="183" t="s">
        <v>216</v>
      </c>
      <c r="C205" s="112" t="s">
        <v>17</v>
      </c>
      <c r="D205" s="173">
        <v>100</v>
      </c>
      <c r="E205" s="162">
        <v>96.43</v>
      </c>
      <c r="F205" s="162">
        <v>99.43</v>
      </c>
      <c r="H205" s="52">
        <v>0.2</v>
      </c>
      <c r="I205" s="176">
        <v>40</v>
      </c>
      <c r="J205">
        <v>1620</v>
      </c>
    </row>
    <row r="206" spans="1:10" ht="15.6" x14ac:dyDescent="0.3">
      <c r="A206" s="34">
        <v>9</v>
      </c>
      <c r="B206" s="181" t="s">
        <v>180</v>
      </c>
      <c r="C206" s="13" t="s">
        <v>17</v>
      </c>
      <c r="D206" s="173">
        <v>100</v>
      </c>
      <c r="E206" s="161">
        <v>100</v>
      </c>
      <c r="F206" s="161">
        <v>100</v>
      </c>
      <c r="H206" s="52">
        <v>0.2</v>
      </c>
      <c r="I206" s="176">
        <v>40</v>
      </c>
      <c r="J206">
        <v>1596</v>
      </c>
    </row>
    <row r="207" spans="1:10" ht="15.6" x14ac:dyDescent="0.3">
      <c r="A207" s="34">
        <v>10</v>
      </c>
      <c r="B207" s="181" t="s">
        <v>178</v>
      </c>
      <c r="C207" s="13" t="s">
        <v>17</v>
      </c>
      <c r="D207" s="173">
        <v>100</v>
      </c>
      <c r="E207" s="161">
        <v>100</v>
      </c>
      <c r="F207" s="161">
        <v>98.86</v>
      </c>
      <c r="H207" s="52">
        <v>0.2</v>
      </c>
      <c r="I207" s="176">
        <v>40</v>
      </c>
      <c r="J207">
        <v>1275</v>
      </c>
    </row>
    <row r="208" spans="1:10" ht="15.6" x14ac:dyDescent="0.3">
      <c r="A208" s="34">
        <v>11</v>
      </c>
      <c r="B208" s="181" t="s">
        <v>299</v>
      </c>
      <c r="C208" s="13" t="s">
        <v>17</v>
      </c>
      <c r="D208" s="173">
        <v>100</v>
      </c>
      <c r="E208" s="161">
        <v>100</v>
      </c>
      <c r="F208" s="161">
        <v>100</v>
      </c>
      <c r="H208" s="52">
        <v>0.2</v>
      </c>
      <c r="I208" s="176">
        <v>40</v>
      </c>
      <c r="J208">
        <v>942</v>
      </c>
    </row>
    <row r="209" spans="1:10" ht="15.6" x14ac:dyDescent="0.3">
      <c r="A209" s="34">
        <v>12</v>
      </c>
      <c r="B209" s="183" t="s">
        <v>256</v>
      </c>
      <c r="C209" s="23" t="s">
        <v>17</v>
      </c>
      <c r="D209" s="173">
        <v>100</v>
      </c>
      <c r="E209" s="161">
        <v>100</v>
      </c>
      <c r="F209" s="161">
        <v>98.86</v>
      </c>
      <c r="H209" s="52">
        <v>0.2</v>
      </c>
      <c r="I209" s="176">
        <v>40</v>
      </c>
      <c r="J209">
        <v>900</v>
      </c>
    </row>
    <row r="210" spans="1:10" ht="15.6" x14ac:dyDescent="0.3">
      <c r="A210" s="34">
        <v>13</v>
      </c>
      <c r="B210" s="181" t="s">
        <v>296</v>
      </c>
      <c r="C210" s="13" t="s">
        <v>17</v>
      </c>
      <c r="D210" s="173">
        <v>100</v>
      </c>
      <c r="E210" s="161">
        <v>100</v>
      </c>
      <c r="F210" s="161">
        <v>100</v>
      </c>
      <c r="H210" s="52">
        <v>0.1</v>
      </c>
      <c r="I210" s="176">
        <v>40</v>
      </c>
      <c r="J210">
        <v>894.6</v>
      </c>
    </row>
    <row r="211" spans="1:10" ht="15.6" x14ac:dyDescent="0.3">
      <c r="A211" s="34">
        <v>14</v>
      </c>
      <c r="B211" s="181" t="s">
        <v>291</v>
      </c>
      <c r="C211" s="13" t="s">
        <v>17</v>
      </c>
      <c r="D211" s="173">
        <v>100</v>
      </c>
      <c r="E211" s="161">
        <v>98.86</v>
      </c>
      <c r="F211" s="161">
        <v>98.86</v>
      </c>
      <c r="H211" s="52">
        <v>0.1</v>
      </c>
      <c r="I211" s="176">
        <v>40</v>
      </c>
      <c r="J211">
        <v>846</v>
      </c>
    </row>
    <row r="212" spans="1:10" ht="15.6" x14ac:dyDescent="0.3">
      <c r="A212" s="34">
        <v>15</v>
      </c>
      <c r="B212" s="181" t="s">
        <v>346</v>
      </c>
      <c r="C212" s="13" t="s">
        <v>17</v>
      </c>
      <c r="D212" s="173">
        <v>100</v>
      </c>
      <c r="E212" s="161">
        <v>100</v>
      </c>
      <c r="F212" s="161">
        <v>100</v>
      </c>
      <c r="H212" s="52">
        <v>0.1</v>
      </c>
      <c r="I212" s="176">
        <v>40</v>
      </c>
      <c r="J212">
        <v>750</v>
      </c>
    </row>
    <row r="213" spans="1:10" ht="15.6" x14ac:dyDescent="0.3">
      <c r="A213" s="34">
        <v>16</v>
      </c>
      <c r="B213" s="181" t="s">
        <v>416</v>
      </c>
      <c r="C213" s="108" t="s">
        <v>17</v>
      </c>
      <c r="D213" s="173">
        <v>100</v>
      </c>
      <c r="E213" s="162">
        <v>96.43</v>
      </c>
      <c r="F213" s="162">
        <v>97.71</v>
      </c>
      <c r="H213" s="52">
        <v>0.1</v>
      </c>
      <c r="I213" s="176">
        <v>40</v>
      </c>
      <c r="J213">
        <v>708</v>
      </c>
    </row>
    <row r="214" spans="1:10" ht="15.6" x14ac:dyDescent="0.3">
      <c r="A214" s="34">
        <v>17</v>
      </c>
      <c r="B214" s="181" t="s">
        <v>415</v>
      </c>
      <c r="C214" s="13" t="s">
        <v>17</v>
      </c>
      <c r="D214" s="173">
        <v>100</v>
      </c>
      <c r="E214" s="161">
        <v>100</v>
      </c>
      <c r="F214" s="161">
        <v>97.14</v>
      </c>
      <c r="H214" s="52">
        <v>0.1</v>
      </c>
      <c r="I214" s="176">
        <v>40</v>
      </c>
      <c r="J214">
        <v>696</v>
      </c>
    </row>
    <row r="215" spans="1:10" ht="15.6" x14ac:dyDescent="0.3">
      <c r="A215" s="34">
        <v>18</v>
      </c>
      <c r="B215" s="181" t="s">
        <v>478</v>
      </c>
      <c r="C215" s="108" t="s">
        <v>17</v>
      </c>
      <c r="D215" s="173">
        <v>100</v>
      </c>
      <c r="E215" s="162">
        <v>93</v>
      </c>
      <c r="F215" s="162"/>
      <c r="H215" s="52">
        <v>0.1</v>
      </c>
      <c r="I215" s="176">
        <v>40</v>
      </c>
      <c r="J215">
        <v>600</v>
      </c>
    </row>
    <row r="216" spans="1:10" ht="15.6" x14ac:dyDescent="0.3">
      <c r="A216" s="34"/>
      <c r="B216" s="182" t="s">
        <v>422</v>
      </c>
      <c r="C216" s="12" t="s">
        <v>17</v>
      </c>
      <c r="D216" s="173">
        <v>100</v>
      </c>
      <c r="E216" s="161">
        <v>100</v>
      </c>
      <c r="F216" s="161">
        <v>98.86</v>
      </c>
      <c r="I216" s="176">
        <v>40</v>
      </c>
      <c r="J216">
        <v>477.6</v>
      </c>
    </row>
    <row r="217" spans="1:10" x14ac:dyDescent="0.25">
      <c r="B217" s="181" t="s">
        <v>493</v>
      </c>
      <c r="C217" s="108" t="s">
        <v>17</v>
      </c>
      <c r="D217" s="173">
        <v>100</v>
      </c>
      <c r="E217" s="162"/>
      <c r="F217" s="162"/>
      <c r="I217" s="176">
        <v>40</v>
      </c>
      <c r="J217">
        <v>0</v>
      </c>
    </row>
    <row r="218" spans="1:10" x14ac:dyDescent="0.25">
      <c r="B218" s="181" t="s">
        <v>414</v>
      </c>
      <c r="C218" s="108" t="s">
        <v>17</v>
      </c>
      <c r="D218" s="173">
        <v>99.43</v>
      </c>
      <c r="E218" s="162">
        <v>97.14</v>
      </c>
      <c r="F218" s="162">
        <v>99.43</v>
      </c>
    </row>
    <row r="219" spans="1:10" x14ac:dyDescent="0.25">
      <c r="B219" s="180" t="s">
        <v>92</v>
      </c>
      <c r="C219" s="11" t="s">
        <v>17</v>
      </c>
      <c r="D219" s="173">
        <v>98.86</v>
      </c>
      <c r="E219" s="161">
        <v>98.86</v>
      </c>
      <c r="F219" s="161">
        <v>100</v>
      </c>
      <c r="I219">
        <v>40</v>
      </c>
      <c r="J219">
        <v>1410</v>
      </c>
    </row>
    <row r="220" spans="1:10" x14ac:dyDescent="0.25">
      <c r="B220" s="183" t="s">
        <v>234</v>
      </c>
      <c r="C220" s="13" t="s">
        <v>17</v>
      </c>
      <c r="D220" s="173">
        <v>98.86</v>
      </c>
      <c r="E220" s="161">
        <v>98.86</v>
      </c>
      <c r="F220" s="161">
        <v>97.71</v>
      </c>
      <c r="I220">
        <v>40</v>
      </c>
      <c r="J220">
        <v>1242</v>
      </c>
    </row>
    <row r="221" spans="1:10" x14ac:dyDescent="0.25">
      <c r="B221" s="181" t="s">
        <v>363</v>
      </c>
      <c r="C221" s="108" t="s">
        <v>17</v>
      </c>
      <c r="D221" s="173">
        <v>98.86</v>
      </c>
      <c r="E221" s="162">
        <v>94.43</v>
      </c>
      <c r="F221" s="162">
        <v>91.29</v>
      </c>
      <c r="I221">
        <v>40</v>
      </c>
      <c r="J221">
        <v>811.8</v>
      </c>
    </row>
    <row r="222" spans="1:10" x14ac:dyDescent="0.25">
      <c r="B222" s="181" t="s">
        <v>476</v>
      </c>
      <c r="C222" s="108" t="s">
        <v>17</v>
      </c>
      <c r="D222" s="173">
        <v>98.86</v>
      </c>
      <c r="E222" s="162">
        <v>97.14</v>
      </c>
      <c r="F222" s="162"/>
      <c r="I222">
        <v>40</v>
      </c>
      <c r="J222">
        <v>600</v>
      </c>
    </row>
    <row r="223" spans="1:10" x14ac:dyDescent="0.25">
      <c r="B223" s="181" t="s">
        <v>498</v>
      </c>
      <c r="C223" s="108" t="s">
        <v>17</v>
      </c>
      <c r="D223" s="173">
        <v>98.86</v>
      </c>
      <c r="E223" s="163"/>
      <c r="F223" s="162"/>
      <c r="I223">
        <v>40</v>
      </c>
      <c r="J223">
        <v>450</v>
      </c>
    </row>
    <row r="224" spans="1:10" x14ac:dyDescent="0.25">
      <c r="B224" s="181" t="s">
        <v>298</v>
      </c>
      <c r="C224" s="108" t="s">
        <v>17</v>
      </c>
      <c r="D224" s="174">
        <v>98.29</v>
      </c>
      <c r="E224" s="162">
        <v>98.29</v>
      </c>
      <c r="F224" s="162">
        <v>94.14</v>
      </c>
      <c r="G224" s="27" t="s">
        <v>147</v>
      </c>
      <c r="I224" s="176">
        <v>38.29</v>
      </c>
      <c r="J224" s="176">
        <v>1050</v>
      </c>
    </row>
    <row r="225" spans="2:10" x14ac:dyDescent="0.25">
      <c r="B225" s="181" t="s">
        <v>347</v>
      </c>
      <c r="C225" s="108" t="s">
        <v>17</v>
      </c>
      <c r="D225" s="174">
        <v>98.29</v>
      </c>
      <c r="E225" s="162">
        <v>98.29</v>
      </c>
      <c r="F225" s="162">
        <v>98.29</v>
      </c>
      <c r="G225" s="165" t="s">
        <v>492</v>
      </c>
      <c r="I225" s="176">
        <v>38.29</v>
      </c>
      <c r="J225" s="176">
        <v>696</v>
      </c>
    </row>
    <row r="226" spans="2:10" x14ac:dyDescent="0.25">
      <c r="B226" s="181" t="s">
        <v>495</v>
      </c>
      <c r="C226" s="108" t="s">
        <v>17</v>
      </c>
      <c r="D226" s="173">
        <v>98.29</v>
      </c>
      <c r="E226" s="163"/>
      <c r="F226" s="162"/>
      <c r="I226" s="176">
        <v>38.29</v>
      </c>
      <c r="J226" s="176">
        <v>564</v>
      </c>
    </row>
    <row r="227" spans="2:10" x14ac:dyDescent="0.25">
      <c r="B227" s="180" t="s">
        <v>105</v>
      </c>
      <c r="C227" s="109" t="s">
        <v>17</v>
      </c>
      <c r="D227" s="173">
        <v>97.71</v>
      </c>
      <c r="E227" s="162">
        <v>97.71</v>
      </c>
      <c r="F227" s="162">
        <v>96</v>
      </c>
      <c r="I227">
        <v>40</v>
      </c>
      <c r="J227">
        <v>1855.2</v>
      </c>
    </row>
    <row r="228" spans="2:10" x14ac:dyDescent="0.25">
      <c r="B228" s="180" t="s">
        <v>111</v>
      </c>
      <c r="C228" s="109" t="s">
        <v>17</v>
      </c>
      <c r="D228" s="173">
        <v>97.71</v>
      </c>
      <c r="E228" s="162">
        <v>97.71</v>
      </c>
      <c r="F228" s="162">
        <v>98.86</v>
      </c>
      <c r="I228">
        <v>40</v>
      </c>
      <c r="J228">
        <v>1746</v>
      </c>
    </row>
    <row r="229" spans="2:10" x14ac:dyDescent="0.25">
      <c r="B229" s="181" t="s">
        <v>411</v>
      </c>
      <c r="C229" s="108" t="s">
        <v>17</v>
      </c>
      <c r="D229" s="173">
        <v>97.71</v>
      </c>
      <c r="E229" s="162">
        <v>92.86</v>
      </c>
      <c r="F229" s="162">
        <v>91.71</v>
      </c>
      <c r="I229">
        <v>40</v>
      </c>
      <c r="J229">
        <v>732.6</v>
      </c>
    </row>
    <row r="230" spans="2:10" x14ac:dyDescent="0.25">
      <c r="B230" s="181" t="s">
        <v>497</v>
      </c>
      <c r="C230" s="108" t="s">
        <v>17</v>
      </c>
      <c r="D230" s="173">
        <v>97.71</v>
      </c>
      <c r="E230" s="163"/>
      <c r="F230" s="162"/>
      <c r="I230">
        <v>40</v>
      </c>
      <c r="J230">
        <v>162</v>
      </c>
    </row>
    <row r="231" spans="2:10" x14ac:dyDescent="0.25">
      <c r="B231" s="181" t="s">
        <v>408</v>
      </c>
      <c r="C231" s="108" t="s">
        <v>17</v>
      </c>
      <c r="D231" s="173">
        <v>97.14</v>
      </c>
      <c r="E231" s="162">
        <v>94.71</v>
      </c>
      <c r="F231" s="162">
        <v>92</v>
      </c>
      <c r="I231" s="176">
        <v>38.29</v>
      </c>
    </row>
    <row r="232" spans="2:10" x14ac:dyDescent="0.25">
      <c r="B232" s="181" t="s">
        <v>496</v>
      </c>
      <c r="C232" s="108" t="s">
        <v>17</v>
      </c>
      <c r="D232" s="173">
        <v>97.14</v>
      </c>
      <c r="E232" s="163"/>
      <c r="F232" s="162"/>
      <c r="I232" s="176">
        <v>37.14</v>
      </c>
    </row>
    <row r="233" spans="2:10" x14ac:dyDescent="0.25">
      <c r="B233" s="181" t="s">
        <v>410</v>
      </c>
      <c r="C233" s="108" t="s">
        <v>17</v>
      </c>
      <c r="D233" s="173">
        <v>97</v>
      </c>
      <c r="E233" s="162">
        <v>94.29</v>
      </c>
      <c r="F233" s="162">
        <v>96</v>
      </c>
    </row>
    <row r="234" spans="2:10" x14ac:dyDescent="0.25">
      <c r="B234" s="180" t="s">
        <v>130</v>
      </c>
      <c r="C234" s="109" t="s">
        <v>17</v>
      </c>
      <c r="D234" s="173">
        <v>96.57</v>
      </c>
      <c r="E234" s="162">
        <v>96</v>
      </c>
      <c r="F234" s="162">
        <v>96.57</v>
      </c>
      <c r="I234" s="176">
        <v>40</v>
      </c>
      <c r="J234" s="176">
        <v>1909.8</v>
      </c>
    </row>
    <row r="235" spans="2:10" x14ac:dyDescent="0.25">
      <c r="B235" s="181" t="s">
        <v>212</v>
      </c>
      <c r="C235" s="108" t="s">
        <v>17</v>
      </c>
      <c r="D235" s="173">
        <v>96.57</v>
      </c>
      <c r="E235" s="163"/>
      <c r="F235" s="162"/>
      <c r="I235" s="176">
        <v>40</v>
      </c>
      <c r="J235" s="176">
        <v>960</v>
      </c>
    </row>
    <row r="236" spans="2:10" x14ac:dyDescent="0.25">
      <c r="B236" s="183" t="s">
        <v>148</v>
      </c>
      <c r="C236" s="112" t="s">
        <v>17</v>
      </c>
      <c r="D236" s="173">
        <v>96.57</v>
      </c>
      <c r="E236" s="162">
        <v>86.14</v>
      </c>
      <c r="F236" s="162">
        <v>88.14</v>
      </c>
      <c r="I236">
        <v>36.57</v>
      </c>
    </row>
    <row r="237" spans="2:10" x14ac:dyDescent="0.25">
      <c r="B237" s="181" t="s">
        <v>494</v>
      </c>
      <c r="C237" s="108" t="s">
        <v>17</v>
      </c>
      <c r="D237" s="173">
        <v>96</v>
      </c>
      <c r="E237" s="163"/>
      <c r="F237" s="162"/>
    </row>
    <row r="238" spans="2:10" x14ac:dyDescent="0.25">
      <c r="B238" s="183" t="s">
        <v>150</v>
      </c>
      <c r="C238" s="112" t="s">
        <v>17</v>
      </c>
      <c r="D238" s="173">
        <v>95.43</v>
      </c>
      <c r="E238" s="162">
        <v>96.29</v>
      </c>
      <c r="F238" s="162">
        <v>91.43</v>
      </c>
    </row>
    <row r="239" spans="2:10" x14ac:dyDescent="0.25">
      <c r="B239" s="181" t="s">
        <v>292</v>
      </c>
      <c r="C239" s="108" t="s">
        <v>17</v>
      </c>
      <c r="D239" s="173">
        <v>93.14</v>
      </c>
      <c r="E239" s="162">
        <v>97.71</v>
      </c>
      <c r="F239" s="162">
        <v>98.86</v>
      </c>
      <c r="I239">
        <f>(D239+E239+F239)/3</f>
        <v>96.57</v>
      </c>
    </row>
    <row r="240" spans="2:10" x14ac:dyDescent="0.25">
      <c r="B240" s="181" t="s">
        <v>290</v>
      </c>
      <c r="C240" s="108" t="s">
        <v>17</v>
      </c>
      <c r="D240" s="173">
        <v>93.14</v>
      </c>
      <c r="E240" s="162">
        <v>94.29</v>
      </c>
      <c r="F240" s="162">
        <v>94.29</v>
      </c>
      <c r="I240" s="80">
        <f>(D240+E240+F240)/3</f>
        <v>93.90666666666668</v>
      </c>
    </row>
    <row r="241" spans="1:10" x14ac:dyDescent="0.25">
      <c r="B241" s="181" t="s">
        <v>295</v>
      </c>
      <c r="C241" s="108" t="s">
        <v>17</v>
      </c>
      <c r="D241" s="173">
        <v>92.57</v>
      </c>
      <c r="E241" s="162">
        <v>95.43</v>
      </c>
      <c r="F241" s="162">
        <v>89.71</v>
      </c>
    </row>
    <row r="242" spans="1:10" x14ac:dyDescent="0.25">
      <c r="B242" s="180" t="s">
        <v>51</v>
      </c>
      <c r="C242" s="109" t="s">
        <v>17</v>
      </c>
      <c r="D242" s="173">
        <v>90.86</v>
      </c>
      <c r="E242" s="162">
        <v>90.86</v>
      </c>
      <c r="F242" s="162">
        <v>92.57</v>
      </c>
    </row>
    <row r="243" spans="1:10" x14ac:dyDescent="0.25">
      <c r="B243" s="181" t="s">
        <v>118</v>
      </c>
      <c r="C243" s="108" t="s">
        <v>17</v>
      </c>
      <c r="D243" s="174">
        <v>90.14</v>
      </c>
      <c r="E243" s="162">
        <v>90.14</v>
      </c>
      <c r="F243" s="162">
        <v>90.14</v>
      </c>
      <c r="G243" s="165" t="s">
        <v>492</v>
      </c>
    </row>
    <row r="244" spans="1:10" x14ac:dyDescent="0.25">
      <c r="B244" s="181" t="s">
        <v>412</v>
      </c>
      <c r="C244" s="108" t="s">
        <v>17</v>
      </c>
      <c r="D244" s="173">
        <v>89.71</v>
      </c>
      <c r="E244" s="162">
        <v>92.57</v>
      </c>
      <c r="F244" s="162">
        <v>94.86</v>
      </c>
    </row>
    <row r="245" spans="1:10" x14ac:dyDescent="0.25">
      <c r="B245" s="181" t="s">
        <v>477</v>
      </c>
      <c r="C245" s="108" t="s">
        <v>17</v>
      </c>
      <c r="D245" s="173">
        <v>89.43</v>
      </c>
      <c r="E245" s="162">
        <v>93.14</v>
      </c>
      <c r="F245" s="162"/>
      <c r="I245" s="80">
        <f>(D245+E245)/2</f>
        <v>91.284999999999997</v>
      </c>
    </row>
    <row r="246" spans="1:10" x14ac:dyDescent="0.25">
      <c r="B246" s="181" t="s">
        <v>24</v>
      </c>
      <c r="C246" s="109" t="s">
        <v>17</v>
      </c>
      <c r="D246" s="173">
        <v>89.43</v>
      </c>
      <c r="E246" s="162">
        <v>93</v>
      </c>
      <c r="F246" s="162">
        <v>93</v>
      </c>
      <c r="I246" s="80">
        <f>(D246+E246)/2</f>
        <v>91.215000000000003</v>
      </c>
    </row>
    <row r="247" spans="1:10" x14ac:dyDescent="0.25">
      <c r="B247" s="183" t="s">
        <v>233</v>
      </c>
      <c r="C247" s="112" t="s">
        <v>17</v>
      </c>
      <c r="D247" s="173">
        <v>89.14</v>
      </c>
      <c r="E247" s="162">
        <v>93.14</v>
      </c>
      <c r="F247" s="162">
        <v>94.86</v>
      </c>
    </row>
    <row r="248" spans="1:10" x14ac:dyDescent="0.25">
      <c r="B248" s="181" t="s">
        <v>297</v>
      </c>
      <c r="C248" s="108" t="s">
        <v>17</v>
      </c>
      <c r="D248" s="173">
        <v>84</v>
      </c>
      <c r="E248" s="162">
        <v>85.43</v>
      </c>
      <c r="F248" s="162">
        <v>89.43</v>
      </c>
    </row>
    <row r="249" spans="1:10" x14ac:dyDescent="0.25">
      <c r="B249" s="180" t="s">
        <v>127</v>
      </c>
      <c r="C249" s="109" t="s">
        <v>17</v>
      </c>
      <c r="D249" s="173">
        <v>83.86</v>
      </c>
      <c r="E249" s="162">
        <v>85.86</v>
      </c>
      <c r="F249" s="162">
        <v>83.86</v>
      </c>
    </row>
    <row r="251" spans="1:10" x14ac:dyDescent="0.25">
      <c r="B251" s="90" t="s">
        <v>456</v>
      </c>
      <c r="C251" s="5"/>
      <c r="D251" s="5"/>
      <c r="E251" s="5"/>
      <c r="F251" s="5"/>
    </row>
    <row r="252" spans="1:10" x14ac:dyDescent="0.25">
      <c r="B252" s="90" t="s">
        <v>254</v>
      </c>
    </row>
    <row r="254" spans="1:10" ht="15.6" x14ac:dyDescent="0.3">
      <c r="A254" s="34">
        <v>1</v>
      </c>
      <c r="B254" s="181" t="s">
        <v>257</v>
      </c>
      <c r="C254" s="13" t="s">
        <v>16</v>
      </c>
      <c r="D254" s="173">
        <v>100</v>
      </c>
      <c r="E254" s="24">
        <v>100</v>
      </c>
      <c r="F254" s="24">
        <v>100</v>
      </c>
      <c r="H254" s="52">
        <v>0.35</v>
      </c>
      <c r="I254">
        <v>40</v>
      </c>
      <c r="J254">
        <v>3043.5</v>
      </c>
    </row>
    <row r="255" spans="1:10" ht="15.6" x14ac:dyDescent="0.3">
      <c r="A255" s="34">
        <v>2</v>
      </c>
      <c r="B255" s="181" t="s">
        <v>460</v>
      </c>
      <c r="C255" s="13" t="s">
        <v>16</v>
      </c>
      <c r="D255" s="173">
        <v>100</v>
      </c>
      <c r="E255" s="24">
        <v>100</v>
      </c>
      <c r="F255" s="164"/>
      <c r="H255" s="52">
        <v>0.35</v>
      </c>
      <c r="I255">
        <v>40</v>
      </c>
      <c r="J255">
        <v>992.9</v>
      </c>
    </row>
    <row r="256" spans="1:10" ht="15.6" x14ac:dyDescent="0.3">
      <c r="A256" s="34">
        <v>3</v>
      </c>
      <c r="B256" s="181" t="s">
        <v>383</v>
      </c>
      <c r="C256" s="13" t="s">
        <v>16</v>
      </c>
      <c r="D256" s="173">
        <v>100</v>
      </c>
      <c r="E256" s="24">
        <v>100</v>
      </c>
      <c r="F256" s="24">
        <v>100</v>
      </c>
      <c r="H256" s="52">
        <v>0.2</v>
      </c>
      <c r="I256">
        <v>40</v>
      </c>
      <c r="J256">
        <v>966</v>
      </c>
    </row>
    <row r="257" spans="1:10" ht="15.6" x14ac:dyDescent="0.3">
      <c r="A257" s="34">
        <v>4</v>
      </c>
      <c r="B257" s="181" t="s">
        <v>405</v>
      </c>
      <c r="C257" s="13" t="s">
        <v>16</v>
      </c>
      <c r="D257" s="173">
        <v>100</v>
      </c>
      <c r="E257" s="24">
        <v>100</v>
      </c>
      <c r="F257" s="24">
        <v>90.57</v>
      </c>
      <c r="H257" s="52">
        <v>0.2</v>
      </c>
      <c r="I257">
        <v>40</v>
      </c>
      <c r="J257">
        <v>918</v>
      </c>
    </row>
    <row r="258" spans="1:10" ht="15.6" x14ac:dyDescent="0.3">
      <c r="A258" s="34">
        <v>5</v>
      </c>
      <c r="B258" s="181" t="s">
        <v>352</v>
      </c>
      <c r="C258" s="13" t="s">
        <v>16</v>
      </c>
      <c r="D258" s="173">
        <v>100</v>
      </c>
      <c r="E258" s="24">
        <v>99.43</v>
      </c>
      <c r="F258" s="24">
        <v>98.86</v>
      </c>
      <c r="H258" s="52">
        <v>0.1</v>
      </c>
      <c r="I258">
        <v>40</v>
      </c>
      <c r="J258">
        <v>870</v>
      </c>
    </row>
    <row r="259" spans="1:10" ht="15.6" x14ac:dyDescent="0.3">
      <c r="A259" s="34">
        <v>6</v>
      </c>
      <c r="B259" s="181" t="s">
        <v>461</v>
      </c>
      <c r="C259" s="13" t="s">
        <v>16</v>
      </c>
      <c r="D259" s="173">
        <v>100</v>
      </c>
      <c r="E259" s="24">
        <v>100</v>
      </c>
      <c r="F259" s="164"/>
      <c r="H259" s="52">
        <v>0.1</v>
      </c>
      <c r="I259">
        <v>40</v>
      </c>
      <c r="J259">
        <v>450</v>
      </c>
    </row>
    <row r="260" spans="1:10" ht="15.6" x14ac:dyDescent="0.3">
      <c r="A260" s="34">
        <v>7</v>
      </c>
      <c r="B260" s="181" t="s">
        <v>490</v>
      </c>
      <c r="C260" s="13" t="s">
        <v>16</v>
      </c>
      <c r="D260" s="173">
        <v>100</v>
      </c>
      <c r="E260" s="24"/>
      <c r="F260" s="24"/>
      <c r="H260" s="52">
        <v>0.1</v>
      </c>
      <c r="I260">
        <v>40</v>
      </c>
      <c r="J260">
        <v>300</v>
      </c>
    </row>
    <row r="261" spans="1:10" ht="15.6" x14ac:dyDescent="0.3">
      <c r="A261" s="34"/>
      <c r="B261" s="181" t="s">
        <v>487</v>
      </c>
      <c r="C261" s="13" t="s">
        <v>16</v>
      </c>
      <c r="D261" s="173">
        <v>100</v>
      </c>
      <c r="E261" s="24"/>
      <c r="F261" s="24"/>
      <c r="I261">
        <v>40</v>
      </c>
      <c r="J261">
        <v>0</v>
      </c>
    </row>
    <row r="262" spans="1:10" x14ac:dyDescent="0.25">
      <c r="B262" s="180" t="s">
        <v>119</v>
      </c>
      <c r="C262" s="11" t="s">
        <v>16</v>
      </c>
      <c r="D262" s="173">
        <v>98.86</v>
      </c>
      <c r="E262" s="24">
        <v>97.14</v>
      </c>
      <c r="F262" s="24">
        <v>98.29</v>
      </c>
    </row>
    <row r="263" spans="1:10" x14ac:dyDescent="0.25">
      <c r="B263" s="181" t="s">
        <v>224</v>
      </c>
      <c r="C263" s="13" t="s">
        <v>16</v>
      </c>
      <c r="D263" s="173">
        <v>98.29</v>
      </c>
      <c r="E263" s="24">
        <v>98</v>
      </c>
      <c r="F263" s="24">
        <v>96.57</v>
      </c>
    </row>
    <row r="264" spans="1:10" x14ac:dyDescent="0.25">
      <c r="B264" s="181" t="s">
        <v>463</v>
      </c>
      <c r="C264" s="13" t="s">
        <v>16</v>
      </c>
      <c r="D264" s="173">
        <v>97.71</v>
      </c>
      <c r="E264" s="24">
        <v>97.71</v>
      </c>
      <c r="F264" s="164"/>
      <c r="I264">
        <v>40</v>
      </c>
      <c r="J264">
        <v>450</v>
      </c>
    </row>
    <row r="265" spans="1:10" x14ac:dyDescent="0.25">
      <c r="B265" s="181" t="s">
        <v>464</v>
      </c>
      <c r="C265" s="13" t="s">
        <v>16</v>
      </c>
      <c r="D265" s="173">
        <v>97.71</v>
      </c>
      <c r="E265" s="24">
        <v>96</v>
      </c>
      <c r="F265" s="24"/>
      <c r="I265">
        <v>40</v>
      </c>
      <c r="J265">
        <v>450</v>
      </c>
    </row>
    <row r="266" spans="1:10" x14ac:dyDescent="0.25">
      <c r="B266" s="181" t="s">
        <v>489</v>
      </c>
      <c r="C266" s="13" t="s">
        <v>16</v>
      </c>
      <c r="D266" s="173">
        <v>97.71</v>
      </c>
      <c r="E266" s="24"/>
      <c r="F266" s="24"/>
      <c r="I266">
        <v>40</v>
      </c>
      <c r="J266">
        <v>450</v>
      </c>
    </row>
    <row r="267" spans="1:10" x14ac:dyDescent="0.25">
      <c r="B267" s="181" t="s">
        <v>462</v>
      </c>
      <c r="C267" s="13" t="s">
        <v>16</v>
      </c>
      <c r="D267" s="173">
        <v>97.71</v>
      </c>
      <c r="E267" s="24">
        <v>98.29</v>
      </c>
      <c r="F267" s="164"/>
      <c r="I267">
        <v>40</v>
      </c>
      <c r="J267">
        <v>0</v>
      </c>
    </row>
    <row r="268" spans="1:10" x14ac:dyDescent="0.25">
      <c r="B268" s="181" t="s">
        <v>220</v>
      </c>
      <c r="C268" s="23" t="s">
        <v>16</v>
      </c>
      <c r="D268" s="174">
        <v>97.71</v>
      </c>
      <c r="E268" s="24">
        <v>97.71</v>
      </c>
      <c r="F268" s="24">
        <v>97.71</v>
      </c>
      <c r="G268" s="27" t="s">
        <v>147</v>
      </c>
      <c r="I268">
        <v>38.86</v>
      </c>
    </row>
    <row r="269" spans="1:10" x14ac:dyDescent="0.25">
      <c r="B269" s="181" t="s">
        <v>491</v>
      </c>
      <c r="C269" s="13" t="s">
        <v>16</v>
      </c>
      <c r="D269" s="173">
        <v>96.43</v>
      </c>
      <c r="E269" s="24"/>
      <c r="F269" s="24"/>
    </row>
    <row r="270" spans="1:10" x14ac:dyDescent="0.25">
      <c r="B270" s="181" t="s">
        <v>406</v>
      </c>
      <c r="C270" s="13" t="s">
        <v>16</v>
      </c>
      <c r="D270" s="173">
        <v>94.86</v>
      </c>
      <c r="E270" s="24">
        <v>98.86</v>
      </c>
      <c r="F270" s="24">
        <v>94.76</v>
      </c>
    </row>
    <row r="271" spans="1:10" x14ac:dyDescent="0.25">
      <c r="B271" s="181" t="s">
        <v>175</v>
      </c>
      <c r="C271" s="13" t="s">
        <v>16</v>
      </c>
      <c r="D271" s="173">
        <v>94.29</v>
      </c>
      <c r="E271" s="24">
        <v>95.43</v>
      </c>
      <c r="F271" s="24">
        <v>94.86</v>
      </c>
    </row>
    <row r="272" spans="1:10" x14ac:dyDescent="0.25">
      <c r="B272" s="180" t="s">
        <v>84</v>
      </c>
      <c r="C272" s="11" t="s">
        <v>16</v>
      </c>
      <c r="D272" s="173">
        <v>93.71</v>
      </c>
      <c r="E272" s="24">
        <v>88.29</v>
      </c>
      <c r="F272" s="24">
        <v>78.38</v>
      </c>
    </row>
    <row r="273" spans="1:11" x14ac:dyDescent="0.25">
      <c r="B273" s="181" t="s">
        <v>488</v>
      </c>
      <c r="C273" s="13" t="s">
        <v>16</v>
      </c>
      <c r="D273" s="173">
        <v>92</v>
      </c>
      <c r="E273" s="24"/>
      <c r="F273" s="164"/>
    </row>
    <row r="274" spans="1:11" x14ac:dyDescent="0.25">
      <c r="B274" s="12"/>
      <c r="C274" s="12"/>
      <c r="D274" s="12"/>
      <c r="E274" s="164"/>
      <c r="F274" s="164"/>
    </row>
    <row r="275" spans="1:11" x14ac:dyDescent="0.25">
      <c r="B275" s="90" t="s">
        <v>254</v>
      </c>
      <c r="C275" s="4"/>
      <c r="D275" s="4"/>
      <c r="E275" s="4"/>
      <c r="F275" s="4"/>
    </row>
    <row r="278" spans="1:11" ht="15.6" x14ac:dyDescent="0.3">
      <c r="A278" s="34">
        <v>1</v>
      </c>
      <c r="B278" s="180" t="s">
        <v>113</v>
      </c>
      <c r="C278" s="11" t="s">
        <v>20</v>
      </c>
      <c r="D278" s="173">
        <v>100</v>
      </c>
      <c r="E278" s="24">
        <v>99.43</v>
      </c>
      <c r="F278" s="24">
        <v>98.86</v>
      </c>
      <c r="H278" s="52">
        <v>0.35</v>
      </c>
      <c r="I278" s="80">
        <f>(D278+E278+F278)/3</f>
        <v>99.43</v>
      </c>
    </row>
    <row r="279" spans="1:11" ht="15.6" x14ac:dyDescent="0.3">
      <c r="A279" s="34">
        <v>2</v>
      </c>
      <c r="B279" s="180" t="s">
        <v>102</v>
      </c>
      <c r="C279" s="13" t="s">
        <v>20</v>
      </c>
      <c r="D279" s="173">
        <v>100</v>
      </c>
      <c r="E279" s="24">
        <v>97.71</v>
      </c>
      <c r="F279" s="24">
        <v>97.71</v>
      </c>
      <c r="H279" s="52">
        <v>0.35</v>
      </c>
      <c r="I279" s="80">
        <f t="shared" ref="I279:I282" si="6">(D279+E279+F279)/3</f>
        <v>98.473333333333315</v>
      </c>
    </row>
    <row r="280" spans="1:11" ht="15.6" x14ac:dyDescent="0.3">
      <c r="A280" s="34">
        <v>3</v>
      </c>
      <c r="B280" s="181" t="s">
        <v>207</v>
      </c>
      <c r="C280" s="13" t="s">
        <v>20</v>
      </c>
      <c r="D280" s="173">
        <v>100</v>
      </c>
      <c r="E280" s="24">
        <v>96.43</v>
      </c>
      <c r="F280" s="24">
        <v>98.29</v>
      </c>
      <c r="H280" s="52">
        <v>0.2</v>
      </c>
      <c r="I280" s="80">
        <f t="shared" si="6"/>
        <v>98.240000000000009</v>
      </c>
    </row>
    <row r="281" spans="1:11" ht="15.6" x14ac:dyDescent="0.3">
      <c r="A281" s="34">
        <v>4</v>
      </c>
      <c r="B281" s="180" t="s">
        <v>103</v>
      </c>
      <c r="C281" s="11" t="s">
        <v>20</v>
      </c>
      <c r="D281" s="173">
        <v>100</v>
      </c>
      <c r="E281" s="24">
        <v>91.43</v>
      </c>
      <c r="F281" s="24">
        <v>98.86</v>
      </c>
      <c r="H281" s="52">
        <v>0.2</v>
      </c>
      <c r="I281" s="80">
        <f>(D281+E281+F281)/3</f>
        <v>96.763333333333335</v>
      </c>
    </row>
    <row r="282" spans="1:11" ht="15.6" x14ac:dyDescent="0.3">
      <c r="A282" s="34">
        <v>5</v>
      </c>
      <c r="B282" s="184" t="s">
        <v>384</v>
      </c>
      <c r="C282" s="13" t="s">
        <v>20</v>
      </c>
      <c r="D282" s="173">
        <v>100</v>
      </c>
      <c r="E282" s="24">
        <v>95.86</v>
      </c>
      <c r="F282" s="24">
        <v>91.71</v>
      </c>
      <c r="H282" s="52">
        <v>0.1</v>
      </c>
      <c r="I282" s="80">
        <f t="shared" si="6"/>
        <v>95.856666666666669</v>
      </c>
    </row>
    <row r="283" spans="1:11" ht="15.6" x14ac:dyDescent="0.3">
      <c r="A283" s="34">
        <v>6</v>
      </c>
      <c r="B283" s="184" t="s">
        <v>342</v>
      </c>
      <c r="C283" s="13" t="s">
        <v>20</v>
      </c>
      <c r="D283" s="173">
        <v>99.43</v>
      </c>
      <c r="E283" s="24">
        <v>98.57</v>
      </c>
      <c r="F283" s="24">
        <v>96</v>
      </c>
      <c r="H283" s="52">
        <v>0.1</v>
      </c>
    </row>
    <row r="284" spans="1:11" ht="15.6" x14ac:dyDescent="0.3">
      <c r="A284" s="34"/>
      <c r="B284" s="181" t="s">
        <v>170</v>
      </c>
      <c r="C284" s="13" t="s">
        <v>20</v>
      </c>
      <c r="D284" s="173">
        <v>99.14</v>
      </c>
      <c r="E284" s="24">
        <v>97.14</v>
      </c>
      <c r="F284" s="24">
        <v>96.57</v>
      </c>
    </row>
    <row r="285" spans="1:11" x14ac:dyDescent="0.25">
      <c r="B285" s="181" t="s">
        <v>283</v>
      </c>
      <c r="C285" s="13" t="s">
        <v>20</v>
      </c>
      <c r="D285" s="173">
        <v>98.86</v>
      </c>
      <c r="E285" s="24">
        <v>97.07</v>
      </c>
      <c r="F285" s="24">
        <v>98.29</v>
      </c>
    </row>
    <row r="286" spans="1:11" x14ac:dyDescent="0.25">
      <c r="B286" s="181" t="s">
        <v>141</v>
      </c>
      <c r="C286" s="13" t="s">
        <v>20</v>
      </c>
      <c r="D286" s="173">
        <v>97.71</v>
      </c>
      <c r="E286" s="24">
        <v>100</v>
      </c>
      <c r="F286" s="24">
        <v>97.14</v>
      </c>
      <c r="I286" s="80">
        <f>(D286+E286)/2</f>
        <v>98.85499999999999</v>
      </c>
      <c r="J286">
        <v>37.71</v>
      </c>
      <c r="K286">
        <v>1236</v>
      </c>
    </row>
    <row r="287" spans="1:11" x14ac:dyDescent="0.25">
      <c r="B287" s="181" t="s">
        <v>173</v>
      </c>
      <c r="C287" s="13" t="s">
        <v>20</v>
      </c>
      <c r="D287" s="173">
        <v>97.71</v>
      </c>
      <c r="E287" s="24">
        <v>100</v>
      </c>
      <c r="F287" s="24">
        <v>98.86</v>
      </c>
      <c r="I287" s="80">
        <f>(D287+E287)/2</f>
        <v>98.85499999999999</v>
      </c>
      <c r="J287">
        <v>37.71</v>
      </c>
      <c r="K287">
        <v>1212</v>
      </c>
    </row>
    <row r="288" spans="1:11" x14ac:dyDescent="0.25">
      <c r="B288" s="181" t="s">
        <v>341</v>
      </c>
      <c r="C288" s="13" t="s">
        <v>20</v>
      </c>
      <c r="D288" s="173">
        <v>97.71</v>
      </c>
      <c r="E288" s="24">
        <v>98.86</v>
      </c>
      <c r="F288" s="24">
        <v>98</v>
      </c>
      <c r="I288" s="80">
        <f t="shared" ref="I288:I292" si="7">(D288+E288)/2</f>
        <v>98.284999999999997</v>
      </c>
    </row>
    <row r="289" spans="1:9" x14ac:dyDescent="0.25">
      <c r="B289" s="181" t="s">
        <v>454</v>
      </c>
      <c r="C289" s="11" t="s">
        <v>20</v>
      </c>
      <c r="D289" s="173">
        <v>97.71</v>
      </c>
      <c r="E289" s="24">
        <v>87.86</v>
      </c>
      <c r="F289" s="24"/>
      <c r="I289" s="80">
        <f t="shared" si="7"/>
        <v>92.784999999999997</v>
      </c>
    </row>
    <row r="290" spans="1:9" x14ac:dyDescent="0.25">
      <c r="B290" s="181" t="s">
        <v>400</v>
      </c>
      <c r="C290" s="10" t="s">
        <v>20</v>
      </c>
      <c r="D290" s="173">
        <v>96.43</v>
      </c>
      <c r="E290" s="1"/>
      <c r="F290" s="1"/>
    </row>
    <row r="291" spans="1:9" x14ac:dyDescent="0.25">
      <c r="B291" s="181" t="s">
        <v>455</v>
      </c>
      <c r="C291" s="11" t="s">
        <v>20</v>
      </c>
      <c r="D291" s="173">
        <v>96</v>
      </c>
      <c r="E291" s="24">
        <v>96</v>
      </c>
      <c r="F291" s="24"/>
      <c r="I291" s="80">
        <f t="shared" si="7"/>
        <v>96</v>
      </c>
    </row>
    <row r="292" spans="1:9" x14ac:dyDescent="0.25">
      <c r="B292" s="181" t="s">
        <v>239</v>
      </c>
      <c r="C292" s="13" t="s">
        <v>20</v>
      </c>
      <c r="D292" s="173">
        <v>96</v>
      </c>
      <c r="E292" s="24">
        <v>93.71</v>
      </c>
      <c r="F292" s="24">
        <v>94.86</v>
      </c>
      <c r="I292" s="80">
        <f t="shared" si="7"/>
        <v>94.85499999999999</v>
      </c>
    </row>
    <row r="293" spans="1:9" x14ac:dyDescent="0.25">
      <c r="B293" s="184" t="s">
        <v>96</v>
      </c>
      <c r="C293" s="11" t="s">
        <v>20</v>
      </c>
      <c r="D293" s="173">
        <v>94.29</v>
      </c>
      <c r="E293" s="24">
        <v>87.29</v>
      </c>
      <c r="F293" s="24">
        <v>92.57</v>
      </c>
    </row>
    <row r="294" spans="1:9" x14ac:dyDescent="0.25">
      <c r="B294" s="181" t="s">
        <v>206</v>
      </c>
      <c r="C294" s="13" t="s">
        <v>20</v>
      </c>
      <c r="D294" s="173">
        <v>93.71</v>
      </c>
      <c r="E294" s="24">
        <v>98</v>
      </c>
      <c r="F294" s="24">
        <v>95.71</v>
      </c>
    </row>
    <row r="295" spans="1:9" x14ac:dyDescent="0.25">
      <c r="B295" s="1"/>
      <c r="C295" s="1"/>
      <c r="D295" s="1"/>
      <c r="E295" s="1"/>
      <c r="F295" s="1"/>
    </row>
    <row r="298" spans="1:9" ht="15.6" x14ac:dyDescent="0.3">
      <c r="A298" s="34">
        <v>1</v>
      </c>
      <c r="B298" s="180" t="s">
        <v>73</v>
      </c>
      <c r="C298" s="11" t="s">
        <v>21</v>
      </c>
      <c r="D298" s="173">
        <v>100</v>
      </c>
      <c r="E298" s="24">
        <v>100</v>
      </c>
      <c r="F298" s="24">
        <v>99.43</v>
      </c>
      <c r="H298" s="52">
        <v>0.35</v>
      </c>
      <c r="I298">
        <f>(D298+E298+F298)/3</f>
        <v>99.81</v>
      </c>
    </row>
    <row r="299" spans="1:9" ht="15.6" x14ac:dyDescent="0.3">
      <c r="A299" s="34">
        <v>2</v>
      </c>
      <c r="B299" s="180" t="s">
        <v>9</v>
      </c>
      <c r="C299" s="11" t="s">
        <v>21</v>
      </c>
      <c r="D299" s="173">
        <v>100</v>
      </c>
      <c r="E299" s="24">
        <v>99.43</v>
      </c>
      <c r="F299" s="24">
        <v>90</v>
      </c>
      <c r="H299" s="52">
        <v>0.2</v>
      </c>
      <c r="I299" s="80">
        <f>(D299+E299+F299)/3</f>
        <v>96.476666666666674</v>
      </c>
    </row>
    <row r="300" spans="1:9" ht="15.6" x14ac:dyDescent="0.3">
      <c r="A300" s="34">
        <v>3</v>
      </c>
      <c r="B300" s="181" t="s">
        <v>481</v>
      </c>
      <c r="C300" s="13" t="s">
        <v>21</v>
      </c>
      <c r="D300" s="173">
        <v>97.71</v>
      </c>
      <c r="E300" s="24"/>
      <c r="F300" s="24"/>
      <c r="H300" s="52">
        <v>0.1</v>
      </c>
    </row>
    <row r="301" spans="1:9" ht="15.6" x14ac:dyDescent="0.3">
      <c r="A301" s="34">
        <v>4</v>
      </c>
      <c r="B301" s="181" t="s">
        <v>483</v>
      </c>
      <c r="C301" s="13" t="s">
        <v>21</v>
      </c>
      <c r="D301" s="173">
        <v>96.29</v>
      </c>
      <c r="E301" s="24"/>
      <c r="F301" s="24"/>
      <c r="H301" s="52">
        <v>0.1</v>
      </c>
    </row>
    <row r="302" spans="1:9" x14ac:dyDescent="0.25">
      <c r="B302" s="182" t="s">
        <v>399</v>
      </c>
      <c r="C302" s="12" t="s">
        <v>21</v>
      </c>
      <c r="D302" s="173">
        <v>96.14</v>
      </c>
      <c r="E302" s="24">
        <v>96</v>
      </c>
      <c r="F302" s="24">
        <v>100</v>
      </c>
    </row>
    <row r="303" spans="1:9" x14ac:dyDescent="0.25">
      <c r="B303" s="181" t="s">
        <v>282</v>
      </c>
      <c r="C303" s="13" t="s">
        <v>21</v>
      </c>
      <c r="D303" s="173">
        <v>95.43</v>
      </c>
      <c r="E303" s="24">
        <v>94.86</v>
      </c>
      <c r="F303" s="24">
        <v>86.86</v>
      </c>
    </row>
    <row r="304" spans="1:9" x14ac:dyDescent="0.25">
      <c r="B304" s="181" t="s">
        <v>482</v>
      </c>
      <c r="C304" s="13" t="s">
        <v>21</v>
      </c>
      <c r="D304" s="173">
        <v>94.86</v>
      </c>
      <c r="E304" s="24"/>
      <c r="F304" s="24"/>
    </row>
    <row r="305" spans="1:10" x14ac:dyDescent="0.25">
      <c r="B305" s="181" t="s">
        <v>401</v>
      </c>
      <c r="C305" s="13" t="s">
        <v>21</v>
      </c>
      <c r="D305" s="173">
        <v>94.29</v>
      </c>
      <c r="E305" s="24">
        <v>97.14</v>
      </c>
      <c r="F305" s="24">
        <v>98</v>
      </c>
    </row>
    <row r="306" spans="1:10" x14ac:dyDescent="0.25">
      <c r="B306" s="182" t="s">
        <v>280</v>
      </c>
      <c r="C306" s="12" t="s">
        <v>21</v>
      </c>
      <c r="D306" s="173">
        <v>87.71</v>
      </c>
      <c r="E306" s="24">
        <v>100</v>
      </c>
      <c r="F306" s="24">
        <v>96.43</v>
      </c>
    </row>
    <row r="307" spans="1:10" x14ac:dyDescent="0.25">
      <c r="B307" s="180" t="s">
        <v>115</v>
      </c>
      <c r="C307" s="11" t="s">
        <v>21</v>
      </c>
      <c r="D307" s="173">
        <v>74</v>
      </c>
      <c r="E307" s="24">
        <v>78.569999999999993</v>
      </c>
      <c r="F307" s="24">
        <v>68.290000000000006</v>
      </c>
    </row>
    <row r="308" spans="1:10" x14ac:dyDescent="0.25">
      <c r="B308" s="1"/>
      <c r="C308" s="1"/>
      <c r="D308" s="1"/>
      <c r="E308" s="1"/>
      <c r="F308" s="1"/>
    </row>
    <row r="310" spans="1:10" ht="15.6" x14ac:dyDescent="0.3">
      <c r="A310" s="34">
        <v>1</v>
      </c>
      <c r="B310" s="181" t="s">
        <v>62</v>
      </c>
      <c r="C310" s="13" t="s">
        <v>18</v>
      </c>
      <c r="D310" s="173">
        <v>100</v>
      </c>
      <c r="E310" s="24">
        <v>100</v>
      </c>
      <c r="F310" s="24">
        <v>97.29</v>
      </c>
      <c r="H310" s="52">
        <v>0.35</v>
      </c>
      <c r="I310">
        <v>40</v>
      </c>
      <c r="J310">
        <v>2914.8</v>
      </c>
    </row>
    <row r="311" spans="1:10" ht="15.6" x14ac:dyDescent="0.3">
      <c r="A311" s="34">
        <v>2</v>
      </c>
      <c r="B311" s="181" t="s">
        <v>65</v>
      </c>
      <c r="C311" s="13" t="s">
        <v>18</v>
      </c>
      <c r="D311" s="173">
        <v>100</v>
      </c>
      <c r="E311" s="24">
        <v>98.86</v>
      </c>
      <c r="F311" s="24">
        <v>98.48</v>
      </c>
      <c r="H311" s="52">
        <v>0.35</v>
      </c>
      <c r="I311">
        <v>40</v>
      </c>
      <c r="J311">
        <v>2821.2</v>
      </c>
    </row>
    <row r="312" spans="1:10" ht="15.6" x14ac:dyDescent="0.3">
      <c r="A312" s="34">
        <v>3</v>
      </c>
      <c r="B312" s="181" t="s">
        <v>144</v>
      </c>
      <c r="C312" s="13" t="s">
        <v>18</v>
      </c>
      <c r="D312" s="173">
        <v>100</v>
      </c>
      <c r="E312" s="24">
        <v>100</v>
      </c>
      <c r="F312" s="24">
        <v>100</v>
      </c>
      <c r="H312" s="52">
        <v>0.35</v>
      </c>
      <c r="I312">
        <v>40</v>
      </c>
      <c r="J312">
        <v>1906.1</v>
      </c>
    </row>
    <row r="313" spans="1:10" ht="15.6" x14ac:dyDescent="0.3">
      <c r="A313" s="34">
        <v>4</v>
      </c>
      <c r="B313" s="181" t="s">
        <v>38</v>
      </c>
      <c r="C313" s="108" t="s">
        <v>18</v>
      </c>
      <c r="D313" s="173">
        <v>100</v>
      </c>
      <c r="E313" s="114">
        <v>96</v>
      </c>
      <c r="F313" s="114">
        <v>92</v>
      </c>
      <c r="H313" s="52">
        <v>0.35</v>
      </c>
      <c r="I313">
        <v>40</v>
      </c>
      <c r="J313">
        <v>1902</v>
      </c>
    </row>
    <row r="314" spans="1:10" ht="15.6" x14ac:dyDescent="0.3">
      <c r="A314" s="34">
        <v>5</v>
      </c>
      <c r="B314" s="181" t="s">
        <v>124</v>
      </c>
      <c r="C314" s="13" t="s">
        <v>18</v>
      </c>
      <c r="D314" s="173">
        <v>100</v>
      </c>
      <c r="E314" s="24">
        <v>100</v>
      </c>
      <c r="F314" s="24">
        <v>100</v>
      </c>
      <c r="H314" s="52">
        <v>0.35</v>
      </c>
      <c r="I314">
        <v>40</v>
      </c>
      <c r="J314">
        <v>1735</v>
      </c>
    </row>
    <row r="315" spans="1:10" ht="15.6" x14ac:dyDescent="0.3">
      <c r="A315" s="34">
        <v>6</v>
      </c>
      <c r="B315" s="181" t="s">
        <v>122</v>
      </c>
      <c r="C315" s="13" t="s">
        <v>18</v>
      </c>
      <c r="D315" s="173">
        <v>100</v>
      </c>
      <c r="E315" s="24">
        <v>100</v>
      </c>
      <c r="F315" s="24">
        <v>100</v>
      </c>
      <c r="H315" s="52">
        <v>0.2</v>
      </c>
      <c r="I315">
        <v>40</v>
      </c>
      <c r="J315">
        <v>1608</v>
      </c>
    </row>
    <row r="316" spans="1:10" ht="15.6" x14ac:dyDescent="0.3">
      <c r="A316" s="34">
        <v>7</v>
      </c>
      <c r="B316" s="181" t="s">
        <v>114</v>
      </c>
      <c r="C316" s="13" t="s">
        <v>18</v>
      </c>
      <c r="D316" s="173">
        <v>100</v>
      </c>
      <c r="E316" s="24">
        <v>100</v>
      </c>
      <c r="F316" s="24">
        <v>98.86</v>
      </c>
      <c r="H316" s="52">
        <v>0.2</v>
      </c>
      <c r="I316">
        <v>40</v>
      </c>
      <c r="J316">
        <v>1578</v>
      </c>
    </row>
    <row r="317" spans="1:10" ht="15.6" x14ac:dyDescent="0.3">
      <c r="A317" s="34">
        <v>8</v>
      </c>
      <c r="B317" s="181" t="s">
        <v>385</v>
      </c>
      <c r="C317" s="108" t="s">
        <v>18</v>
      </c>
      <c r="D317" s="173">
        <v>100</v>
      </c>
      <c r="E317" s="114">
        <v>95.29</v>
      </c>
      <c r="F317" s="114">
        <v>98.86</v>
      </c>
      <c r="H317" s="52">
        <v>0.2</v>
      </c>
      <c r="I317">
        <v>40</v>
      </c>
      <c r="J317">
        <v>1176.5999999999999</v>
      </c>
    </row>
    <row r="318" spans="1:10" ht="15.6" x14ac:dyDescent="0.3">
      <c r="A318" s="34">
        <v>9</v>
      </c>
      <c r="B318" s="181" t="s">
        <v>188</v>
      </c>
      <c r="C318" s="13" t="s">
        <v>18</v>
      </c>
      <c r="D318" s="173">
        <v>100</v>
      </c>
      <c r="E318" s="24">
        <v>100</v>
      </c>
      <c r="F318" s="24">
        <v>100</v>
      </c>
      <c r="H318" s="52">
        <v>0.2</v>
      </c>
      <c r="I318">
        <v>40</v>
      </c>
      <c r="J318">
        <v>1110</v>
      </c>
    </row>
    <row r="319" spans="1:10" ht="15.6" x14ac:dyDescent="0.3">
      <c r="A319" s="34">
        <v>10</v>
      </c>
      <c r="B319" s="181" t="s">
        <v>214</v>
      </c>
      <c r="C319" s="13" t="s">
        <v>18</v>
      </c>
      <c r="D319" s="173">
        <v>100</v>
      </c>
      <c r="E319" s="24">
        <v>100</v>
      </c>
      <c r="F319" s="24">
        <v>100</v>
      </c>
      <c r="H319" s="52">
        <v>0.2</v>
      </c>
      <c r="I319">
        <v>40</v>
      </c>
      <c r="J319">
        <v>936</v>
      </c>
    </row>
    <row r="320" spans="1:10" ht="15.6" x14ac:dyDescent="0.3">
      <c r="A320" s="34">
        <v>11</v>
      </c>
      <c r="B320" s="181" t="s">
        <v>448</v>
      </c>
      <c r="C320" s="125" t="s">
        <v>18</v>
      </c>
      <c r="D320" s="173">
        <v>100</v>
      </c>
      <c r="E320" s="125">
        <v>98.86</v>
      </c>
      <c r="F320" s="125">
        <v>98.29</v>
      </c>
      <c r="H320" s="52">
        <v>0.1</v>
      </c>
      <c r="I320">
        <v>40</v>
      </c>
      <c r="J320">
        <v>576</v>
      </c>
    </row>
    <row r="321" spans="1:10" ht="15.6" x14ac:dyDescent="0.3">
      <c r="A321" s="34">
        <v>12</v>
      </c>
      <c r="B321" s="181" t="s">
        <v>404</v>
      </c>
      <c r="C321" s="13" t="s">
        <v>18</v>
      </c>
      <c r="D321" s="173">
        <v>100</v>
      </c>
      <c r="E321" s="24">
        <v>98.86</v>
      </c>
      <c r="F321" s="24">
        <v>95.43</v>
      </c>
      <c r="H321" s="52">
        <v>0.1</v>
      </c>
      <c r="I321">
        <v>40</v>
      </c>
      <c r="J321">
        <v>438</v>
      </c>
    </row>
    <row r="322" spans="1:10" ht="15.6" x14ac:dyDescent="0.3">
      <c r="A322" s="34">
        <v>13</v>
      </c>
      <c r="B322" s="181" t="s">
        <v>474</v>
      </c>
      <c r="C322" s="108" t="s">
        <v>18</v>
      </c>
      <c r="D322" s="173">
        <v>100</v>
      </c>
      <c r="E322" s="114">
        <v>96.57</v>
      </c>
      <c r="F322" s="114"/>
      <c r="H322" s="52">
        <v>0.1</v>
      </c>
      <c r="I322">
        <v>40</v>
      </c>
      <c r="J322">
        <v>360</v>
      </c>
    </row>
    <row r="323" spans="1:10" ht="15.6" x14ac:dyDescent="0.3">
      <c r="A323" s="34">
        <v>14</v>
      </c>
      <c r="B323" s="184" t="s">
        <v>485</v>
      </c>
      <c r="C323" s="13" t="s">
        <v>18</v>
      </c>
      <c r="D323" s="173">
        <v>100</v>
      </c>
      <c r="E323" s="24"/>
      <c r="F323" s="24"/>
      <c r="H323" s="52">
        <v>0.1</v>
      </c>
      <c r="I323">
        <v>40</v>
      </c>
      <c r="J323">
        <v>240</v>
      </c>
    </row>
    <row r="324" spans="1:10" ht="15.6" x14ac:dyDescent="0.3">
      <c r="A324" s="34">
        <v>15</v>
      </c>
      <c r="B324" s="181" t="s">
        <v>213</v>
      </c>
      <c r="C324" s="108" t="s">
        <v>18</v>
      </c>
      <c r="D324" s="173">
        <v>99.43</v>
      </c>
      <c r="E324" s="114">
        <v>91.29</v>
      </c>
      <c r="F324" s="114">
        <v>99.43</v>
      </c>
      <c r="H324" s="52">
        <v>0.1</v>
      </c>
    </row>
    <row r="325" spans="1:10" ht="15.6" x14ac:dyDescent="0.3">
      <c r="A325" s="34"/>
      <c r="B325" s="181" t="s">
        <v>7</v>
      </c>
      <c r="C325" s="13" t="s">
        <v>18</v>
      </c>
      <c r="D325" s="173">
        <v>98.86</v>
      </c>
      <c r="E325" s="24">
        <v>100</v>
      </c>
      <c r="F325" s="24">
        <v>100</v>
      </c>
      <c r="I325" s="80">
        <f t="shared" ref="I325:I328" si="8">(D325+E325+F325)/3</f>
        <v>99.62</v>
      </c>
    </row>
    <row r="326" spans="1:10" x14ac:dyDescent="0.25">
      <c r="B326" s="181" t="s">
        <v>66</v>
      </c>
      <c r="C326" s="13" t="s">
        <v>18</v>
      </c>
      <c r="D326" s="173">
        <v>98.86</v>
      </c>
      <c r="E326" s="24">
        <v>98.86</v>
      </c>
      <c r="F326" s="24">
        <v>97.71</v>
      </c>
      <c r="I326" s="80">
        <f t="shared" si="8"/>
        <v>98.476666666666674</v>
      </c>
    </row>
    <row r="327" spans="1:10" x14ac:dyDescent="0.25">
      <c r="B327" s="181" t="s">
        <v>211</v>
      </c>
      <c r="C327" s="108" t="s">
        <v>18</v>
      </c>
      <c r="D327" s="173">
        <v>98.86</v>
      </c>
      <c r="E327" s="114">
        <v>96.86</v>
      </c>
      <c r="F327" s="114">
        <v>95.43</v>
      </c>
      <c r="I327" s="80">
        <f t="shared" si="8"/>
        <v>97.05</v>
      </c>
    </row>
    <row r="328" spans="1:10" x14ac:dyDescent="0.25">
      <c r="B328" s="172" t="s">
        <v>252</v>
      </c>
      <c r="C328" s="108" t="s">
        <v>18</v>
      </c>
      <c r="D328" s="173">
        <v>98.86</v>
      </c>
      <c r="E328" s="114">
        <v>96</v>
      </c>
      <c r="F328" s="114">
        <v>95.29</v>
      </c>
      <c r="I328" s="80">
        <f t="shared" si="8"/>
        <v>96.716666666666683</v>
      </c>
    </row>
    <row r="329" spans="1:10" x14ac:dyDescent="0.25">
      <c r="B329" s="181" t="s">
        <v>137</v>
      </c>
      <c r="C329" s="108" t="s">
        <v>18</v>
      </c>
      <c r="D329" s="173">
        <v>98.86</v>
      </c>
      <c r="E329" s="114">
        <v>98.86</v>
      </c>
      <c r="F329" s="114">
        <v>88.29</v>
      </c>
      <c r="I329" s="80">
        <f>(D329+E329+F329)/3</f>
        <v>95.336666666666659</v>
      </c>
    </row>
    <row r="330" spans="1:10" x14ac:dyDescent="0.25">
      <c r="B330" s="181" t="s">
        <v>306</v>
      </c>
      <c r="C330" s="108" t="s">
        <v>18</v>
      </c>
      <c r="D330" s="173">
        <v>98.57</v>
      </c>
      <c r="E330" s="108">
        <v>97.71</v>
      </c>
      <c r="F330" s="108">
        <v>94.86</v>
      </c>
    </row>
    <row r="331" spans="1:10" x14ac:dyDescent="0.25">
      <c r="B331" s="181" t="s">
        <v>123</v>
      </c>
      <c r="C331" s="13" t="s">
        <v>18</v>
      </c>
      <c r="D331" s="173">
        <v>97.71</v>
      </c>
      <c r="E331" s="24">
        <v>99.43</v>
      </c>
      <c r="F331" s="24">
        <v>96</v>
      </c>
      <c r="I331" s="80">
        <f t="shared" ref="I331:I333" si="9">(D331+E331+F331)/3</f>
        <v>97.713333333333324</v>
      </c>
    </row>
    <row r="332" spans="1:10" x14ac:dyDescent="0.25">
      <c r="B332" s="181" t="s">
        <v>251</v>
      </c>
      <c r="C332" s="108" t="s">
        <v>18</v>
      </c>
      <c r="D332" s="173">
        <v>97.71</v>
      </c>
      <c r="E332" s="114">
        <v>96.57</v>
      </c>
      <c r="F332" s="114">
        <v>97.71</v>
      </c>
      <c r="I332" s="80">
        <f t="shared" si="9"/>
        <v>97.329999999999984</v>
      </c>
    </row>
    <row r="333" spans="1:10" x14ac:dyDescent="0.25">
      <c r="B333" s="181" t="s">
        <v>402</v>
      </c>
      <c r="C333" s="108" t="s">
        <v>18</v>
      </c>
      <c r="D333" s="173">
        <v>97.71</v>
      </c>
      <c r="E333" s="114">
        <v>93.14</v>
      </c>
      <c r="F333" s="114">
        <v>96</v>
      </c>
      <c r="I333" s="80">
        <f t="shared" si="9"/>
        <v>95.616666666666674</v>
      </c>
    </row>
    <row r="334" spans="1:10" x14ac:dyDescent="0.25">
      <c r="B334" s="181" t="s">
        <v>452</v>
      </c>
      <c r="C334" s="13" t="s">
        <v>18</v>
      </c>
      <c r="D334" s="173">
        <v>97.14</v>
      </c>
      <c r="E334" s="24">
        <v>98.86</v>
      </c>
      <c r="F334" s="24">
        <v>100</v>
      </c>
    </row>
    <row r="335" spans="1:10" x14ac:dyDescent="0.25">
      <c r="B335" s="181" t="s">
        <v>169</v>
      </c>
      <c r="C335" s="108" t="s">
        <v>18</v>
      </c>
      <c r="D335" s="173">
        <v>96.57</v>
      </c>
      <c r="E335" s="114">
        <v>97.71</v>
      </c>
      <c r="F335" s="114">
        <v>97.71</v>
      </c>
      <c r="I335" s="175">
        <f>(D335+E335+F335)/3</f>
        <v>97.329999999999984</v>
      </c>
    </row>
    <row r="336" spans="1:10" x14ac:dyDescent="0.25">
      <c r="B336" s="181" t="s">
        <v>63</v>
      </c>
      <c r="C336" s="108" t="s">
        <v>18</v>
      </c>
      <c r="D336" s="173">
        <v>96.57</v>
      </c>
      <c r="E336" s="114">
        <v>98.86</v>
      </c>
      <c r="F336" s="114">
        <v>88.14</v>
      </c>
      <c r="I336" s="175">
        <f t="shared" ref="I336" si="10">(D336+E336+F336)/3</f>
        <v>94.523333333333326</v>
      </c>
    </row>
    <row r="337" spans="2:9" x14ac:dyDescent="0.25">
      <c r="B337" s="181" t="s">
        <v>186</v>
      </c>
      <c r="C337" s="13" t="s">
        <v>18</v>
      </c>
      <c r="D337" s="173">
        <v>96.43</v>
      </c>
      <c r="E337" s="24">
        <v>100</v>
      </c>
      <c r="F337" s="24">
        <v>93</v>
      </c>
    </row>
    <row r="338" spans="2:9" x14ac:dyDescent="0.25">
      <c r="B338" s="181" t="s">
        <v>288</v>
      </c>
      <c r="C338" s="108" t="s">
        <v>18</v>
      </c>
      <c r="D338" s="173">
        <v>96</v>
      </c>
      <c r="E338" s="114">
        <v>97.14</v>
      </c>
      <c r="F338" s="114">
        <v>96</v>
      </c>
    </row>
    <row r="339" spans="2:9" x14ac:dyDescent="0.25">
      <c r="B339" s="181" t="s">
        <v>174</v>
      </c>
      <c r="C339" s="108" t="s">
        <v>18</v>
      </c>
      <c r="D339" s="173">
        <v>95.43</v>
      </c>
      <c r="E339" s="114">
        <v>97.71</v>
      </c>
      <c r="F339" s="114">
        <v>97.71</v>
      </c>
      <c r="I339" s="80">
        <f>(D339+E339+F339)/3</f>
        <v>96.949999999999989</v>
      </c>
    </row>
    <row r="340" spans="2:9" x14ac:dyDescent="0.25">
      <c r="B340" s="181" t="s">
        <v>53</v>
      </c>
      <c r="C340" s="108" t="s">
        <v>18</v>
      </c>
      <c r="D340" s="173">
        <v>95.43</v>
      </c>
      <c r="E340" s="114">
        <v>96.57</v>
      </c>
      <c r="F340" s="114">
        <v>96.57</v>
      </c>
      <c r="I340" s="80">
        <f>(D340+E340+F340)/3</f>
        <v>96.19</v>
      </c>
    </row>
    <row r="341" spans="2:9" x14ac:dyDescent="0.25">
      <c r="B341" s="181" t="s">
        <v>458</v>
      </c>
      <c r="C341" s="108" t="s">
        <v>18</v>
      </c>
      <c r="D341" s="173">
        <v>95.43</v>
      </c>
      <c r="E341" s="114">
        <v>98.29</v>
      </c>
      <c r="F341" s="114">
        <v>89.57</v>
      </c>
      <c r="I341" s="80">
        <f>(D341+E341+F341)/3</f>
        <v>94.43</v>
      </c>
    </row>
    <row r="342" spans="2:9" x14ac:dyDescent="0.25">
      <c r="B342" s="181" t="s">
        <v>117</v>
      </c>
      <c r="C342" s="108" t="s">
        <v>18</v>
      </c>
      <c r="D342" s="173">
        <v>94.71</v>
      </c>
      <c r="E342" s="114">
        <v>93.57</v>
      </c>
      <c r="F342" s="114">
        <v>98.86</v>
      </c>
      <c r="I342" s="175">
        <f t="shared" ref="I342:I343" si="11">(D342+E342+F342)/3</f>
        <v>95.713333333333324</v>
      </c>
    </row>
    <row r="343" spans="2:9" x14ac:dyDescent="0.25">
      <c r="B343" s="181" t="s">
        <v>67</v>
      </c>
      <c r="C343" s="108" t="s">
        <v>18</v>
      </c>
      <c r="D343" s="173">
        <v>94.71</v>
      </c>
      <c r="E343" s="114">
        <v>91.43</v>
      </c>
      <c r="F343" s="114">
        <v>90.57</v>
      </c>
      <c r="I343" s="175">
        <f t="shared" si="11"/>
        <v>92.236666666666665</v>
      </c>
    </row>
    <row r="344" spans="2:9" x14ac:dyDescent="0.25">
      <c r="B344" s="181" t="s">
        <v>486</v>
      </c>
      <c r="C344" s="108" t="s">
        <v>18</v>
      </c>
      <c r="D344" s="173">
        <v>94.29</v>
      </c>
      <c r="E344" s="114"/>
      <c r="F344" s="114"/>
    </row>
    <row r="345" spans="2:9" x14ac:dyDescent="0.25">
      <c r="B345" s="181" t="s">
        <v>26</v>
      </c>
      <c r="C345" s="108" t="s">
        <v>18</v>
      </c>
      <c r="D345" s="174">
        <v>93.71</v>
      </c>
      <c r="E345" s="114">
        <v>93.71</v>
      </c>
      <c r="F345" s="114">
        <v>93.71</v>
      </c>
      <c r="G345" s="165" t="s">
        <v>492</v>
      </c>
    </row>
    <row r="346" spans="2:9" x14ac:dyDescent="0.25">
      <c r="B346" s="184" t="s">
        <v>205</v>
      </c>
      <c r="C346" s="108" t="s">
        <v>18</v>
      </c>
      <c r="D346" s="173">
        <v>92</v>
      </c>
      <c r="E346" s="114">
        <v>92.57</v>
      </c>
      <c r="F346" s="114">
        <v>96.57</v>
      </c>
      <c r="I346" s="80">
        <f t="shared" ref="I346:I347" si="12">(D346+E346+F346)/3</f>
        <v>93.713333333333324</v>
      </c>
    </row>
    <row r="347" spans="2:9" x14ac:dyDescent="0.25">
      <c r="B347" s="181" t="s">
        <v>249</v>
      </c>
      <c r="C347" s="108" t="s">
        <v>18</v>
      </c>
      <c r="D347" s="173">
        <v>92</v>
      </c>
      <c r="E347" s="114">
        <v>83.29</v>
      </c>
      <c r="F347" s="114">
        <v>91.86</v>
      </c>
      <c r="I347" s="80">
        <f t="shared" si="12"/>
        <v>89.050000000000011</v>
      </c>
    </row>
    <row r="348" spans="2:9" x14ac:dyDescent="0.25">
      <c r="B348" s="181" t="s">
        <v>403</v>
      </c>
      <c r="C348" s="108" t="s">
        <v>18</v>
      </c>
      <c r="D348" s="173">
        <v>90.86</v>
      </c>
      <c r="E348" s="114">
        <v>97.71</v>
      </c>
      <c r="F348" s="114">
        <v>96</v>
      </c>
      <c r="I348" s="175">
        <f>(D348+E348+F348)/3</f>
        <v>94.856666666666669</v>
      </c>
    </row>
    <row r="349" spans="2:9" x14ac:dyDescent="0.25">
      <c r="B349" s="181" t="s">
        <v>184</v>
      </c>
      <c r="C349" s="108" t="s">
        <v>182</v>
      </c>
      <c r="D349" s="173">
        <v>90.86</v>
      </c>
      <c r="E349" s="114">
        <v>96</v>
      </c>
      <c r="F349" s="114">
        <v>94.43</v>
      </c>
      <c r="I349" s="175">
        <f>(D349+E349+F349)/3</f>
        <v>93.763333333333335</v>
      </c>
    </row>
    <row r="350" spans="2:9" x14ac:dyDescent="0.25">
      <c r="B350" s="181" t="s">
        <v>171</v>
      </c>
      <c r="C350" s="108" t="s">
        <v>18</v>
      </c>
      <c r="D350" s="173">
        <v>90.57</v>
      </c>
      <c r="E350" s="114"/>
      <c r="F350" s="114"/>
    </row>
    <row r="351" spans="2:9" x14ac:dyDescent="0.25">
      <c r="B351" s="181" t="s">
        <v>250</v>
      </c>
      <c r="C351" s="108" t="s">
        <v>18</v>
      </c>
      <c r="D351" s="173">
        <v>90.29</v>
      </c>
      <c r="E351" s="114">
        <v>94.86</v>
      </c>
      <c r="F351" s="114">
        <v>97.71</v>
      </c>
    </row>
    <row r="352" spans="2:9" x14ac:dyDescent="0.25">
      <c r="B352" s="181" t="s">
        <v>12</v>
      </c>
      <c r="C352" s="108" t="s">
        <v>18</v>
      </c>
      <c r="D352" s="173">
        <v>86.43</v>
      </c>
      <c r="E352" s="114">
        <v>89.57</v>
      </c>
      <c r="F352" s="114">
        <v>91.57</v>
      </c>
    </row>
    <row r="353" spans="2:6" x14ac:dyDescent="0.25">
      <c r="B353" s="181" t="s">
        <v>253</v>
      </c>
      <c r="C353" s="108" t="s">
        <v>18</v>
      </c>
      <c r="D353" s="173">
        <v>81.86</v>
      </c>
      <c r="E353" s="114">
        <v>89</v>
      </c>
      <c r="F353" s="114">
        <v>97.14</v>
      </c>
    </row>
    <row r="354" spans="2:6" x14ac:dyDescent="0.25">
      <c r="B354" s="1"/>
      <c r="C354" s="1"/>
      <c r="D354" s="1"/>
      <c r="E354" s="1"/>
      <c r="F354" s="1"/>
    </row>
    <row r="355" spans="2:6" x14ac:dyDescent="0.25">
      <c r="B355" s="90" t="s">
        <v>484</v>
      </c>
    </row>
    <row r="368" spans="2:6" x14ac:dyDescent="0.25">
      <c r="B368" s="235" t="s">
        <v>0</v>
      </c>
      <c r="C368" s="235"/>
      <c r="D368" s="235"/>
      <c r="E368" s="235"/>
      <c r="F368" s="235"/>
    </row>
    <row r="369" spans="1:10" x14ac:dyDescent="0.25">
      <c r="B369" s="235" t="s">
        <v>47</v>
      </c>
      <c r="C369" s="235"/>
      <c r="D369" s="235"/>
      <c r="E369" s="235"/>
      <c r="F369" s="235"/>
    </row>
    <row r="371" spans="1:10" ht="17.399999999999999" x14ac:dyDescent="0.3">
      <c r="B371" s="236" t="s">
        <v>521</v>
      </c>
      <c r="C371" s="236"/>
      <c r="D371" s="236"/>
      <c r="E371" s="236"/>
      <c r="F371" s="236"/>
    </row>
    <row r="372" spans="1:10" ht="17.399999999999999" x14ac:dyDescent="0.3">
      <c r="B372" s="237" t="s">
        <v>181</v>
      </c>
      <c r="C372" s="237"/>
      <c r="D372" s="237"/>
      <c r="E372" s="237"/>
      <c r="F372" s="237"/>
    </row>
    <row r="373" spans="1:10" x14ac:dyDescent="0.25">
      <c r="B373" s="107" t="s">
        <v>2</v>
      </c>
      <c r="C373" s="107" t="s">
        <v>22</v>
      </c>
      <c r="D373" s="107" t="s">
        <v>3</v>
      </c>
      <c r="E373" s="107" t="s">
        <v>3</v>
      </c>
      <c r="F373" s="107" t="s">
        <v>3</v>
      </c>
    </row>
    <row r="374" spans="1:10" x14ac:dyDescent="0.25">
      <c r="B374" s="116"/>
      <c r="C374" s="116"/>
      <c r="D374" s="107" t="s">
        <v>480</v>
      </c>
      <c r="E374" s="107" t="s">
        <v>468</v>
      </c>
      <c r="F374" s="107" t="s">
        <v>398</v>
      </c>
    </row>
    <row r="375" spans="1:10" ht="15.6" x14ac:dyDescent="0.3">
      <c r="A375" s="34">
        <v>1</v>
      </c>
      <c r="B375" s="181" t="s">
        <v>89</v>
      </c>
      <c r="C375" s="13" t="s">
        <v>17</v>
      </c>
      <c r="D375" s="173">
        <v>100</v>
      </c>
      <c r="E375" s="24"/>
      <c r="F375" s="24"/>
      <c r="H375" s="52">
        <v>0.35</v>
      </c>
      <c r="I375">
        <v>40</v>
      </c>
      <c r="J375">
        <v>2722</v>
      </c>
    </row>
    <row r="376" spans="1:10" ht="15.6" x14ac:dyDescent="0.3">
      <c r="A376" s="34">
        <v>2</v>
      </c>
      <c r="B376" s="183" t="s">
        <v>59</v>
      </c>
      <c r="C376" s="13" t="s">
        <v>17</v>
      </c>
      <c r="D376" s="173">
        <v>100</v>
      </c>
      <c r="E376" s="24">
        <v>100</v>
      </c>
      <c r="F376" s="24">
        <v>99.86</v>
      </c>
      <c r="H376" s="52">
        <v>0.2</v>
      </c>
      <c r="I376">
        <v>40</v>
      </c>
      <c r="J376">
        <v>2268</v>
      </c>
    </row>
    <row r="377" spans="1:10" ht="15.6" x14ac:dyDescent="0.3">
      <c r="A377" s="34">
        <v>3</v>
      </c>
      <c r="B377" s="181" t="s">
        <v>428</v>
      </c>
      <c r="C377" s="13" t="s">
        <v>17</v>
      </c>
      <c r="D377" s="173">
        <v>100</v>
      </c>
      <c r="E377" s="24">
        <v>98.86</v>
      </c>
      <c r="F377" s="24">
        <v>92.43</v>
      </c>
      <c r="H377" s="52">
        <v>0.1</v>
      </c>
      <c r="I377">
        <v>40</v>
      </c>
      <c r="J377">
        <v>846</v>
      </c>
    </row>
    <row r="378" spans="1:10" ht="15.6" x14ac:dyDescent="0.3">
      <c r="A378" s="34">
        <v>4</v>
      </c>
      <c r="B378" s="181" t="s">
        <v>125</v>
      </c>
      <c r="C378" s="13" t="s">
        <v>17</v>
      </c>
      <c r="D378" s="173">
        <v>99.57</v>
      </c>
      <c r="E378" s="24">
        <v>100</v>
      </c>
      <c r="F378" s="24">
        <v>99.43</v>
      </c>
      <c r="H378" s="52">
        <v>0.1</v>
      </c>
    </row>
    <row r="379" spans="1:10" x14ac:dyDescent="0.25">
      <c r="B379" s="181" t="s">
        <v>269</v>
      </c>
      <c r="C379" s="13" t="s">
        <v>17</v>
      </c>
      <c r="D379" s="173">
        <v>98.86</v>
      </c>
      <c r="E379" s="24">
        <v>98.86</v>
      </c>
      <c r="F379" s="24">
        <v>97.14</v>
      </c>
    </row>
    <row r="380" spans="1:10" x14ac:dyDescent="0.25">
      <c r="B380" s="181" t="s">
        <v>447</v>
      </c>
      <c r="C380" s="13" t="s">
        <v>17</v>
      </c>
      <c r="D380" s="173">
        <v>97.71</v>
      </c>
      <c r="E380" s="24">
        <v>100</v>
      </c>
      <c r="F380" s="24">
        <v>97.71</v>
      </c>
    </row>
    <row r="381" spans="1:10" x14ac:dyDescent="0.25">
      <c r="B381" s="181" t="s">
        <v>333</v>
      </c>
      <c r="C381" s="13" t="s">
        <v>17</v>
      </c>
      <c r="D381" s="173">
        <v>96.43</v>
      </c>
      <c r="E381" s="24">
        <v>98.86</v>
      </c>
      <c r="F381" s="24">
        <v>92.86</v>
      </c>
    </row>
    <row r="382" spans="1:10" x14ac:dyDescent="0.25">
      <c r="B382" s="181" t="s">
        <v>236</v>
      </c>
      <c r="C382" s="23" t="s">
        <v>17</v>
      </c>
      <c r="D382" s="173">
        <v>95.71</v>
      </c>
      <c r="E382" s="24">
        <v>98.86</v>
      </c>
      <c r="F382" s="24">
        <v>97.14</v>
      </c>
    </row>
    <row r="383" spans="1:10" x14ac:dyDescent="0.25">
      <c r="B383" s="180" t="s">
        <v>81</v>
      </c>
      <c r="C383" s="11" t="s">
        <v>17</v>
      </c>
      <c r="D383" s="173">
        <v>95.43</v>
      </c>
      <c r="E383" s="24">
        <v>96</v>
      </c>
      <c r="F383" s="24">
        <v>90.71</v>
      </c>
    </row>
    <row r="384" spans="1:10" x14ac:dyDescent="0.25">
      <c r="B384" s="181" t="s">
        <v>387</v>
      </c>
      <c r="C384" s="23" t="s">
        <v>17</v>
      </c>
      <c r="D384" s="173">
        <v>74.180000000000007</v>
      </c>
      <c r="E384" s="24">
        <v>97.14</v>
      </c>
      <c r="F384" s="24">
        <v>96.57</v>
      </c>
    </row>
    <row r="387" spans="1:10" ht="15.6" x14ac:dyDescent="0.3">
      <c r="A387" s="34">
        <v>1</v>
      </c>
      <c r="B387" s="181" t="s">
        <v>54</v>
      </c>
      <c r="C387" s="43" t="s">
        <v>21</v>
      </c>
      <c r="D387" s="179">
        <v>100</v>
      </c>
      <c r="E387" s="171">
        <v>100</v>
      </c>
      <c r="F387" s="171">
        <v>95.79</v>
      </c>
      <c r="H387" s="52">
        <v>0.35</v>
      </c>
      <c r="I387">
        <v>40</v>
      </c>
      <c r="J387">
        <v>2190</v>
      </c>
    </row>
    <row r="388" spans="1:10" ht="15.6" x14ac:dyDescent="0.3">
      <c r="A388" s="34">
        <v>2</v>
      </c>
      <c r="B388" s="181" t="s">
        <v>518</v>
      </c>
      <c r="C388" s="10" t="s">
        <v>20</v>
      </c>
      <c r="D388" s="173">
        <v>100</v>
      </c>
      <c r="E388" s="170"/>
      <c r="F388" s="170"/>
      <c r="H388" s="52">
        <v>0.2</v>
      </c>
      <c r="I388">
        <v>40</v>
      </c>
      <c r="J388">
        <v>360</v>
      </c>
    </row>
    <row r="389" spans="1:10" ht="15.6" x14ac:dyDescent="0.3">
      <c r="A389" s="34">
        <v>3</v>
      </c>
      <c r="B389" s="181" t="s">
        <v>359</v>
      </c>
      <c r="C389" s="13" t="s">
        <v>20</v>
      </c>
      <c r="D389" s="173">
        <v>98.86</v>
      </c>
      <c r="E389" s="24">
        <v>98.86</v>
      </c>
      <c r="F389" s="24">
        <v>96.57</v>
      </c>
      <c r="H389" s="52">
        <v>0.1</v>
      </c>
    </row>
    <row r="390" spans="1:10" ht="15.6" x14ac:dyDescent="0.3">
      <c r="A390" s="34">
        <v>4</v>
      </c>
      <c r="B390" s="181" t="s">
        <v>277</v>
      </c>
      <c r="C390" s="13" t="s">
        <v>20</v>
      </c>
      <c r="D390" s="173">
        <v>97.86</v>
      </c>
      <c r="E390" s="24">
        <v>95.18</v>
      </c>
      <c r="F390" s="24">
        <v>98.29</v>
      </c>
      <c r="H390" s="52">
        <v>0.1</v>
      </c>
    </row>
    <row r="391" spans="1:10" x14ac:dyDescent="0.25">
      <c r="B391" s="181" t="s">
        <v>391</v>
      </c>
      <c r="C391" s="12" t="s">
        <v>20</v>
      </c>
      <c r="D391" s="173">
        <v>97.71</v>
      </c>
      <c r="E391" s="24">
        <v>97.71</v>
      </c>
      <c r="F391" s="24">
        <v>98.86</v>
      </c>
    </row>
    <row r="392" spans="1:10" x14ac:dyDescent="0.25">
      <c r="B392" s="181" t="s">
        <v>204</v>
      </c>
      <c r="C392" s="43" t="s">
        <v>21</v>
      </c>
      <c r="D392" s="179">
        <v>97.14</v>
      </c>
      <c r="E392" s="171">
        <v>100</v>
      </c>
      <c r="F392" s="171">
        <v>98.29</v>
      </c>
    </row>
    <row r="393" spans="1:10" x14ac:dyDescent="0.25">
      <c r="B393" s="181" t="s">
        <v>519</v>
      </c>
      <c r="C393" s="12" t="s">
        <v>20</v>
      </c>
      <c r="D393" s="173">
        <v>93.5</v>
      </c>
      <c r="E393" s="170"/>
      <c r="F393" s="170"/>
    </row>
    <row r="394" spans="1:10" x14ac:dyDescent="0.25">
      <c r="B394" s="181" t="s">
        <v>449</v>
      </c>
      <c r="C394" s="13" t="s">
        <v>21</v>
      </c>
      <c r="D394" s="173">
        <v>92.43</v>
      </c>
      <c r="E394" s="24">
        <v>96.57</v>
      </c>
      <c r="F394" s="24">
        <v>93.71</v>
      </c>
    </row>
    <row r="395" spans="1:10" x14ac:dyDescent="0.25">
      <c r="B395" s="182" t="s">
        <v>389</v>
      </c>
      <c r="C395" s="12" t="s">
        <v>20</v>
      </c>
      <c r="D395" s="173">
        <v>91.11</v>
      </c>
      <c r="E395" s="24">
        <v>82.14</v>
      </c>
      <c r="F395" s="24">
        <v>79.569999999999993</v>
      </c>
    </row>
    <row r="396" spans="1:10" x14ac:dyDescent="0.25">
      <c r="B396" s="182" t="s">
        <v>97</v>
      </c>
      <c r="C396" s="12" t="s">
        <v>20</v>
      </c>
      <c r="D396" s="173">
        <v>81</v>
      </c>
      <c r="E396" s="24">
        <v>97.71</v>
      </c>
      <c r="F396" s="24">
        <v>98.29</v>
      </c>
    </row>
    <row r="397" spans="1:10" x14ac:dyDescent="0.25">
      <c r="B397" s="1"/>
      <c r="C397" s="1"/>
      <c r="D397" s="1"/>
      <c r="E397" s="1"/>
      <c r="F397" s="1"/>
    </row>
  </sheetData>
  <sortState xmlns:xlrd2="http://schemas.microsoft.com/office/spreadsheetml/2017/richdata2" ref="B166:G182">
    <sortCondition descending="1" ref="D166:D182"/>
    <sortCondition descending="1" ref="E166:E182"/>
    <sortCondition descending="1" ref="F166:F182"/>
  </sortState>
  <mergeCells count="12">
    <mergeCell ref="B372:F372"/>
    <mergeCell ref="B2:C2"/>
    <mergeCell ref="B3:C3"/>
    <mergeCell ref="B5:F5"/>
    <mergeCell ref="B6:F6"/>
    <mergeCell ref="B191:F191"/>
    <mergeCell ref="B192:F192"/>
    <mergeCell ref="B194:F194"/>
    <mergeCell ref="B195:F195"/>
    <mergeCell ref="B368:F368"/>
    <mergeCell ref="B369:F369"/>
    <mergeCell ref="B371:F371"/>
  </mergeCells>
  <pageMargins left="0.70866141732283472" right="0.70866141732283472" top="0.74803149606299213" bottom="0.74803149606299213" header="0.31496062992125984" footer="0.31496062992125984"/>
  <pageSetup scale="83" fitToWidth="3" fitToHeight="3" orientation="portrait" horizontalDpi="4294967293" vertic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787338-96F1-43A5-8073-15E70018970F}">
  <dimension ref="A1:M459"/>
  <sheetViews>
    <sheetView workbookViewId="0"/>
  </sheetViews>
  <sheetFormatPr baseColWidth="10" defaultRowHeight="13.2" x14ac:dyDescent="0.25"/>
  <cols>
    <col min="1" max="1" width="3.44140625" bestFit="1" customWidth="1"/>
    <col min="2" max="2" width="39.21875" customWidth="1"/>
  </cols>
  <sheetData>
    <row r="1" spans="1:11" ht="13.8" thickBot="1" x14ac:dyDescent="0.3">
      <c r="A1" s="42"/>
      <c r="B1" s="9"/>
      <c r="C1" s="9"/>
      <c r="D1" s="9"/>
      <c r="E1" s="9"/>
      <c r="F1" s="9"/>
    </row>
    <row r="2" spans="1:11" x14ac:dyDescent="0.25">
      <c r="B2" s="235" t="s">
        <v>0</v>
      </c>
      <c r="C2" s="235"/>
      <c r="D2" s="5"/>
      <c r="E2" s="5"/>
      <c r="F2" s="5"/>
    </row>
    <row r="3" spans="1:11" x14ac:dyDescent="0.25">
      <c r="B3" s="235" t="s">
        <v>47</v>
      </c>
      <c r="C3" s="235"/>
      <c r="D3" s="5"/>
      <c r="E3" s="5"/>
      <c r="F3" s="5"/>
    </row>
    <row r="4" spans="1:11" x14ac:dyDescent="0.25">
      <c r="B4" s="5" t="s">
        <v>278</v>
      </c>
      <c r="C4" s="5"/>
      <c r="D4" s="5"/>
      <c r="E4" s="5"/>
      <c r="F4" s="5"/>
    </row>
    <row r="5" spans="1:11" ht="17.399999999999999" x14ac:dyDescent="0.3">
      <c r="B5" s="236" t="s">
        <v>522</v>
      </c>
      <c r="C5" s="236"/>
      <c r="D5" s="236"/>
      <c r="E5" s="236"/>
      <c r="F5" s="236"/>
    </row>
    <row r="6" spans="1:11" ht="17.399999999999999" x14ac:dyDescent="0.3">
      <c r="B6" s="237" t="s">
        <v>1</v>
      </c>
      <c r="C6" s="237"/>
      <c r="D6" s="237"/>
      <c r="E6" s="237"/>
      <c r="F6" s="237"/>
    </row>
    <row r="7" spans="1:11" x14ac:dyDescent="0.25">
      <c r="B7" s="7"/>
      <c r="C7" s="7"/>
      <c r="D7" s="107" t="s">
        <v>3</v>
      </c>
      <c r="E7" s="107" t="s">
        <v>3</v>
      </c>
      <c r="F7" s="107" t="s">
        <v>3</v>
      </c>
    </row>
    <row r="8" spans="1:11" x14ac:dyDescent="0.25">
      <c r="B8" s="3" t="s">
        <v>2</v>
      </c>
      <c r="C8" s="3" t="s">
        <v>22</v>
      </c>
      <c r="D8" s="107" t="s">
        <v>523</v>
      </c>
      <c r="E8" s="107" t="s">
        <v>480</v>
      </c>
      <c r="F8" s="107" t="s">
        <v>468</v>
      </c>
    </row>
    <row r="9" spans="1:11" ht="18.600000000000001" x14ac:dyDescent="0.45">
      <c r="A9" s="202">
        <v>1</v>
      </c>
      <c r="B9" s="187" t="s">
        <v>231</v>
      </c>
      <c r="C9" s="11" t="s">
        <v>18</v>
      </c>
      <c r="D9" s="188">
        <v>100</v>
      </c>
      <c r="E9" s="24">
        <v>96.57</v>
      </c>
      <c r="F9" s="24">
        <v>98.57</v>
      </c>
      <c r="H9" s="190">
        <v>0.35</v>
      </c>
      <c r="J9" s="196">
        <v>40</v>
      </c>
      <c r="K9">
        <v>3177</v>
      </c>
    </row>
    <row r="10" spans="1:11" ht="18.600000000000001" x14ac:dyDescent="0.45">
      <c r="A10" s="202">
        <v>2</v>
      </c>
      <c r="B10" s="194" t="s">
        <v>4</v>
      </c>
      <c r="C10" s="11" t="s">
        <v>18</v>
      </c>
      <c r="D10" s="188">
        <v>100</v>
      </c>
      <c r="E10" s="24">
        <v>100</v>
      </c>
      <c r="F10" s="24">
        <v>100</v>
      </c>
      <c r="H10" s="190">
        <v>0.35</v>
      </c>
      <c r="J10" s="196">
        <v>40</v>
      </c>
      <c r="K10">
        <v>2933</v>
      </c>
    </row>
    <row r="11" spans="1:11" ht="18.600000000000001" x14ac:dyDescent="0.45">
      <c r="A11" s="202">
        <v>3</v>
      </c>
      <c r="B11" s="194" t="s">
        <v>57</v>
      </c>
      <c r="C11" s="11" t="s">
        <v>18</v>
      </c>
      <c r="D11" s="188">
        <v>100</v>
      </c>
      <c r="E11" s="24">
        <v>100</v>
      </c>
      <c r="F11" s="24">
        <v>99.57</v>
      </c>
      <c r="H11" s="190">
        <v>0.35</v>
      </c>
      <c r="J11" s="196">
        <v>40</v>
      </c>
      <c r="K11">
        <v>2731.5</v>
      </c>
    </row>
    <row r="12" spans="1:11" ht="18.600000000000001" x14ac:dyDescent="0.45">
      <c r="A12" s="202">
        <v>4</v>
      </c>
      <c r="B12" s="187" t="s">
        <v>270</v>
      </c>
      <c r="C12" s="11" t="s">
        <v>18</v>
      </c>
      <c r="D12" s="188">
        <v>100</v>
      </c>
      <c r="E12" s="24">
        <v>92.64</v>
      </c>
      <c r="F12" s="24">
        <v>100</v>
      </c>
      <c r="H12" s="190">
        <v>0.35</v>
      </c>
      <c r="J12" s="196">
        <v>40</v>
      </c>
      <c r="K12">
        <v>2468</v>
      </c>
    </row>
    <row r="13" spans="1:11" ht="18.600000000000001" x14ac:dyDescent="0.45">
      <c r="A13" s="202">
        <v>5</v>
      </c>
      <c r="B13" s="187" t="s">
        <v>30</v>
      </c>
      <c r="C13" s="11" t="s">
        <v>18</v>
      </c>
      <c r="D13" s="188">
        <v>100</v>
      </c>
      <c r="E13" s="24">
        <v>95.57</v>
      </c>
      <c r="F13" s="24">
        <v>100</v>
      </c>
      <c r="H13" s="190">
        <v>0.35</v>
      </c>
      <c r="J13" s="196">
        <v>40</v>
      </c>
      <c r="K13">
        <v>2432</v>
      </c>
    </row>
    <row r="14" spans="1:11" ht="18.600000000000001" x14ac:dyDescent="0.45">
      <c r="A14" s="202">
        <v>6</v>
      </c>
      <c r="B14" s="187" t="s">
        <v>271</v>
      </c>
      <c r="C14" s="11" t="s">
        <v>18</v>
      </c>
      <c r="D14" s="188">
        <v>100</v>
      </c>
      <c r="E14" s="24">
        <v>100</v>
      </c>
      <c r="F14" s="24">
        <v>98.86</v>
      </c>
      <c r="H14" s="190">
        <v>0.2</v>
      </c>
      <c r="J14" s="196">
        <v>40</v>
      </c>
      <c r="K14">
        <v>2262</v>
      </c>
    </row>
    <row r="15" spans="1:11" ht="18.600000000000001" x14ac:dyDescent="0.45">
      <c r="A15" s="202">
        <v>7</v>
      </c>
      <c r="B15" s="194" t="s">
        <v>27</v>
      </c>
      <c r="C15" s="11" t="s">
        <v>18</v>
      </c>
      <c r="D15" s="188">
        <v>100</v>
      </c>
      <c r="E15" s="24">
        <v>98.86</v>
      </c>
      <c r="F15" s="24">
        <v>97.14</v>
      </c>
      <c r="H15" s="190">
        <v>0.2</v>
      </c>
      <c r="J15" s="196">
        <v>40</v>
      </c>
      <c r="K15">
        <v>2244</v>
      </c>
    </row>
    <row r="16" spans="1:11" ht="18.600000000000001" x14ac:dyDescent="0.45">
      <c r="A16" s="202">
        <v>8</v>
      </c>
      <c r="B16" s="187" t="s">
        <v>107</v>
      </c>
      <c r="C16" s="13" t="s">
        <v>18</v>
      </c>
      <c r="D16" s="188">
        <v>100</v>
      </c>
      <c r="E16" s="24">
        <v>100</v>
      </c>
      <c r="F16" s="24">
        <v>100</v>
      </c>
      <c r="H16" s="190">
        <v>0.2</v>
      </c>
      <c r="J16" s="196">
        <v>40</v>
      </c>
      <c r="K16">
        <v>2232.6</v>
      </c>
    </row>
    <row r="17" spans="1:13" ht="18.600000000000001" x14ac:dyDescent="0.45">
      <c r="A17" s="202">
        <v>9</v>
      </c>
      <c r="B17" s="194" t="s">
        <v>104</v>
      </c>
      <c r="C17" s="11" t="s">
        <v>18</v>
      </c>
      <c r="D17" s="188">
        <v>100</v>
      </c>
      <c r="E17" s="24">
        <v>99.14</v>
      </c>
      <c r="F17" s="24">
        <v>100</v>
      </c>
      <c r="H17" s="190">
        <v>0.2</v>
      </c>
      <c r="J17" s="196">
        <v>40</v>
      </c>
      <c r="K17">
        <v>2205.9699999999998</v>
      </c>
    </row>
    <row r="18" spans="1:13" ht="18.600000000000001" x14ac:dyDescent="0.45">
      <c r="A18" s="202">
        <v>10</v>
      </c>
      <c r="B18" s="194" t="s">
        <v>36</v>
      </c>
      <c r="C18" s="11" t="s">
        <v>18</v>
      </c>
      <c r="D18" s="188">
        <v>100</v>
      </c>
      <c r="E18" s="24">
        <v>99.43</v>
      </c>
      <c r="F18" s="24">
        <v>98.43</v>
      </c>
      <c r="H18" s="190">
        <v>0.2</v>
      </c>
      <c r="J18" s="196">
        <v>40</v>
      </c>
      <c r="K18">
        <v>2004</v>
      </c>
    </row>
    <row r="19" spans="1:13" ht="18.600000000000001" x14ac:dyDescent="0.45">
      <c r="A19" s="202">
        <v>11</v>
      </c>
      <c r="B19" s="187" t="s">
        <v>110</v>
      </c>
      <c r="C19" s="13" t="s">
        <v>18</v>
      </c>
      <c r="D19" s="188">
        <v>100</v>
      </c>
      <c r="E19" s="24">
        <v>91.36</v>
      </c>
      <c r="F19" s="24">
        <v>94.71</v>
      </c>
      <c r="H19" s="190">
        <v>0.1</v>
      </c>
      <c r="J19" s="196">
        <v>40</v>
      </c>
      <c r="K19">
        <v>1956.6</v>
      </c>
    </row>
    <row r="20" spans="1:13" ht="18.600000000000001" x14ac:dyDescent="0.45">
      <c r="A20" s="202">
        <v>12</v>
      </c>
      <c r="B20" s="194" t="s">
        <v>109</v>
      </c>
      <c r="C20" s="11" t="s">
        <v>18</v>
      </c>
      <c r="D20" s="188">
        <v>100</v>
      </c>
      <c r="E20" s="24">
        <v>94.75</v>
      </c>
      <c r="F20" s="24">
        <v>100</v>
      </c>
      <c r="H20" s="190">
        <v>0.1</v>
      </c>
      <c r="J20" s="196">
        <v>40</v>
      </c>
      <c r="K20">
        <v>1716</v>
      </c>
    </row>
    <row r="21" spans="1:13" ht="18.600000000000001" x14ac:dyDescent="0.45">
      <c r="A21" s="202">
        <v>13</v>
      </c>
      <c r="B21" s="187" t="s">
        <v>187</v>
      </c>
      <c r="C21" s="13" t="s">
        <v>18</v>
      </c>
      <c r="D21" s="188">
        <v>100</v>
      </c>
      <c r="E21" s="24">
        <v>86.43</v>
      </c>
      <c r="F21" s="24">
        <v>99.43</v>
      </c>
      <c r="H21" s="190">
        <v>0.1</v>
      </c>
      <c r="J21" s="196">
        <v>40</v>
      </c>
      <c r="K21">
        <v>1062</v>
      </c>
    </row>
    <row r="22" spans="1:13" ht="18.600000000000001" x14ac:dyDescent="0.45">
      <c r="A22" s="202">
        <v>14</v>
      </c>
      <c r="B22" s="187" t="s">
        <v>310</v>
      </c>
      <c r="C22" s="13" t="s">
        <v>18</v>
      </c>
      <c r="D22" s="188">
        <v>100</v>
      </c>
      <c r="E22" s="24">
        <v>97.71</v>
      </c>
      <c r="F22" s="24">
        <v>98.86</v>
      </c>
      <c r="H22" s="190">
        <v>0.1</v>
      </c>
      <c r="J22" s="196">
        <v>40</v>
      </c>
      <c r="K22">
        <v>816</v>
      </c>
    </row>
    <row r="23" spans="1:13" ht="18.600000000000001" x14ac:dyDescent="0.45">
      <c r="A23" s="202">
        <v>15</v>
      </c>
      <c r="B23" s="187" t="s">
        <v>309</v>
      </c>
      <c r="C23" s="13" t="s">
        <v>18</v>
      </c>
      <c r="D23" s="188">
        <v>100</v>
      </c>
      <c r="E23" s="24">
        <v>100</v>
      </c>
      <c r="F23" s="24">
        <v>100</v>
      </c>
      <c r="H23" s="190">
        <v>0.1</v>
      </c>
      <c r="J23" s="196">
        <v>40</v>
      </c>
      <c r="K23">
        <v>720</v>
      </c>
    </row>
    <row r="24" spans="1:13" ht="18.600000000000001" x14ac:dyDescent="0.45">
      <c r="A24" s="202">
        <v>16</v>
      </c>
      <c r="B24" s="187" t="s">
        <v>366</v>
      </c>
      <c r="C24" s="13" t="s">
        <v>18</v>
      </c>
      <c r="D24" s="188">
        <v>100</v>
      </c>
      <c r="E24" s="24">
        <v>97.71</v>
      </c>
      <c r="F24" s="24">
        <v>100</v>
      </c>
      <c r="H24" s="190">
        <v>0.1</v>
      </c>
      <c r="J24" s="196">
        <v>40</v>
      </c>
      <c r="K24">
        <v>600</v>
      </c>
      <c r="L24" s="5">
        <v>2</v>
      </c>
      <c r="M24" s="136">
        <v>42887</v>
      </c>
    </row>
    <row r="25" spans="1:13" ht="18.600000000000001" x14ac:dyDescent="0.45">
      <c r="A25" s="202">
        <v>17</v>
      </c>
      <c r="B25" s="187" t="s">
        <v>371</v>
      </c>
      <c r="C25" s="13" t="s">
        <v>18</v>
      </c>
      <c r="D25" s="188">
        <v>100</v>
      </c>
      <c r="E25" s="24">
        <v>100</v>
      </c>
      <c r="F25" s="24">
        <v>97.14</v>
      </c>
      <c r="H25" s="190">
        <v>0.1</v>
      </c>
      <c r="J25" s="196">
        <v>40</v>
      </c>
      <c r="K25">
        <v>600</v>
      </c>
      <c r="L25" s="5">
        <v>2</v>
      </c>
      <c r="M25" s="136">
        <v>43466</v>
      </c>
    </row>
    <row r="26" spans="1:13" ht="15.6" x14ac:dyDescent="0.3">
      <c r="A26" s="34"/>
      <c r="B26" s="187" t="s">
        <v>446</v>
      </c>
      <c r="C26" s="13" t="s">
        <v>18</v>
      </c>
      <c r="D26" s="188">
        <v>100</v>
      </c>
      <c r="E26" s="24">
        <v>100</v>
      </c>
      <c r="F26" s="24">
        <v>98.86</v>
      </c>
      <c r="H26" s="52"/>
      <c r="J26" s="196">
        <v>40</v>
      </c>
      <c r="K26">
        <v>480</v>
      </c>
    </row>
    <row r="27" spans="1:13" ht="15.6" x14ac:dyDescent="0.3">
      <c r="A27" s="34"/>
      <c r="B27" s="187" t="s">
        <v>466</v>
      </c>
      <c r="C27" s="13" t="s">
        <v>18</v>
      </c>
      <c r="D27" s="188">
        <v>100</v>
      </c>
      <c r="E27" s="24">
        <v>97.71</v>
      </c>
      <c r="F27" s="24">
        <v>100</v>
      </c>
      <c r="H27" s="52"/>
      <c r="J27" s="196">
        <v>40</v>
      </c>
      <c r="K27">
        <v>360</v>
      </c>
    </row>
    <row r="28" spans="1:13" ht="15.6" x14ac:dyDescent="0.3">
      <c r="A28" s="34"/>
      <c r="B28" s="187" t="s">
        <v>548</v>
      </c>
      <c r="C28" s="13" t="s">
        <v>18</v>
      </c>
      <c r="D28" s="188">
        <v>100</v>
      </c>
      <c r="E28" s="169"/>
      <c r="F28" s="169"/>
      <c r="J28" s="196">
        <v>40</v>
      </c>
      <c r="K28">
        <v>195</v>
      </c>
    </row>
    <row r="29" spans="1:13" ht="15.6" x14ac:dyDescent="0.3">
      <c r="A29" s="34"/>
      <c r="B29" s="187" t="s">
        <v>272</v>
      </c>
      <c r="C29" s="11" t="s">
        <v>18</v>
      </c>
      <c r="D29" s="188">
        <v>98.86</v>
      </c>
      <c r="E29" s="24">
        <v>98</v>
      </c>
      <c r="F29" s="24">
        <v>100</v>
      </c>
      <c r="J29" s="196">
        <v>40</v>
      </c>
      <c r="K29">
        <v>1956.1</v>
      </c>
    </row>
    <row r="30" spans="1:13" ht="15.6" x14ac:dyDescent="0.3">
      <c r="A30" s="34"/>
      <c r="B30" s="187" t="s">
        <v>232</v>
      </c>
      <c r="C30" s="13" t="s">
        <v>18</v>
      </c>
      <c r="D30" s="188">
        <v>98.86</v>
      </c>
      <c r="E30" s="24">
        <v>89.71</v>
      </c>
      <c r="F30" s="24">
        <v>89.71</v>
      </c>
      <c r="J30" s="196">
        <v>40</v>
      </c>
      <c r="K30">
        <v>1111.2</v>
      </c>
    </row>
    <row r="31" spans="1:13" ht="15.6" x14ac:dyDescent="0.3">
      <c r="A31" s="34"/>
      <c r="B31" s="187" t="s">
        <v>274</v>
      </c>
      <c r="C31" s="13" t="s">
        <v>18</v>
      </c>
      <c r="D31" s="188">
        <v>98.86</v>
      </c>
      <c r="E31" s="24">
        <v>98.86</v>
      </c>
      <c r="F31" s="24">
        <v>97.71</v>
      </c>
      <c r="J31" s="196">
        <v>40</v>
      </c>
      <c r="K31">
        <v>816</v>
      </c>
    </row>
    <row r="32" spans="1:13" ht="15.6" x14ac:dyDescent="0.3">
      <c r="A32" s="34"/>
      <c r="B32" s="187" t="s">
        <v>308</v>
      </c>
      <c r="C32" s="13" t="s">
        <v>18</v>
      </c>
      <c r="D32" s="188">
        <v>98.86</v>
      </c>
      <c r="E32" s="24">
        <v>98.86</v>
      </c>
      <c r="F32" s="24">
        <v>97.14</v>
      </c>
      <c r="J32" s="196">
        <v>40</v>
      </c>
      <c r="K32">
        <v>750</v>
      </c>
    </row>
    <row r="33" spans="1:11" ht="15.6" x14ac:dyDescent="0.3">
      <c r="A33" s="34"/>
      <c r="B33" s="187" t="s">
        <v>369</v>
      </c>
      <c r="C33" s="13" t="s">
        <v>18</v>
      </c>
      <c r="D33" s="192">
        <v>98.86</v>
      </c>
      <c r="E33" s="24">
        <v>98.86</v>
      </c>
      <c r="F33" s="24">
        <v>98.86</v>
      </c>
      <c r="G33" s="165" t="s">
        <v>131</v>
      </c>
      <c r="J33" s="196">
        <v>40</v>
      </c>
      <c r="K33">
        <v>600</v>
      </c>
    </row>
    <row r="34" spans="1:11" ht="15.6" x14ac:dyDescent="0.3">
      <c r="A34" s="34"/>
      <c r="B34" s="187" t="s">
        <v>441</v>
      </c>
      <c r="C34" s="13" t="s">
        <v>18</v>
      </c>
      <c r="D34" s="188">
        <v>98.86</v>
      </c>
      <c r="E34" s="24">
        <v>93.14</v>
      </c>
      <c r="F34" s="24">
        <v>93.14</v>
      </c>
      <c r="J34" s="196">
        <v>40</v>
      </c>
      <c r="K34">
        <v>576</v>
      </c>
    </row>
    <row r="35" spans="1:11" ht="15.6" x14ac:dyDescent="0.3">
      <c r="A35" s="34"/>
      <c r="B35" s="187" t="s">
        <v>506</v>
      </c>
      <c r="C35" s="13" t="s">
        <v>18</v>
      </c>
      <c r="D35" s="188">
        <v>98.86</v>
      </c>
      <c r="E35" s="24">
        <v>96.57</v>
      </c>
      <c r="F35" s="24"/>
      <c r="J35" s="196">
        <v>40</v>
      </c>
      <c r="K35">
        <v>217.8</v>
      </c>
    </row>
    <row r="36" spans="1:11" ht="15.6" x14ac:dyDescent="0.3">
      <c r="A36" s="34"/>
      <c r="B36" s="187" t="s">
        <v>549</v>
      </c>
      <c r="C36" s="13" t="s">
        <v>18</v>
      </c>
      <c r="D36" s="188">
        <v>98.86</v>
      </c>
      <c r="E36" s="169"/>
      <c r="F36" s="169"/>
      <c r="J36" s="196">
        <v>40</v>
      </c>
      <c r="K36">
        <v>198</v>
      </c>
    </row>
    <row r="37" spans="1:11" ht="15.6" x14ac:dyDescent="0.3">
      <c r="A37" s="34"/>
      <c r="B37" s="187" t="s">
        <v>64</v>
      </c>
      <c r="C37" s="13" t="s">
        <v>18</v>
      </c>
      <c r="D37" s="188">
        <v>97.71</v>
      </c>
      <c r="E37" s="24">
        <v>97.43</v>
      </c>
      <c r="F37" s="24">
        <v>98.86</v>
      </c>
      <c r="J37" s="5">
        <v>40</v>
      </c>
      <c r="K37">
        <v>2496.65</v>
      </c>
    </row>
    <row r="38" spans="1:11" x14ac:dyDescent="0.25">
      <c r="B38" s="187" t="s">
        <v>547</v>
      </c>
      <c r="C38" s="11" t="s">
        <v>18</v>
      </c>
      <c r="D38" s="188">
        <v>97.71</v>
      </c>
      <c r="E38" s="24">
        <v>97.25</v>
      </c>
      <c r="F38" s="24">
        <v>97.25</v>
      </c>
      <c r="J38" s="5">
        <v>40</v>
      </c>
      <c r="K38">
        <v>2611.8000000000002</v>
      </c>
    </row>
    <row r="39" spans="1:11" x14ac:dyDescent="0.25">
      <c r="B39" s="187" t="s">
        <v>551</v>
      </c>
      <c r="C39" s="13" t="s">
        <v>18</v>
      </c>
      <c r="D39" s="188">
        <v>97.71</v>
      </c>
      <c r="E39" s="24"/>
      <c r="F39" s="24"/>
      <c r="J39" s="5">
        <v>40</v>
      </c>
      <c r="K39">
        <v>360.6</v>
      </c>
    </row>
    <row r="40" spans="1:11" x14ac:dyDescent="0.25">
      <c r="B40" s="187" t="s">
        <v>370</v>
      </c>
      <c r="C40" s="13" t="s">
        <v>18</v>
      </c>
      <c r="D40" s="188">
        <v>97.71</v>
      </c>
      <c r="E40" s="24">
        <v>97.14</v>
      </c>
      <c r="F40" s="24">
        <v>97.71</v>
      </c>
      <c r="J40" s="196">
        <v>38.86</v>
      </c>
      <c r="K40">
        <v>756.6</v>
      </c>
    </row>
    <row r="41" spans="1:11" x14ac:dyDescent="0.25">
      <c r="B41" s="187" t="s">
        <v>367</v>
      </c>
      <c r="C41" s="13" t="s">
        <v>18</v>
      </c>
      <c r="D41" s="188">
        <v>97.71</v>
      </c>
      <c r="E41" s="24">
        <v>96.57</v>
      </c>
      <c r="F41" s="24">
        <v>95.29</v>
      </c>
      <c r="J41" s="196">
        <v>38.86</v>
      </c>
      <c r="K41">
        <v>600</v>
      </c>
    </row>
    <row r="42" spans="1:11" x14ac:dyDescent="0.25">
      <c r="B42" s="187" t="s">
        <v>445</v>
      </c>
      <c r="C42" s="13" t="s">
        <v>18</v>
      </c>
      <c r="D42" s="188">
        <v>97.14</v>
      </c>
      <c r="E42" s="24">
        <v>98</v>
      </c>
      <c r="F42" s="24">
        <v>98.86</v>
      </c>
    </row>
    <row r="43" spans="1:11" x14ac:dyDescent="0.25">
      <c r="B43" s="187" t="s">
        <v>200</v>
      </c>
      <c r="C43" s="13" t="s">
        <v>18</v>
      </c>
      <c r="D43" s="188">
        <v>96.86</v>
      </c>
      <c r="E43" s="24">
        <v>94</v>
      </c>
      <c r="F43" s="24">
        <v>95.14</v>
      </c>
    </row>
    <row r="44" spans="1:11" x14ac:dyDescent="0.25">
      <c r="B44" s="187" t="s">
        <v>307</v>
      </c>
      <c r="C44" s="13" t="s">
        <v>18</v>
      </c>
      <c r="D44" s="188">
        <v>95.71</v>
      </c>
      <c r="E44" s="186">
        <v>98.1</v>
      </c>
      <c r="F44" s="24">
        <v>96.14</v>
      </c>
    </row>
    <row r="45" spans="1:11" x14ac:dyDescent="0.25">
      <c r="B45" s="187" t="s">
        <v>273</v>
      </c>
      <c r="C45" s="13" t="s">
        <v>18</v>
      </c>
      <c r="D45" s="188">
        <v>95.43</v>
      </c>
      <c r="E45" s="24">
        <v>98.29</v>
      </c>
      <c r="F45" s="24">
        <v>96.57</v>
      </c>
      <c r="I45" s="195">
        <f>(D45+E45+F45)/3</f>
        <v>96.763333333333335</v>
      </c>
    </row>
    <row r="46" spans="1:11" x14ac:dyDescent="0.25">
      <c r="B46" s="187" t="s">
        <v>444</v>
      </c>
      <c r="C46" s="13" t="s">
        <v>18</v>
      </c>
      <c r="D46" s="188">
        <v>95.43</v>
      </c>
      <c r="E46" s="24">
        <v>93.14</v>
      </c>
      <c r="F46" s="24">
        <v>93.32</v>
      </c>
      <c r="I46" s="195">
        <f>(D46+E46+F46)/3</f>
        <v>93.963333333333324</v>
      </c>
    </row>
    <row r="47" spans="1:11" x14ac:dyDescent="0.25">
      <c r="B47" s="187" t="s">
        <v>505</v>
      </c>
      <c r="C47" s="13" t="s">
        <v>18</v>
      </c>
      <c r="D47" s="188">
        <v>95.29</v>
      </c>
      <c r="E47" s="24">
        <v>90</v>
      </c>
      <c r="F47" s="24"/>
    </row>
    <row r="48" spans="1:11" x14ac:dyDescent="0.25">
      <c r="B48" s="187" t="s">
        <v>550</v>
      </c>
      <c r="C48" s="13" t="s">
        <v>18</v>
      </c>
      <c r="D48" s="188">
        <v>94.86</v>
      </c>
      <c r="E48" s="169"/>
      <c r="F48" s="169"/>
    </row>
    <row r="49" spans="1:11" x14ac:dyDescent="0.25">
      <c r="B49" s="187" t="s">
        <v>442</v>
      </c>
      <c r="C49" s="13" t="s">
        <v>18</v>
      </c>
      <c r="D49" s="192">
        <v>94.57</v>
      </c>
      <c r="E49" s="24">
        <v>94.57</v>
      </c>
      <c r="F49" s="24">
        <v>93.57</v>
      </c>
      <c r="G49" s="165" t="s">
        <v>131</v>
      </c>
      <c r="H49" s="42"/>
    </row>
    <row r="50" spans="1:11" x14ac:dyDescent="0.25">
      <c r="B50" s="187" t="s">
        <v>275</v>
      </c>
      <c r="C50" s="13" t="s">
        <v>18</v>
      </c>
      <c r="D50" s="188">
        <v>94.29</v>
      </c>
      <c r="E50" s="24">
        <v>96.57</v>
      </c>
      <c r="F50" s="24">
        <v>97.71</v>
      </c>
      <c r="H50" s="42"/>
    </row>
    <row r="51" spans="1:11" x14ac:dyDescent="0.25">
      <c r="B51" s="187" t="s">
        <v>372</v>
      </c>
      <c r="C51" s="13" t="s">
        <v>18</v>
      </c>
      <c r="D51" s="192">
        <v>94</v>
      </c>
      <c r="E51" s="24">
        <v>94</v>
      </c>
      <c r="F51" s="24">
        <v>94</v>
      </c>
      <c r="G51" s="165" t="s">
        <v>131</v>
      </c>
    </row>
    <row r="52" spans="1:11" x14ac:dyDescent="0.25">
      <c r="B52" s="187" t="s">
        <v>11</v>
      </c>
      <c r="C52" s="11" t="s">
        <v>18</v>
      </c>
      <c r="D52" s="188">
        <v>93.14</v>
      </c>
      <c r="E52" s="24">
        <v>98.5</v>
      </c>
      <c r="F52" s="24">
        <v>98.5</v>
      </c>
      <c r="I52" s="195">
        <f>(D52+E52)/2</f>
        <v>95.82</v>
      </c>
    </row>
    <row r="53" spans="1:11" x14ac:dyDescent="0.25">
      <c r="B53" s="187" t="s">
        <v>504</v>
      </c>
      <c r="C53" s="13" t="s">
        <v>18</v>
      </c>
      <c r="D53" s="188">
        <v>93.14</v>
      </c>
      <c r="E53" s="24">
        <v>93.71</v>
      </c>
      <c r="F53" s="24"/>
      <c r="I53" s="195">
        <f>(D53+E53)/2</f>
        <v>93.424999999999997</v>
      </c>
    </row>
    <row r="54" spans="1:11" x14ac:dyDescent="0.25">
      <c r="B54" s="187" t="s">
        <v>443</v>
      </c>
      <c r="C54" s="13" t="s">
        <v>18</v>
      </c>
      <c r="D54" s="188">
        <v>93.14</v>
      </c>
      <c r="E54" s="24">
        <v>92.79</v>
      </c>
      <c r="F54" s="24">
        <v>97.14</v>
      </c>
      <c r="I54" s="195">
        <f>(D54+E54)/2</f>
        <v>92.965000000000003</v>
      </c>
    </row>
    <row r="55" spans="1:11" x14ac:dyDescent="0.25">
      <c r="B55" s="194" t="s">
        <v>69</v>
      </c>
      <c r="C55" s="11" t="s">
        <v>18</v>
      </c>
      <c r="D55" s="188">
        <v>93.14</v>
      </c>
      <c r="E55" s="24">
        <v>92</v>
      </c>
      <c r="F55" s="24">
        <v>88.57</v>
      </c>
      <c r="I55" s="195">
        <f>(D55+E55)/2</f>
        <v>92.57</v>
      </c>
    </row>
    <row r="56" spans="1:11" x14ac:dyDescent="0.25">
      <c r="B56" s="187" t="s">
        <v>199</v>
      </c>
      <c r="C56" s="13" t="s">
        <v>18</v>
      </c>
      <c r="D56" s="188">
        <v>92</v>
      </c>
      <c r="E56" s="24">
        <v>94.93</v>
      </c>
      <c r="F56" s="24">
        <v>97.71</v>
      </c>
    </row>
    <row r="57" spans="1:11" x14ac:dyDescent="0.25">
      <c r="B57" s="187" t="s">
        <v>393</v>
      </c>
      <c r="C57" s="109" t="s">
        <v>18</v>
      </c>
      <c r="D57" s="188">
        <v>91.14</v>
      </c>
      <c r="E57" s="24">
        <v>95.43</v>
      </c>
      <c r="F57" s="24">
        <v>95.14</v>
      </c>
    </row>
    <row r="58" spans="1:11" x14ac:dyDescent="0.25">
      <c r="B58" s="3"/>
      <c r="C58" s="3"/>
      <c r="D58" s="3"/>
      <c r="E58" s="3"/>
      <c r="F58" s="3"/>
    </row>
    <row r="59" spans="1:11" x14ac:dyDescent="0.25">
      <c r="B59" s="90" t="s">
        <v>484</v>
      </c>
    </row>
    <row r="63" spans="1:11" ht="18.600000000000001" x14ac:dyDescent="0.45">
      <c r="A63" s="202">
        <v>1</v>
      </c>
      <c r="B63" s="187" t="s">
        <v>552</v>
      </c>
      <c r="C63" s="11" t="s">
        <v>19</v>
      </c>
      <c r="D63" s="192">
        <v>100</v>
      </c>
      <c r="E63" s="24">
        <v>100</v>
      </c>
      <c r="F63" s="24">
        <v>100</v>
      </c>
      <c r="G63" s="165" t="s">
        <v>499</v>
      </c>
      <c r="H63" s="190">
        <v>0.35</v>
      </c>
      <c r="I63" s="5">
        <f>(D63+E63+F63)/3</f>
        <v>100</v>
      </c>
      <c r="J63" s="196">
        <v>40</v>
      </c>
      <c r="K63" s="5">
        <v>2920</v>
      </c>
    </row>
    <row r="64" spans="1:11" ht="18.600000000000001" x14ac:dyDescent="0.45">
      <c r="A64" s="202">
        <v>2</v>
      </c>
      <c r="B64" s="194" t="s">
        <v>39</v>
      </c>
      <c r="C64" s="11" t="s">
        <v>19</v>
      </c>
      <c r="D64" s="192">
        <v>100</v>
      </c>
      <c r="E64" s="24">
        <v>100</v>
      </c>
      <c r="F64" s="24">
        <v>100</v>
      </c>
      <c r="G64" s="165" t="s">
        <v>499</v>
      </c>
      <c r="H64" s="190">
        <v>0.2</v>
      </c>
      <c r="I64" s="5">
        <f t="shared" ref="I64:I67" si="0">(D64+E64+F64)/3</f>
        <v>100</v>
      </c>
      <c r="J64" s="196">
        <v>40</v>
      </c>
      <c r="K64" s="5">
        <v>2184</v>
      </c>
    </row>
    <row r="65" spans="1:12" x14ac:dyDescent="0.25">
      <c r="B65" s="194" t="s">
        <v>49</v>
      </c>
      <c r="C65" s="11" t="s">
        <v>19</v>
      </c>
      <c r="D65" s="188">
        <v>100</v>
      </c>
      <c r="E65" s="24">
        <v>100</v>
      </c>
      <c r="F65" s="24">
        <v>100</v>
      </c>
      <c r="I65" s="5">
        <f t="shared" si="0"/>
        <v>100</v>
      </c>
      <c r="J65" s="196">
        <v>40</v>
      </c>
      <c r="K65" s="5">
        <v>1842</v>
      </c>
    </row>
    <row r="66" spans="1:12" x14ac:dyDescent="0.25">
      <c r="B66" s="194" t="s">
        <v>35</v>
      </c>
      <c r="C66" s="11" t="s">
        <v>19</v>
      </c>
      <c r="D66" s="188">
        <v>98.86</v>
      </c>
      <c r="E66" s="24">
        <v>98.29</v>
      </c>
      <c r="F66" s="24">
        <v>100</v>
      </c>
      <c r="I66" s="5">
        <f>(D66+E66+F66)/3</f>
        <v>99.05</v>
      </c>
      <c r="J66" s="196"/>
      <c r="K66" s="5"/>
    </row>
    <row r="67" spans="1:12" x14ac:dyDescent="0.25">
      <c r="B67" s="187" t="s">
        <v>154</v>
      </c>
      <c r="C67" s="11" t="s">
        <v>19</v>
      </c>
      <c r="D67" s="188">
        <v>98.86</v>
      </c>
      <c r="E67" s="24">
        <v>98.86</v>
      </c>
      <c r="F67" s="24">
        <v>98.86</v>
      </c>
      <c r="I67" s="5">
        <f t="shared" si="0"/>
        <v>98.86</v>
      </c>
    </row>
    <row r="68" spans="1:12" x14ac:dyDescent="0.25">
      <c r="B68" s="194" t="s">
        <v>90</v>
      </c>
      <c r="C68" s="11" t="s">
        <v>19</v>
      </c>
      <c r="D68" s="192">
        <v>95.71</v>
      </c>
      <c r="E68" s="24">
        <v>95.71</v>
      </c>
      <c r="F68" s="24">
        <v>92.71</v>
      </c>
    </row>
    <row r="69" spans="1:12" x14ac:dyDescent="0.25">
      <c r="B69" s="1"/>
      <c r="C69" s="1"/>
      <c r="D69" s="1"/>
      <c r="E69" s="1"/>
      <c r="F69" s="1"/>
    </row>
    <row r="70" spans="1:12" x14ac:dyDescent="0.25">
      <c r="B70" s="90" t="s">
        <v>254</v>
      </c>
    </row>
    <row r="71" spans="1:12" x14ac:dyDescent="0.25">
      <c r="B71" s="90"/>
    </row>
    <row r="72" spans="1:12" x14ac:dyDescent="0.25">
      <c r="B72" s="90"/>
    </row>
    <row r="73" spans="1:12" ht="18.600000000000001" x14ac:dyDescent="0.45">
      <c r="A73" s="202">
        <v>1</v>
      </c>
      <c r="B73" s="194" t="s">
        <v>23</v>
      </c>
      <c r="C73" s="11" t="s">
        <v>17</v>
      </c>
      <c r="D73" s="188">
        <v>100</v>
      </c>
      <c r="E73" s="24">
        <v>100</v>
      </c>
      <c r="F73" s="24">
        <v>100</v>
      </c>
      <c r="H73" s="190">
        <v>0.35</v>
      </c>
      <c r="J73" s="196">
        <v>40</v>
      </c>
      <c r="K73" s="5">
        <v>2756.6</v>
      </c>
    </row>
    <row r="74" spans="1:12" ht="18.600000000000001" x14ac:dyDescent="0.45">
      <c r="A74" s="202">
        <v>2</v>
      </c>
      <c r="B74" s="187" t="s">
        <v>364</v>
      </c>
      <c r="C74" s="13" t="s">
        <v>17</v>
      </c>
      <c r="D74" s="188">
        <v>100</v>
      </c>
      <c r="E74" s="24">
        <v>98.86</v>
      </c>
      <c r="F74" s="24">
        <v>97.71</v>
      </c>
      <c r="H74" s="190">
        <v>0.35</v>
      </c>
      <c r="J74" s="196">
        <v>40</v>
      </c>
      <c r="K74" s="5">
        <v>2361</v>
      </c>
    </row>
    <row r="75" spans="1:12" ht="18.600000000000001" x14ac:dyDescent="0.45">
      <c r="A75" s="202">
        <v>3</v>
      </c>
      <c r="B75" s="194" t="s">
        <v>87</v>
      </c>
      <c r="C75" s="11" t="s">
        <v>17</v>
      </c>
      <c r="D75" s="188">
        <v>100</v>
      </c>
      <c r="E75" s="24">
        <v>100</v>
      </c>
      <c r="F75" s="24">
        <v>98.86</v>
      </c>
      <c r="H75" s="190">
        <v>0.35</v>
      </c>
      <c r="J75" s="196">
        <v>40</v>
      </c>
      <c r="K75" s="5">
        <v>1908</v>
      </c>
    </row>
    <row r="76" spans="1:12" ht="18.600000000000001" x14ac:dyDescent="0.45">
      <c r="A76" s="202">
        <v>4</v>
      </c>
      <c r="B76" s="187" t="s">
        <v>157</v>
      </c>
      <c r="C76" s="13" t="s">
        <v>17</v>
      </c>
      <c r="D76" s="188">
        <v>100</v>
      </c>
      <c r="E76" s="24">
        <v>98.86</v>
      </c>
      <c r="F76" s="24">
        <v>98.86</v>
      </c>
      <c r="H76" s="190">
        <v>0.35</v>
      </c>
      <c r="J76" s="196">
        <v>40</v>
      </c>
      <c r="K76" s="5">
        <v>1578.6</v>
      </c>
    </row>
    <row r="77" spans="1:12" ht="18.600000000000001" x14ac:dyDescent="0.45">
      <c r="A77" s="202">
        <v>5</v>
      </c>
      <c r="B77" s="187" t="s">
        <v>557</v>
      </c>
      <c r="C77" s="23" t="s">
        <v>17</v>
      </c>
      <c r="D77" s="188">
        <v>100</v>
      </c>
      <c r="E77" s="24">
        <v>74.180000000000007</v>
      </c>
      <c r="F77" s="24">
        <v>97.14</v>
      </c>
      <c r="H77" s="190">
        <v>0.35</v>
      </c>
      <c r="J77" s="196">
        <v>40</v>
      </c>
      <c r="K77" s="5">
        <v>1224</v>
      </c>
    </row>
    <row r="78" spans="1:12" ht="18.600000000000001" x14ac:dyDescent="0.45">
      <c r="A78" s="202">
        <v>6</v>
      </c>
      <c r="B78" s="187" t="s">
        <v>265</v>
      </c>
      <c r="C78" s="13" t="s">
        <v>17</v>
      </c>
      <c r="D78" s="188">
        <v>100</v>
      </c>
      <c r="E78" s="24">
        <v>97.32</v>
      </c>
      <c r="F78" s="24">
        <v>96.43</v>
      </c>
      <c r="H78" s="190">
        <v>0.2</v>
      </c>
      <c r="J78" s="196">
        <v>40</v>
      </c>
      <c r="K78" s="5">
        <v>996</v>
      </c>
      <c r="L78" s="5">
        <v>4</v>
      </c>
    </row>
    <row r="79" spans="1:12" ht="18.600000000000001" x14ac:dyDescent="0.45">
      <c r="A79" s="202">
        <v>7</v>
      </c>
      <c r="B79" s="187" t="s">
        <v>512</v>
      </c>
      <c r="C79" s="13" t="s">
        <v>17</v>
      </c>
      <c r="D79" s="188">
        <v>100</v>
      </c>
      <c r="E79" s="24">
        <v>97.43</v>
      </c>
      <c r="F79" s="24">
        <v>97.14</v>
      </c>
      <c r="H79" s="190">
        <v>0.2</v>
      </c>
      <c r="J79" s="196">
        <v>40</v>
      </c>
      <c r="K79" s="5">
        <v>996</v>
      </c>
      <c r="L79" s="5">
        <v>3</v>
      </c>
    </row>
    <row r="80" spans="1:12" ht="18.600000000000001" x14ac:dyDescent="0.45">
      <c r="A80" s="202">
        <v>8</v>
      </c>
      <c r="B80" s="187" t="s">
        <v>267</v>
      </c>
      <c r="C80" s="13" t="s">
        <v>17</v>
      </c>
      <c r="D80" s="188">
        <v>100</v>
      </c>
      <c r="E80" s="24">
        <v>98.86</v>
      </c>
      <c r="F80" s="24">
        <v>97.71</v>
      </c>
      <c r="H80" s="190">
        <v>0.2</v>
      </c>
      <c r="J80" s="196">
        <v>40</v>
      </c>
      <c r="K80" s="5">
        <v>967.8</v>
      </c>
    </row>
    <row r="81" spans="1:11" ht="18.600000000000001" x14ac:dyDescent="0.45">
      <c r="A81" s="202">
        <v>9</v>
      </c>
      <c r="B81" s="187" t="s">
        <v>426</v>
      </c>
      <c r="C81" s="13" t="s">
        <v>17</v>
      </c>
      <c r="D81" s="188">
        <v>100</v>
      </c>
      <c r="E81" s="24">
        <v>100</v>
      </c>
      <c r="F81" s="24">
        <v>100</v>
      </c>
      <c r="H81" s="190">
        <v>0.2</v>
      </c>
      <c r="J81" s="196">
        <v>40</v>
      </c>
      <c r="K81" s="5">
        <v>956</v>
      </c>
    </row>
    <row r="82" spans="1:11" ht="18.600000000000001" x14ac:dyDescent="0.45">
      <c r="A82" s="202">
        <v>10</v>
      </c>
      <c r="B82" s="187" t="s">
        <v>266</v>
      </c>
      <c r="C82" s="13" t="s">
        <v>17</v>
      </c>
      <c r="D82" s="188">
        <v>100</v>
      </c>
      <c r="E82" s="24">
        <v>96.43</v>
      </c>
      <c r="F82" s="24">
        <v>98.86</v>
      </c>
      <c r="H82" s="190">
        <v>0.2</v>
      </c>
      <c r="J82" s="196">
        <v>40</v>
      </c>
      <c r="K82" s="5">
        <v>942</v>
      </c>
    </row>
    <row r="83" spans="1:11" ht="18.600000000000001" x14ac:dyDescent="0.45">
      <c r="A83" s="34">
        <v>11</v>
      </c>
      <c r="B83" s="187" t="s">
        <v>314</v>
      </c>
      <c r="C83" s="13" t="s">
        <v>17</v>
      </c>
      <c r="D83" s="188">
        <v>100</v>
      </c>
      <c r="E83" s="24">
        <v>100</v>
      </c>
      <c r="F83" s="24">
        <v>100</v>
      </c>
      <c r="H83" s="190">
        <v>0.1</v>
      </c>
      <c r="J83" s="196">
        <v>40</v>
      </c>
      <c r="K83" s="5">
        <v>750</v>
      </c>
    </row>
    <row r="84" spans="1:11" ht="18.600000000000001" x14ac:dyDescent="0.45">
      <c r="A84" s="34">
        <v>12</v>
      </c>
      <c r="B84" s="187" t="s">
        <v>361</v>
      </c>
      <c r="C84" s="13" t="s">
        <v>17</v>
      </c>
      <c r="D84" s="188">
        <v>100</v>
      </c>
      <c r="E84" s="24">
        <v>100</v>
      </c>
      <c r="F84" s="24">
        <v>100</v>
      </c>
      <c r="H84" s="190">
        <v>0.1</v>
      </c>
      <c r="J84" s="196">
        <v>40</v>
      </c>
      <c r="K84" s="5">
        <v>732</v>
      </c>
    </row>
    <row r="85" spans="1:11" ht="18.600000000000001" x14ac:dyDescent="0.45">
      <c r="A85" s="34">
        <v>13</v>
      </c>
      <c r="B85" s="187" t="s">
        <v>425</v>
      </c>
      <c r="C85" s="13" t="s">
        <v>17</v>
      </c>
      <c r="D85" s="188">
        <v>100</v>
      </c>
      <c r="E85" s="24">
        <v>100</v>
      </c>
      <c r="F85" s="24">
        <v>100</v>
      </c>
      <c r="H85" s="190">
        <v>0.1</v>
      </c>
      <c r="J85" s="196">
        <v>40</v>
      </c>
      <c r="K85" s="5">
        <v>696</v>
      </c>
    </row>
    <row r="86" spans="1:11" ht="18.600000000000001" x14ac:dyDescent="0.45">
      <c r="A86" s="34">
        <v>14</v>
      </c>
      <c r="B86" s="187" t="s">
        <v>473</v>
      </c>
      <c r="C86" s="13" t="s">
        <v>17</v>
      </c>
      <c r="D86" s="188">
        <v>100</v>
      </c>
      <c r="E86" s="24">
        <v>100</v>
      </c>
      <c r="F86" s="24">
        <v>91.86</v>
      </c>
      <c r="H86" s="190">
        <v>0.1</v>
      </c>
      <c r="J86" s="196">
        <v>40</v>
      </c>
      <c r="K86" s="5">
        <v>450</v>
      </c>
    </row>
    <row r="87" spans="1:11" ht="18.600000000000001" x14ac:dyDescent="0.45">
      <c r="A87" s="34">
        <v>15</v>
      </c>
      <c r="B87" s="187" t="s">
        <v>471</v>
      </c>
      <c r="C87" s="13" t="s">
        <v>17</v>
      </c>
      <c r="D87" s="188">
        <v>100</v>
      </c>
      <c r="E87" s="24">
        <v>98.21</v>
      </c>
      <c r="F87" s="24">
        <v>98</v>
      </c>
      <c r="H87" s="190">
        <v>0.1</v>
      </c>
      <c r="J87" s="196">
        <v>40</v>
      </c>
      <c r="K87" s="5">
        <v>432</v>
      </c>
    </row>
    <row r="88" spans="1:11" ht="15.6" x14ac:dyDescent="0.3">
      <c r="A88" s="34"/>
      <c r="B88" s="187" t="s">
        <v>558</v>
      </c>
      <c r="C88" s="13" t="s">
        <v>17</v>
      </c>
      <c r="D88" s="188">
        <v>100</v>
      </c>
      <c r="E88" s="24"/>
      <c r="F88" s="24"/>
      <c r="J88" s="196">
        <v>40</v>
      </c>
      <c r="K88" s="5">
        <v>150</v>
      </c>
    </row>
    <row r="89" spans="1:11" ht="15.6" x14ac:dyDescent="0.3">
      <c r="A89" s="34"/>
      <c r="B89" s="187" t="s">
        <v>560</v>
      </c>
      <c r="C89" s="13" t="s">
        <v>17</v>
      </c>
      <c r="D89" s="188">
        <v>99.71</v>
      </c>
      <c r="E89" s="24"/>
      <c r="F89" s="24"/>
    </row>
    <row r="90" spans="1:11" ht="15.6" x14ac:dyDescent="0.3">
      <c r="A90" s="34"/>
      <c r="B90" s="187" t="s">
        <v>423</v>
      </c>
      <c r="C90" s="13" t="s">
        <v>17</v>
      </c>
      <c r="D90" s="188">
        <v>99.62</v>
      </c>
      <c r="E90" s="24">
        <v>98.29</v>
      </c>
      <c r="F90" s="24">
        <v>94.71</v>
      </c>
    </row>
    <row r="91" spans="1:11" ht="15.6" x14ac:dyDescent="0.3">
      <c r="A91" s="34"/>
      <c r="B91" s="187" t="s">
        <v>139</v>
      </c>
      <c r="C91" s="13" t="s">
        <v>17</v>
      </c>
      <c r="D91" s="188">
        <v>99.43</v>
      </c>
      <c r="E91" s="24">
        <v>99.71</v>
      </c>
      <c r="F91" s="24">
        <v>100</v>
      </c>
      <c r="I91" s="195">
        <f>(D91+E91+F91)/3</f>
        <v>99.713333333333324</v>
      </c>
    </row>
    <row r="92" spans="1:11" ht="15.6" x14ac:dyDescent="0.3">
      <c r="A92" s="34"/>
      <c r="B92" s="187" t="s">
        <v>470</v>
      </c>
      <c r="C92" s="13" t="s">
        <v>17</v>
      </c>
      <c r="D92" s="192">
        <v>99.43</v>
      </c>
      <c r="E92" s="24">
        <v>99.43</v>
      </c>
      <c r="F92" s="24">
        <v>100</v>
      </c>
      <c r="G92" s="165" t="s">
        <v>492</v>
      </c>
      <c r="I92" s="195">
        <f>(D92+E92+F92)/3</f>
        <v>99.62</v>
      </c>
    </row>
    <row r="93" spans="1:11" ht="15.6" x14ac:dyDescent="0.3">
      <c r="A93" s="34"/>
      <c r="B93" s="187" t="s">
        <v>230</v>
      </c>
      <c r="C93" s="13" t="s">
        <v>17</v>
      </c>
      <c r="D93" s="188">
        <v>98.86</v>
      </c>
      <c r="E93" s="24">
        <v>100</v>
      </c>
      <c r="F93" s="24">
        <v>97.14</v>
      </c>
      <c r="I93" s="195">
        <f t="shared" ref="I93:I103" si="1">(D93+E93)/2</f>
        <v>99.43</v>
      </c>
      <c r="J93" s="5">
        <v>40</v>
      </c>
      <c r="K93" s="5">
        <v>1200</v>
      </c>
    </row>
    <row r="94" spans="1:11" ht="15.6" x14ac:dyDescent="0.3">
      <c r="A94" s="34"/>
      <c r="B94" s="187" t="s">
        <v>194</v>
      </c>
      <c r="C94" s="13" t="s">
        <v>17</v>
      </c>
      <c r="D94" s="188">
        <v>98.86</v>
      </c>
      <c r="E94" s="24">
        <v>100</v>
      </c>
      <c r="F94" s="24">
        <v>98.86</v>
      </c>
      <c r="I94" s="195">
        <f t="shared" si="1"/>
        <v>99.43</v>
      </c>
      <c r="J94" s="5">
        <v>40</v>
      </c>
      <c r="K94" s="5">
        <v>1115.4000000000001</v>
      </c>
    </row>
    <row r="95" spans="1:11" ht="15.6" x14ac:dyDescent="0.3">
      <c r="A95" s="34"/>
      <c r="B95" s="187" t="s">
        <v>315</v>
      </c>
      <c r="C95" s="13" t="s">
        <v>17</v>
      </c>
      <c r="D95" s="188">
        <v>98.86</v>
      </c>
      <c r="E95" s="24">
        <v>100</v>
      </c>
      <c r="F95" s="24">
        <v>86.43</v>
      </c>
      <c r="G95" s="165"/>
      <c r="I95" s="195">
        <f t="shared" si="1"/>
        <v>99.43</v>
      </c>
      <c r="J95" s="5">
        <v>40</v>
      </c>
      <c r="K95" s="5">
        <v>942</v>
      </c>
    </row>
    <row r="96" spans="1:11" x14ac:dyDescent="0.25">
      <c r="B96" s="187" t="s">
        <v>228</v>
      </c>
      <c r="C96" s="11" t="s">
        <v>17</v>
      </c>
      <c r="D96" s="188">
        <v>98.86</v>
      </c>
      <c r="E96" s="24">
        <v>98.86</v>
      </c>
      <c r="F96" s="24">
        <v>94.43</v>
      </c>
      <c r="I96" s="195">
        <f t="shared" si="1"/>
        <v>98.86</v>
      </c>
      <c r="J96" s="5">
        <v>40</v>
      </c>
      <c r="K96" s="5">
        <v>2640</v>
      </c>
    </row>
    <row r="97" spans="1:11" x14ac:dyDescent="0.25">
      <c r="B97" s="187" t="s">
        <v>227</v>
      </c>
      <c r="C97" s="11" t="s">
        <v>17</v>
      </c>
      <c r="D97" s="188">
        <v>98.86</v>
      </c>
      <c r="E97" s="24">
        <v>98.86</v>
      </c>
      <c r="F97" s="24">
        <v>100</v>
      </c>
      <c r="I97" s="195">
        <f t="shared" si="1"/>
        <v>98.86</v>
      </c>
      <c r="J97" s="5">
        <v>40</v>
      </c>
      <c r="K97" s="5">
        <v>2626</v>
      </c>
    </row>
    <row r="98" spans="1:11" x14ac:dyDescent="0.25">
      <c r="B98" s="194" t="s">
        <v>55</v>
      </c>
      <c r="C98" s="11" t="s">
        <v>17</v>
      </c>
      <c r="D98" s="188">
        <v>98.86</v>
      </c>
      <c r="E98" s="24">
        <v>98.86</v>
      </c>
      <c r="F98" s="24">
        <v>97.71</v>
      </c>
      <c r="I98" s="195">
        <f t="shared" si="1"/>
        <v>98.86</v>
      </c>
      <c r="J98" s="5">
        <v>40</v>
      </c>
      <c r="K98" s="5">
        <v>2382</v>
      </c>
    </row>
    <row r="99" spans="1:11" x14ac:dyDescent="0.25">
      <c r="B99" s="187" t="s">
        <v>516</v>
      </c>
      <c r="C99" s="13" t="s">
        <v>17</v>
      </c>
      <c r="D99" s="188">
        <v>98.86</v>
      </c>
      <c r="E99" s="24">
        <v>98.86</v>
      </c>
      <c r="F99" s="24"/>
      <c r="I99" s="195">
        <f t="shared" si="1"/>
        <v>98.86</v>
      </c>
      <c r="J99" s="5">
        <v>40</v>
      </c>
      <c r="K99" s="5">
        <v>300</v>
      </c>
    </row>
    <row r="100" spans="1:11" x14ac:dyDescent="0.25">
      <c r="B100" s="187" t="s">
        <v>515</v>
      </c>
      <c r="C100" s="13" t="s">
        <v>17</v>
      </c>
      <c r="D100" s="188">
        <v>98.86</v>
      </c>
      <c r="E100" s="24">
        <v>98.86</v>
      </c>
      <c r="F100" s="24"/>
      <c r="I100" s="195">
        <f t="shared" si="1"/>
        <v>98.86</v>
      </c>
      <c r="J100" s="5">
        <v>40</v>
      </c>
      <c r="K100" s="5">
        <v>150</v>
      </c>
    </row>
    <row r="101" spans="1:11" x14ac:dyDescent="0.25">
      <c r="B101" s="194" t="s">
        <v>5</v>
      </c>
      <c r="C101" s="11" t="s">
        <v>17</v>
      </c>
      <c r="D101" s="188">
        <v>98.86</v>
      </c>
      <c r="E101" s="24">
        <v>97.71</v>
      </c>
      <c r="F101" s="24">
        <v>97.71</v>
      </c>
      <c r="I101" s="195">
        <f t="shared" si="1"/>
        <v>98.284999999999997</v>
      </c>
    </row>
    <row r="102" spans="1:11" x14ac:dyDescent="0.25">
      <c r="B102" s="187" t="s">
        <v>517</v>
      </c>
      <c r="C102" s="13" t="s">
        <v>17</v>
      </c>
      <c r="D102" s="188">
        <v>98.86</v>
      </c>
      <c r="E102" s="24">
        <v>96.86</v>
      </c>
      <c r="F102" s="24"/>
      <c r="I102" s="195">
        <f t="shared" si="1"/>
        <v>97.86</v>
      </c>
    </row>
    <row r="103" spans="1:11" x14ac:dyDescent="0.25">
      <c r="B103" s="187" t="s">
        <v>313</v>
      </c>
      <c r="C103" s="13" t="s">
        <v>17</v>
      </c>
      <c r="D103" s="188">
        <v>98.86</v>
      </c>
      <c r="E103" s="24">
        <v>92.93</v>
      </c>
      <c r="F103" s="24">
        <v>95.14</v>
      </c>
      <c r="I103" s="195">
        <f t="shared" si="1"/>
        <v>95.89500000000001</v>
      </c>
    </row>
    <row r="104" spans="1:11" ht="15.6" x14ac:dyDescent="0.3">
      <c r="A104" s="34"/>
      <c r="B104" s="187" t="s">
        <v>424</v>
      </c>
      <c r="C104" s="13" t="s">
        <v>17</v>
      </c>
      <c r="D104" s="192">
        <v>98.29</v>
      </c>
      <c r="E104" s="24">
        <v>98.29</v>
      </c>
      <c r="F104" s="24">
        <v>98.86</v>
      </c>
      <c r="G104" s="165" t="s">
        <v>492</v>
      </c>
    </row>
    <row r="105" spans="1:11" ht="15.6" x14ac:dyDescent="0.3">
      <c r="A105" s="34"/>
      <c r="B105" s="187" t="s">
        <v>155</v>
      </c>
      <c r="C105" s="13" t="s">
        <v>17</v>
      </c>
      <c r="D105" s="188">
        <v>97.71</v>
      </c>
      <c r="E105" s="24">
        <v>98.71</v>
      </c>
      <c r="F105" s="24">
        <v>98.86</v>
      </c>
      <c r="J105" s="5">
        <v>40</v>
      </c>
      <c r="K105" s="5">
        <v>1446</v>
      </c>
    </row>
    <row r="106" spans="1:11" ht="15.6" x14ac:dyDescent="0.3">
      <c r="A106" s="34"/>
      <c r="B106" s="187" t="s">
        <v>520</v>
      </c>
      <c r="C106" s="13" t="s">
        <v>17</v>
      </c>
      <c r="D106" s="188">
        <v>97.71</v>
      </c>
      <c r="E106" s="24">
        <v>100</v>
      </c>
      <c r="F106" s="24"/>
      <c r="J106" s="5">
        <v>40</v>
      </c>
      <c r="K106" s="5">
        <v>450</v>
      </c>
    </row>
    <row r="107" spans="1:11" ht="15.6" x14ac:dyDescent="0.3">
      <c r="A107" s="34"/>
      <c r="B107" s="187" t="s">
        <v>561</v>
      </c>
      <c r="C107" s="13" t="s">
        <v>17</v>
      </c>
      <c r="D107" s="188">
        <v>97.71</v>
      </c>
      <c r="E107" s="24"/>
      <c r="F107" s="24"/>
      <c r="J107" s="5">
        <v>40</v>
      </c>
      <c r="K107" s="5">
        <v>150</v>
      </c>
    </row>
    <row r="108" spans="1:11" ht="15.6" x14ac:dyDescent="0.3">
      <c r="A108" s="34"/>
      <c r="B108" s="187" t="s">
        <v>556</v>
      </c>
      <c r="C108" s="13" t="s">
        <v>17</v>
      </c>
      <c r="D108" s="188">
        <v>97.29</v>
      </c>
      <c r="E108" s="24"/>
      <c r="F108" s="24"/>
    </row>
    <row r="109" spans="1:11" x14ac:dyDescent="0.25">
      <c r="B109" s="187" t="s">
        <v>559</v>
      </c>
      <c r="C109" s="13" t="s">
        <v>17</v>
      </c>
      <c r="D109" s="188">
        <v>96.57</v>
      </c>
      <c r="E109" s="24"/>
      <c r="F109" s="24"/>
    </row>
    <row r="110" spans="1:11" x14ac:dyDescent="0.25">
      <c r="B110" s="187" t="s">
        <v>195</v>
      </c>
      <c r="C110" s="13" t="s">
        <v>17</v>
      </c>
      <c r="D110" s="192">
        <v>96.43</v>
      </c>
      <c r="E110" s="24">
        <v>96.43</v>
      </c>
      <c r="F110" s="24">
        <v>95.29</v>
      </c>
      <c r="G110" s="165" t="s">
        <v>492</v>
      </c>
    </row>
    <row r="111" spans="1:11" x14ac:dyDescent="0.25">
      <c r="B111" s="187" t="s">
        <v>229</v>
      </c>
      <c r="C111" s="13" t="s">
        <v>17</v>
      </c>
      <c r="D111" s="188">
        <v>95.43</v>
      </c>
      <c r="E111" s="24">
        <v>97.71</v>
      </c>
      <c r="F111" s="24">
        <v>95.14</v>
      </c>
    </row>
    <row r="112" spans="1:11" x14ac:dyDescent="0.25">
      <c r="B112" s="187" t="s">
        <v>334</v>
      </c>
      <c r="C112" s="13" t="s">
        <v>17</v>
      </c>
      <c r="D112" s="188">
        <v>94.86</v>
      </c>
      <c r="E112" s="24">
        <v>97.71</v>
      </c>
      <c r="F112" s="24">
        <v>94.86</v>
      </c>
    </row>
    <row r="113" spans="1:9" x14ac:dyDescent="0.25">
      <c r="B113" s="187" t="s">
        <v>513</v>
      </c>
      <c r="C113" s="13" t="s">
        <v>17</v>
      </c>
      <c r="D113" s="188">
        <v>94.57</v>
      </c>
      <c r="E113" s="24">
        <v>93.71</v>
      </c>
      <c r="F113" s="24"/>
    </row>
    <row r="114" spans="1:9" x14ac:dyDescent="0.25">
      <c r="B114" s="187" t="s">
        <v>430</v>
      </c>
      <c r="C114" s="13" t="s">
        <v>17</v>
      </c>
      <c r="D114" s="188">
        <v>94.29</v>
      </c>
      <c r="E114" s="24">
        <v>92.57</v>
      </c>
      <c r="F114" s="24">
        <v>96.57</v>
      </c>
    </row>
    <row r="115" spans="1:9" ht="15.6" x14ac:dyDescent="0.3">
      <c r="A115" s="34"/>
      <c r="B115" s="90" t="s">
        <v>527</v>
      </c>
      <c r="C115" s="46"/>
      <c r="E115" s="167"/>
      <c r="F115" s="167"/>
    </row>
    <row r="118" spans="1:9" x14ac:dyDescent="0.25">
      <c r="B118" s="90"/>
    </row>
    <row r="119" spans="1:9" x14ac:dyDescent="0.25">
      <c r="B119" s="90"/>
    </row>
    <row r="120" spans="1:9" x14ac:dyDescent="0.25">
      <c r="B120" s="90"/>
    </row>
    <row r="121" spans="1:9" ht="18.600000000000001" x14ac:dyDescent="0.45">
      <c r="A121" s="202">
        <v>1</v>
      </c>
      <c r="B121" s="187" t="s">
        <v>356</v>
      </c>
      <c r="C121" s="11" t="s">
        <v>21</v>
      </c>
      <c r="D121" s="188">
        <v>100</v>
      </c>
      <c r="E121" s="24">
        <v>99.71</v>
      </c>
      <c r="F121" s="24">
        <v>98.86</v>
      </c>
      <c r="H121" s="190">
        <v>0.35</v>
      </c>
    </row>
    <row r="122" spans="1:9" ht="18.600000000000001" x14ac:dyDescent="0.45">
      <c r="A122" s="202">
        <v>2</v>
      </c>
      <c r="B122" s="187" t="s">
        <v>358</v>
      </c>
      <c r="C122" s="13" t="s">
        <v>21</v>
      </c>
      <c r="D122" s="188">
        <v>100</v>
      </c>
      <c r="E122" s="24">
        <v>100</v>
      </c>
      <c r="F122" s="24">
        <v>93</v>
      </c>
      <c r="H122" s="190">
        <v>0.35</v>
      </c>
      <c r="I122" s="195">
        <f>(D122+E122+F122)/3</f>
        <v>97.666666666666671</v>
      </c>
    </row>
    <row r="123" spans="1:9" ht="18.600000000000001" x14ac:dyDescent="0.45">
      <c r="A123" s="202">
        <v>3</v>
      </c>
      <c r="B123" s="187" t="s">
        <v>302</v>
      </c>
      <c r="C123" s="13" t="s">
        <v>21</v>
      </c>
      <c r="D123" s="188">
        <v>99.43</v>
      </c>
      <c r="E123" s="24">
        <v>100</v>
      </c>
      <c r="F123" s="24">
        <v>96.43</v>
      </c>
      <c r="H123" s="190">
        <v>0.2</v>
      </c>
    </row>
    <row r="124" spans="1:9" ht="18.600000000000001" x14ac:dyDescent="0.45">
      <c r="A124" s="202">
        <v>4</v>
      </c>
      <c r="B124" s="187" t="s">
        <v>357</v>
      </c>
      <c r="C124" s="13" t="s">
        <v>21</v>
      </c>
      <c r="D124" s="188">
        <v>98.86</v>
      </c>
      <c r="E124" s="24">
        <v>100</v>
      </c>
      <c r="F124" s="24">
        <v>93.82</v>
      </c>
      <c r="H124" s="190">
        <v>0.2</v>
      </c>
    </row>
    <row r="125" spans="1:9" ht="18.600000000000001" x14ac:dyDescent="0.45">
      <c r="A125" s="202">
        <v>5</v>
      </c>
      <c r="B125" s="187" t="s">
        <v>502</v>
      </c>
      <c r="C125" s="13" t="s">
        <v>21</v>
      </c>
      <c r="D125" s="188">
        <v>96.57</v>
      </c>
      <c r="E125" s="24">
        <v>97.71</v>
      </c>
      <c r="F125" s="24"/>
      <c r="H125" s="190">
        <v>0.1</v>
      </c>
    </row>
    <row r="126" spans="1:9" ht="15.6" x14ac:dyDescent="0.3">
      <c r="A126" s="34"/>
      <c r="B126" s="187" t="s">
        <v>324</v>
      </c>
      <c r="C126" s="11" t="s">
        <v>21</v>
      </c>
      <c r="D126" s="188">
        <v>96.43</v>
      </c>
      <c r="E126" s="24">
        <v>100</v>
      </c>
      <c r="F126" s="24">
        <v>93.68</v>
      </c>
      <c r="H126" s="52"/>
    </row>
    <row r="127" spans="1:9" x14ac:dyDescent="0.25">
      <c r="B127" s="187" t="s">
        <v>152</v>
      </c>
      <c r="C127" s="13" t="s">
        <v>21</v>
      </c>
      <c r="D127" s="188">
        <v>95.71</v>
      </c>
      <c r="E127" s="24">
        <v>99.57</v>
      </c>
      <c r="F127" s="24">
        <v>99.57</v>
      </c>
      <c r="G127" s="165"/>
    </row>
    <row r="128" spans="1:9" ht="15.6" x14ac:dyDescent="0.3">
      <c r="A128" s="34"/>
      <c r="B128" s="187" t="s">
        <v>465</v>
      </c>
      <c r="C128" s="11" t="s">
        <v>21</v>
      </c>
      <c r="D128" s="188">
        <v>94.29</v>
      </c>
      <c r="E128" s="24">
        <v>96.57</v>
      </c>
      <c r="F128" s="24">
        <v>98.86</v>
      </c>
      <c r="I128" s="195">
        <f>(D128+E128)/2</f>
        <v>95.43</v>
      </c>
    </row>
    <row r="129" spans="1:12" ht="15.6" x14ac:dyDescent="0.3">
      <c r="A129" s="34"/>
      <c r="B129" s="187" t="s">
        <v>501</v>
      </c>
      <c r="C129" s="13" t="s">
        <v>21</v>
      </c>
      <c r="D129" s="188">
        <v>94.29</v>
      </c>
      <c r="E129" s="24">
        <v>95.43</v>
      </c>
      <c r="F129" s="24"/>
      <c r="I129" s="195">
        <f t="shared" ref="I129:I130" si="2">(D129+E129)/2</f>
        <v>94.860000000000014</v>
      </c>
    </row>
    <row r="130" spans="1:12" x14ac:dyDescent="0.25">
      <c r="B130" s="187" t="s">
        <v>153</v>
      </c>
      <c r="C130" s="13" t="s">
        <v>21</v>
      </c>
      <c r="D130" s="188">
        <v>94.29</v>
      </c>
      <c r="E130" s="24">
        <v>91.71</v>
      </c>
      <c r="F130" s="24">
        <v>93</v>
      </c>
      <c r="I130" s="195">
        <f t="shared" si="2"/>
        <v>93</v>
      </c>
    </row>
    <row r="131" spans="1:12" x14ac:dyDescent="0.25">
      <c r="B131" s="187" t="s">
        <v>419</v>
      </c>
      <c r="C131" s="13" t="s">
        <v>21</v>
      </c>
      <c r="D131" s="188">
        <v>92.43</v>
      </c>
      <c r="E131" s="24">
        <v>97.14</v>
      </c>
      <c r="F131" s="24">
        <v>97.14</v>
      </c>
    </row>
    <row r="132" spans="1:12" x14ac:dyDescent="0.25">
      <c r="B132" s="187" t="s">
        <v>500</v>
      </c>
      <c r="C132" s="11" t="s">
        <v>21</v>
      </c>
      <c r="D132" s="188">
        <v>91.43</v>
      </c>
      <c r="E132" s="24">
        <v>90.29</v>
      </c>
      <c r="F132" s="24"/>
    </row>
    <row r="133" spans="1:12" x14ac:dyDescent="0.25">
      <c r="B133" s="187" t="s">
        <v>223</v>
      </c>
      <c r="C133" s="13" t="s">
        <v>21</v>
      </c>
      <c r="D133" s="188">
        <v>87.43</v>
      </c>
      <c r="E133" s="24">
        <v>71.39</v>
      </c>
      <c r="F133" s="24">
        <v>85.33</v>
      </c>
    </row>
    <row r="134" spans="1:12" x14ac:dyDescent="0.25">
      <c r="B134" s="187" t="s">
        <v>545</v>
      </c>
      <c r="C134" s="13" t="s">
        <v>21</v>
      </c>
      <c r="D134" s="188">
        <v>79.64</v>
      </c>
      <c r="E134" s="24"/>
      <c r="F134" s="24"/>
    </row>
    <row r="135" spans="1:12" x14ac:dyDescent="0.25">
      <c r="B135" s="1"/>
      <c r="C135" s="1"/>
      <c r="D135" s="1"/>
      <c r="E135" s="1"/>
      <c r="F135" s="1"/>
    </row>
    <row r="136" spans="1:12" x14ac:dyDescent="0.25">
      <c r="B136" s="90"/>
      <c r="C136" s="21"/>
      <c r="D136" s="21"/>
      <c r="F136" s="167"/>
    </row>
    <row r="139" spans="1:12" ht="18.600000000000001" x14ac:dyDescent="0.45">
      <c r="A139" s="202">
        <v>1</v>
      </c>
      <c r="B139" s="187" t="s">
        <v>259</v>
      </c>
      <c r="C139" s="11" t="s">
        <v>16</v>
      </c>
      <c r="D139" s="188">
        <v>100</v>
      </c>
      <c r="E139" s="24">
        <v>98</v>
      </c>
      <c r="F139" s="24">
        <v>98.86</v>
      </c>
      <c r="H139" s="190">
        <v>0.35</v>
      </c>
      <c r="J139" s="196">
        <v>40</v>
      </c>
      <c r="K139" s="196">
        <v>3247.25</v>
      </c>
    </row>
    <row r="140" spans="1:12" ht="18.600000000000001" x14ac:dyDescent="0.45">
      <c r="A140" s="202">
        <v>2</v>
      </c>
      <c r="B140" s="187" t="s">
        <v>262</v>
      </c>
      <c r="C140" s="13" t="s">
        <v>16</v>
      </c>
      <c r="D140" s="192">
        <v>100</v>
      </c>
      <c r="E140" s="24">
        <v>100</v>
      </c>
      <c r="F140" s="24">
        <v>98.57</v>
      </c>
      <c r="G140" s="165" t="s">
        <v>499</v>
      </c>
      <c r="H140" s="190">
        <v>0.35</v>
      </c>
      <c r="J140" s="196">
        <v>40</v>
      </c>
      <c r="K140" s="196">
        <v>1398</v>
      </c>
    </row>
    <row r="141" spans="1:12" ht="18.600000000000001" x14ac:dyDescent="0.45">
      <c r="A141" s="202">
        <v>3</v>
      </c>
      <c r="B141" s="187" t="s">
        <v>378</v>
      </c>
      <c r="C141" s="13" t="s">
        <v>16</v>
      </c>
      <c r="D141" s="188">
        <v>100</v>
      </c>
      <c r="E141" s="24">
        <v>98.86</v>
      </c>
      <c r="F141" s="24">
        <v>98.86</v>
      </c>
      <c r="H141" s="190">
        <v>0.35</v>
      </c>
      <c r="J141" s="196">
        <v>40</v>
      </c>
      <c r="K141" s="196">
        <v>624</v>
      </c>
    </row>
    <row r="142" spans="1:12" ht="18.600000000000001" x14ac:dyDescent="0.45">
      <c r="A142" s="202">
        <v>4</v>
      </c>
      <c r="B142" s="187" t="s">
        <v>440</v>
      </c>
      <c r="C142" s="13" t="s">
        <v>16</v>
      </c>
      <c r="D142" s="188">
        <v>100</v>
      </c>
      <c r="E142" s="24">
        <v>100</v>
      </c>
      <c r="F142" s="24">
        <v>100</v>
      </c>
      <c r="H142" s="190">
        <v>0.2</v>
      </c>
      <c r="J142" s="196">
        <v>40</v>
      </c>
      <c r="K142" s="5">
        <v>600</v>
      </c>
      <c r="L142" s="5">
        <v>2</v>
      </c>
    </row>
    <row r="143" spans="1:12" ht="18.600000000000001" x14ac:dyDescent="0.45">
      <c r="A143" s="202">
        <v>5</v>
      </c>
      <c r="B143" s="187" t="s">
        <v>469</v>
      </c>
      <c r="C143" s="11" t="s">
        <v>16</v>
      </c>
      <c r="D143" s="188">
        <v>100</v>
      </c>
      <c r="E143" s="24">
        <v>100</v>
      </c>
      <c r="F143" s="24">
        <v>100</v>
      </c>
      <c r="H143" s="190">
        <v>0.2</v>
      </c>
      <c r="J143" s="196">
        <v>40</v>
      </c>
      <c r="K143" s="5">
        <v>600</v>
      </c>
      <c r="L143" s="5">
        <v>1</v>
      </c>
    </row>
    <row r="144" spans="1:12" ht="18.600000000000001" x14ac:dyDescent="0.45">
      <c r="A144" s="202">
        <v>6</v>
      </c>
      <c r="B144" s="187" t="s">
        <v>554</v>
      </c>
      <c r="C144" s="13" t="s">
        <v>16</v>
      </c>
      <c r="D144" s="188">
        <v>100</v>
      </c>
      <c r="E144" s="24"/>
      <c r="F144" s="24"/>
      <c r="H144" s="190">
        <v>0.2</v>
      </c>
      <c r="J144" s="196">
        <v>40</v>
      </c>
      <c r="K144" s="5">
        <v>546</v>
      </c>
    </row>
    <row r="145" spans="1:12" ht="18.600000000000001" x14ac:dyDescent="0.45">
      <c r="A145" s="202">
        <v>7</v>
      </c>
      <c r="B145" s="187" t="s">
        <v>439</v>
      </c>
      <c r="C145" s="13" t="s">
        <v>16</v>
      </c>
      <c r="D145" s="188">
        <v>100</v>
      </c>
      <c r="E145" s="24">
        <v>100</v>
      </c>
      <c r="F145" s="24">
        <v>100</v>
      </c>
      <c r="H145" s="190">
        <v>0.1</v>
      </c>
      <c r="J145" s="196">
        <v>40</v>
      </c>
      <c r="K145" s="5">
        <v>505.2</v>
      </c>
    </row>
    <row r="146" spans="1:12" ht="18.600000000000001" x14ac:dyDescent="0.45">
      <c r="A146" s="202">
        <v>8</v>
      </c>
      <c r="B146" s="187" t="s">
        <v>332</v>
      </c>
      <c r="C146" s="13" t="s">
        <v>16</v>
      </c>
      <c r="D146" s="188">
        <v>99.43</v>
      </c>
      <c r="E146" s="24">
        <v>99.14</v>
      </c>
      <c r="F146" s="24">
        <v>100</v>
      </c>
      <c r="H146" s="190">
        <v>0.1</v>
      </c>
    </row>
    <row r="147" spans="1:12" ht="18.600000000000001" x14ac:dyDescent="0.45">
      <c r="A147" s="202">
        <v>9</v>
      </c>
      <c r="B147" s="187" t="s">
        <v>434</v>
      </c>
      <c r="C147" s="13" t="s">
        <v>16</v>
      </c>
      <c r="D147" s="192">
        <v>99.14</v>
      </c>
      <c r="E147" s="24">
        <v>99.14</v>
      </c>
      <c r="F147" s="24">
        <v>98</v>
      </c>
      <c r="G147" s="165" t="s">
        <v>492</v>
      </c>
      <c r="H147" s="190">
        <v>0.1</v>
      </c>
    </row>
    <row r="148" spans="1:12" ht="15.6" x14ac:dyDescent="0.3">
      <c r="A148" s="34"/>
      <c r="B148" s="187" t="s">
        <v>553</v>
      </c>
      <c r="C148" s="13" t="s">
        <v>16</v>
      </c>
      <c r="D148" s="188">
        <v>98.86</v>
      </c>
      <c r="E148" s="24"/>
      <c r="F148" s="24"/>
      <c r="J148" s="5">
        <v>40</v>
      </c>
      <c r="K148" s="5">
        <v>2005.8</v>
      </c>
    </row>
    <row r="149" spans="1:12" ht="15.6" x14ac:dyDescent="0.3">
      <c r="A149" s="34"/>
      <c r="B149" s="187" t="s">
        <v>261</v>
      </c>
      <c r="C149" s="13" t="s">
        <v>16</v>
      </c>
      <c r="D149" s="188">
        <v>98.86</v>
      </c>
      <c r="E149" s="24">
        <v>90.71</v>
      </c>
      <c r="F149" s="24">
        <v>97.71</v>
      </c>
      <c r="J149" s="5">
        <v>40</v>
      </c>
      <c r="K149" s="5">
        <v>888</v>
      </c>
      <c r="L149" s="5">
        <v>3</v>
      </c>
    </row>
    <row r="150" spans="1:12" ht="15.6" x14ac:dyDescent="0.3">
      <c r="A150" s="34"/>
      <c r="B150" s="187" t="s">
        <v>436</v>
      </c>
      <c r="C150" s="13" t="s">
        <v>16</v>
      </c>
      <c r="D150" s="188">
        <v>98.86</v>
      </c>
      <c r="E150" s="24">
        <v>100</v>
      </c>
      <c r="F150" s="24">
        <v>97.71</v>
      </c>
      <c r="J150" s="5">
        <v>40</v>
      </c>
      <c r="K150" s="5">
        <v>888</v>
      </c>
      <c r="L150" s="5">
        <v>2</v>
      </c>
    </row>
    <row r="151" spans="1:12" ht="15.6" x14ac:dyDescent="0.3">
      <c r="A151" s="34"/>
      <c r="B151" s="187" t="s">
        <v>192</v>
      </c>
      <c r="C151" s="13" t="s">
        <v>16</v>
      </c>
      <c r="D151" s="188">
        <v>98.86</v>
      </c>
      <c r="E151" s="24">
        <v>100</v>
      </c>
      <c r="F151" s="24">
        <v>98.57</v>
      </c>
      <c r="J151" s="5">
        <v>40</v>
      </c>
      <c r="K151" s="5">
        <v>777</v>
      </c>
    </row>
    <row r="152" spans="1:12" ht="15.6" x14ac:dyDescent="0.3">
      <c r="A152" s="34"/>
      <c r="B152" s="187" t="s">
        <v>509</v>
      </c>
      <c r="C152" s="13" t="s">
        <v>16</v>
      </c>
      <c r="D152" s="188">
        <v>98.86</v>
      </c>
      <c r="E152" s="24">
        <v>98.86</v>
      </c>
      <c r="F152" s="24"/>
      <c r="J152" s="5">
        <v>40</v>
      </c>
      <c r="K152" s="5">
        <v>366</v>
      </c>
    </row>
    <row r="153" spans="1:12" x14ac:dyDescent="0.25">
      <c r="B153" s="187" t="s">
        <v>511</v>
      </c>
      <c r="C153" s="13" t="s">
        <v>16</v>
      </c>
      <c r="D153" s="188">
        <v>98.86</v>
      </c>
      <c r="E153" s="24">
        <v>98.86</v>
      </c>
      <c r="F153" s="24"/>
      <c r="J153" s="5">
        <v>40</v>
      </c>
      <c r="K153" s="5">
        <v>150</v>
      </c>
    </row>
    <row r="154" spans="1:12" x14ac:dyDescent="0.25">
      <c r="B154" s="187" t="s">
        <v>189</v>
      </c>
      <c r="C154" s="13" t="s">
        <v>16</v>
      </c>
      <c r="D154" s="188">
        <v>97.71</v>
      </c>
      <c r="E154" s="24">
        <v>97.71</v>
      </c>
      <c r="F154" s="24">
        <v>96</v>
      </c>
      <c r="I154" s="195">
        <f>(D154+E154)/2</f>
        <v>97.71</v>
      </c>
    </row>
    <row r="155" spans="1:12" x14ac:dyDescent="0.25">
      <c r="B155" s="187" t="s">
        <v>319</v>
      </c>
      <c r="C155" s="13" t="s">
        <v>16</v>
      </c>
      <c r="D155" s="188">
        <v>97.71</v>
      </c>
      <c r="E155" s="24">
        <v>94.71</v>
      </c>
      <c r="F155" s="24">
        <v>97.71</v>
      </c>
      <c r="I155" s="195">
        <f>(D155+E155)/2</f>
        <v>96.21</v>
      </c>
    </row>
    <row r="156" spans="1:12" x14ac:dyDescent="0.25">
      <c r="B156" s="187" t="s">
        <v>508</v>
      </c>
      <c r="C156" s="13" t="s">
        <v>16</v>
      </c>
      <c r="D156" s="188">
        <v>97.71</v>
      </c>
      <c r="E156" s="24">
        <v>94.29</v>
      </c>
      <c r="F156" s="24"/>
      <c r="I156" s="195">
        <f>(D156+E156)/2</f>
        <v>96</v>
      </c>
    </row>
    <row r="157" spans="1:12" x14ac:dyDescent="0.25">
      <c r="B157" s="187" t="s">
        <v>318</v>
      </c>
      <c r="C157" s="11" t="s">
        <v>16</v>
      </c>
      <c r="D157" s="188">
        <v>97.14</v>
      </c>
      <c r="E157" s="24">
        <v>94.14</v>
      </c>
      <c r="F157" s="24">
        <v>98.29</v>
      </c>
      <c r="I157" s="195">
        <f t="shared" ref="I157:I158" si="3">(D157+E157+F157)/3</f>
        <v>96.523333333333326</v>
      </c>
    </row>
    <row r="158" spans="1:12" x14ac:dyDescent="0.25">
      <c r="B158" s="187" t="s">
        <v>321</v>
      </c>
      <c r="C158" s="13" t="s">
        <v>16</v>
      </c>
      <c r="D158" s="188">
        <v>97.14</v>
      </c>
      <c r="E158" s="24">
        <v>93.64</v>
      </c>
      <c r="F158" s="24">
        <v>98.57</v>
      </c>
      <c r="I158" s="195">
        <f t="shared" si="3"/>
        <v>96.45</v>
      </c>
    </row>
    <row r="159" spans="1:12" x14ac:dyDescent="0.25">
      <c r="B159" s="187" t="s">
        <v>510</v>
      </c>
      <c r="C159" s="13" t="s">
        <v>16</v>
      </c>
      <c r="D159" s="188">
        <v>96.86</v>
      </c>
      <c r="E159" s="24">
        <v>98</v>
      </c>
      <c r="F159" s="24"/>
    </row>
    <row r="160" spans="1:12" x14ac:dyDescent="0.25">
      <c r="B160" s="187" t="s">
        <v>435</v>
      </c>
      <c r="C160" s="13" t="s">
        <v>16</v>
      </c>
      <c r="D160" s="192">
        <v>96.57</v>
      </c>
      <c r="E160" s="24">
        <v>96.57</v>
      </c>
      <c r="F160" s="24">
        <v>96.86</v>
      </c>
      <c r="G160" s="165" t="s">
        <v>492</v>
      </c>
    </row>
    <row r="161" spans="2:9" x14ac:dyDescent="0.25">
      <c r="B161" s="187" t="s">
        <v>260</v>
      </c>
      <c r="C161" s="11" t="s">
        <v>16</v>
      </c>
      <c r="D161" s="188">
        <v>94.29</v>
      </c>
      <c r="E161" s="24">
        <v>93.14</v>
      </c>
      <c r="F161" s="24">
        <v>96</v>
      </c>
    </row>
    <row r="162" spans="2:9" x14ac:dyDescent="0.25">
      <c r="B162" s="187" t="s">
        <v>437</v>
      </c>
      <c r="C162" s="13" t="s">
        <v>16</v>
      </c>
      <c r="D162" s="188">
        <v>93.14</v>
      </c>
      <c r="E162" s="24">
        <v>88.29</v>
      </c>
      <c r="F162" s="24">
        <v>91.43</v>
      </c>
      <c r="I162" s="195">
        <f t="shared" ref="I162:I163" si="4">(D162+E162+F162)/3</f>
        <v>90.953333333333333</v>
      </c>
    </row>
    <row r="163" spans="2:9" x14ac:dyDescent="0.25">
      <c r="B163" s="187" t="s">
        <v>317</v>
      </c>
      <c r="C163" s="11" t="s">
        <v>16</v>
      </c>
      <c r="D163" s="188">
        <v>93.14</v>
      </c>
      <c r="E163" s="24">
        <v>82.71</v>
      </c>
      <c r="F163" s="24">
        <v>86.57</v>
      </c>
      <c r="I163" s="195">
        <f t="shared" si="4"/>
        <v>87.473333333333315</v>
      </c>
    </row>
    <row r="164" spans="2:9" x14ac:dyDescent="0.25">
      <c r="B164" s="187" t="s">
        <v>555</v>
      </c>
      <c r="C164" s="13" t="s">
        <v>16</v>
      </c>
      <c r="D164" s="188">
        <v>92.86</v>
      </c>
      <c r="E164" s="24"/>
      <c r="F164" s="24"/>
    </row>
    <row r="165" spans="2:9" x14ac:dyDescent="0.25">
      <c r="B165" s="187" t="s">
        <v>190</v>
      </c>
      <c r="C165" s="13" t="s">
        <v>16</v>
      </c>
      <c r="D165" s="188">
        <v>90</v>
      </c>
      <c r="E165" s="24">
        <v>87.71</v>
      </c>
      <c r="F165" s="24">
        <v>88.57</v>
      </c>
    </row>
    <row r="166" spans="2:9" x14ac:dyDescent="0.25">
      <c r="B166" s="1"/>
      <c r="C166" s="1"/>
      <c r="D166" s="1"/>
      <c r="E166" s="1"/>
      <c r="F166" s="170"/>
    </row>
    <row r="167" spans="2:9" x14ac:dyDescent="0.25">
      <c r="B167" s="90" t="s">
        <v>254</v>
      </c>
    </row>
    <row r="168" spans="2:9" x14ac:dyDescent="0.25">
      <c r="B168" s="90" t="s">
        <v>527</v>
      </c>
    </row>
    <row r="181" spans="1:11" ht="18.600000000000001" x14ac:dyDescent="0.45">
      <c r="A181" s="202">
        <v>1</v>
      </c>
      <c r="B181" s="194" t="s">
        <v>43</v>
      </c>
      <c r="C181" s="11" t="s">
        <v>20</v>
      </c>
      <c r="D181" s="188">
        <v>100</v>
      </c>
      <c r="E181" s="24">
        <v>100</v>
      </c>
      <c r="F181" s="24">
        <v>98.86</v>
      </c>
      <c r="H181" s="190">
        <v>0.35</v>
      </c>
      <c r="I181" s="195">
        <f t="shared" ref="I181:I188" si="5">(D181+E181+F181)/3</f>
        <v>99.62</v>
      </c>
    </row>
    <row r="182" spans="1:11" ht="18.600000000000001" x14ac:dyDescent="0.45">
      <c r="A182" s="202">
        <v>2</v>
      </c>
      <c r="B182" s="187" t="s">
        <v>421</v>
      </c>
      <c r="C182" s="13" t="s">
        <v>20</v>
      </c>
      <c r="D182" s="188">
        <v>100</v>
      </c>
      <c r="E182" s="24">
        <v>99</v>
      </c>
      <c r="F182" s="24">
        <v>99.43</v>
      </c>
      <c r="H182" s="190">
        <v>0.35</v>
      </c>
      <c r="I182" s="195">
        <f t="shared" si="5"/>
        <v>99.476666666666674</v>
      </c>
    </row>
    <row r="183" spans="1:11" ht="18.600000000000001" x14ac:dyDescent="0.45">
      <c r="A183" s="202">
        <v>3</v>
      </c>
      <c r="B183" s="187" t="s">
        <v>303</v>
      </c>
      <c r="C183" s="13" t="s">
        <v>20</v>
      </c>
      <c r="D183" s="188">
        <v>100</v>
      </c>
      <c r="E183" s="24">
        <v>100</v>
      </c>
      <c r="F183" s="24">
        <v>97.14</v>
      </c>
      <c r="H183" s="190">
        <v>0.2</v>
      </c>
      <c r="I183" s="195">
        <f t="shared" si="5"/>
        <v>99.046666666666667</v>
      </c>
    </row>
    <row r="184" spans="1:11" ht="18.600000000000001" x14ac:dyDescent="0.45">
      <c r="A184" s="202">
        <v>4</v>
      </c>
      <c r="B184" s="187" t="s">
        <v>166</v>
      </c>
      <c r="C184" s="13" t="s">
        <v>20</v>
      </c>
      <c r="D184" s="188">
        <v>100</v>
      </c>
      <c r="E184" s="24">
        <v>98.79</v>
      </c>
      <c r="F184" s="24">
        <v>98.29</v>
      </c>
      <c r="H184" s="190">
        <v>0.2</v>
      </c>
      <c r="I184" s="195">
        <f t="shared" si="5"/>
        <v>99.026666666666685</v>
      </c>
    </row>
    <row r="185" spans="1:11" ht="18.600000000000001" x14ac:dyDescent="0.45">
      <c r="A185" s="202">
        <v>5</v>
      </c>
      <c r="B185" s="187" t="s">
        <v>420</v>
      </c>
      <c r="C185" s="13" t="s">
        <v>20</v>
      </c>
      <c r="D185" s="188">
        <v>100</v>
      </c>
      <c r="E185" s="24">
        <v>100</v>
      </c>
      <c r="F185" s="24">
        <v>93.71</v>
      </c>
      <c r="H185" s="190">
        <v>0.1</v>
      </c>
      <c r="I185" s="195">
        <f t="shared" si="5"/>
        <v>97.903333333333322</v>
      </c>
    </row>
    <row r="186" spans="1:11" ht="18.600000000000001" x14ac:dyDescent="0.45">
      <c r="A186" s="202">
        <v>6</v>
      </c>
      <c r="B186" s="187" t="s">
        <v>138</v>
      </c>
      <c r="C186" s="13" t="s">
        <v>20</v>
      </c>
      <c r="D186" s="188">
        <v>100</v>
      </c>
      <c r="E186" s="24">
        <v>100</v>
      </c>
      <c r="F186" s="24">
        <v>93.14</v>
      </c>
      <c r="H186" s="190">
        <v>0.1</v>
      </c>
      <c r="I186" s="195">
        <f t="shared" si="5"/>
        <v>97.713333333333324</v>
      </c>
    </row>
    <row r="187" spans="1:11" ht="15.6" x14ac:dyDescent="0.3">
      <c r="A187" s="34"/>
      <c r="B187" s="194" t="s">
        <v>37</v>
      </c>
      <c r="C187" s="11" t="s">
        <v>20</v>
      </c>
      <c r="D187" s="188">
        <v>100</v>
      </c>
      <c r="E187" s="24">
        <v>97.71</v>
      </c>
      <c r="F187" s="24">
        <v>93.71</v>
      </c>
      <c r="H187" s="195"/>
      <c r="I187" s="195">
        <f t="shared" si="5"/>
        <v>97.139999999999986</v>
      </c>
    </row>
    <row r="188" spans="1:11" ht="15.6" x14ac:dyDescent="0.3">
      <c r="A188" s="34"/>
      <c r="B188" s="187" t="s">
        <v>48</v>
      </c>
      <c r="C188" s="11" t="s">
        <v>20</v>
      </c>
      <c r="D188" s="188">
        <v>100</v>
      </c>
      <c r="E188" s="24">
        <v>100</v>
      </c>
      <c r="F188" s="24">
        <v>89.14</v>
      </c>
      <c r="H188" s="195"/>
      <c r="I188" s="195">
        <f t="shared" si="5"/>
        <v>96.38</v>
      </c>
    </row>
    <row r="189" spans="1:11" ht="15.6" x14ac:dyDescent="0.3">
      <c r="A189" s="34"/>
      <c r="B189" s="191" t="s">
        <v>99</v>
      </c>
      <c r="C189" s="12" t="s">
        <v>20</v>
      </c>
      <c r="D189" s="188">
        <v>99.71</v>
      </c>
      <c r="E189" s="24">
        <v>99.43</v>
      </c>
      <c r="F189" s="24">
        <v>92.57</v>
      </c>
    </row>
    <row r="190" spans="1:11" ht="15.6" x14ac:dyDescent="0.3">
      <c r="A190" s="34"/>
      <c r="B190" s="194" t="s">
        <v>42</v>
      </c>
      <c r="C190" s="11" t="s">
        <v>20</v>
      </c>
      <c r="D190" s="192">
        <v>99.25</v>
      </c>
      <c r="E190" s="24">
        <v>99.25</v>
      </c>
      <c r="F190" s="24">
        <v>99.25</v>
      </c>
      <c r="G190" s="165" t="s">
        <v>499</v>
      </c>
    </row>
    <row r="191" spans="1:11" x14ac:dyDescent="0.25">
      <c r="B191" s="187" t="s">
        <v>163</v>
      </c>
      <c r="C191" s="11" t="s">
        <v>20</v>
      </c>
      <c r="D191" s="188">
        <v>98.86</v>
      </c>
      <c r="E191" s="24">
        <v>97.57</v>
      </c>
      <c r="F191" s="24">
        <v>88.43</v>
      </c>
      <c r="J191" s="196">
        <v>40</v>
      </c>
      <c r="K191" s="196">
        <v>2963</v>
      </c>
    </row>
    <row r="192" spans="1:11" x14ac:dyDescent="0.25">
      <c r="B192" s="187" t="s">
        <v>546</v>
      </c>
      <c r="C192" s="13" t="s">
        <v>20</v>
      </c>
      <c r="D192" s="188">
        <v>98.86</v>
      </c>
      <c r="E192" s="169"/>
      <c r="F192" s="24"/>
      <c r="J192" s="196">
        <v>40</v>
      </c>
      <c r="K192" s="196">
        <v>117</v>
      </c>
    </row>
    <row r="193" spans="2:7" x14ac:dyDescent="0.25">
      <c r="B193" s="187" t="s">
        <v>389</v>
      </c>
      <c r="C193" s="13" t="s">
        <v>20</v>
      </c>
      <c r="D193" s="188">
        <v>98.71</v>
      </c>
      <c r="E193" s="24">
        <v>91.11</v>
      </c>
      <c r="F193" s="24">
        <v>82.14</v>
      </c>
    </row>
    <row r="194" spans="2:7" x14ac:dyDescent="0.25">
      <c r="B194" s="194" t="s">
        <v>75</v>
      </c>
      <c r="C194" s="11" t="s">
        <v>20</v>
      </c>
      <c r="D194" s="192">
        <v>96.5</v>
      </c>
      <c r="E194" s="24">
        <v>96.5</v>
      </c>
      <c r="F194" s="24">
        <v>96.5</v>
      </c>
      <c r="G194" s="165" t="s">
        <v>499</v>
      </c>
    </row>
    <row r="195" spans="2:7" x14ac:dyDescent="0.25">
      <c r="B195" s="194" t="s">
        <v>34</v>
      </c>
      <c r="C195" s="11" t="s">
        <v>20</v>
      </c>
      <c r="D195" s="192">
        <v>96</v>
      </c>
      <c r="E195" s="24">
        <v>96</v>
      </c>
      <c r="F195" s="24">
        <v>96</v>
      </c>
      <c r="G195" s="165" t="s">
        <v>492</v>
      </c>
    </row>
    <row r="196" spans="2:7" x14ac:dyDescent="0.25">
      <c r="B196" s="187" t="s">
        <v>165</v>
      </c>
      <c r="C196" s="13" t="s">
        <v>20</v>
      </c>
      <c r="D196" s="192">
        <v>92.29</v>
      </c>
      <c r="E196" s="24">
        <v>92.29</v>
      </c>
      <c r="F196" s="24">
        <v>92.29</v>
      </c>
      <c r="G196" s="165" t="s">
        <v>492</v>
      </c>
    </row>
    <row r="197" spans="2:7" x14ac:dyDescent="0.25">
      <c r="B197" s="194" t="s">
        <v>60</v>
      </c>
      <c r="C197" s="11" t="s">
        <v>20</v>
      </c>
      <c r="D197" s="188">
        <v>92.14</v>
      </c>
      <c r="E197" s="24">
        <v>91.86</v>
      </c>
      <c r="F197" s="24">
        <v>86.29</v>
      </c>
    </row>
    <row r="198" spans="2:7" x14ac:dyDescent="0.25">
      <c r="B198" s="191" t="s">
        <v>106</v>
      </c>
      <c r="C198" s="12" t="s">
        <v>20</v>
      </c>
      <c r="D198" s="188">
        <v>84.07</v>
      </c>
      <c r="E198" s="24">
        <v>90.71</v>
      </c>
      <c r="F198" s="24">
        <v>69.25</v>
      </c>
    </row>
    <row r="199" spans="2:7" x14ac:dyDescent="0.25">
      <c r="B199" s="11"/>
      <c r="C199" s="11"/>
      <c r="D199" s="11"/>
      <c r="E199" s="11"/>
      <c r="F199" s="11"/>
    </row>
    <row r="200" spans="2:7" x14ac:dyDescent="0.25">
      <c r="B200" s="90" t="s">
        <v>254</v>
      </c>
      <c r="C200" s="4"/>
      <c r="D200" s="4"/>
      <c r="E200" s="4"/>
      <c r="F200" s="4"/>
    </row>
    <row r="201" spans="2:7" x14ac:dyDescent="0.25">
      <c r="B201" s="90" t="s">
        <v>527</v>
      </c>
    </row>
    <row r="203" spans="2:7" x14ac:dyDescent="0.25">
      <c r="B203" s="4"/>
      <c r="C203" s="4"/>
      <c r="D203" s="4"/>
      <c r="E203" s="4"/>
      <c r="F203" s="4"/>
    </row>
    <row r="204" spans="2:7" x14ac:dyDescent="0.25">
      <c r="B204" s="4"/>
      <c r="C204" s="4"/>
      <c r="D204" s="4"/>
      <c r="E204" s="4"/>
      <c r="F204" s="4"/>
    </row>
    <row r="205" spans="2:7" ht="13.8" thickBot="1" x14ac:dyDescent="0.3">
      <c r="B205" s="4"/>
      <c r="C205" s="4"/>
      <c r="D205" s="4"/>
      <c r="E205" s="4"/>
      <c r="F205" s="4"/>
    </row>
    <row r="206" spans="2:7" ht="13.8" thickBot="1" x14ac:dyDescent="0.3">
      <c r="B206" s="9"/>
      <c r="C206" s="9"/>
      <c r="D206" s="9"/>
      <c r="E206" s="9"/>
      <c r="F206" s="9"/>
    </row>
    <row r="207" spans="2:7" x14ac:dyDescent="0.25">
      <c r="B207" s="235" t="s">
        <v>0</v>
      </c>
      <c r="C207" s="235"/>
      <c r="D207" s="235"/>
      <c r="E207" s="235"/>
      <c r="F207" s="235"/>
    </row>
    <row r="208" spans="2:7" x14ac:dyDescent="0.25">
      <c r="B208" s="235" t="s">
        <v>47</v>
      </c>
      <c r="C208" s="235"/>
      <c r="D208" s="235"/>
      <c r="E208" s="235"/>
      <c r="F208" s="235"/>
    </row>
    <row r="210" spans="1:11" ht="17.399999999999999" x14ac:dyDescent="0.3">
      <c r="B210" s="236" t="s">
        <v>522</v>
      </c>
      <c r="C210" s="236"/>
      <c r="D210" s="236"/>
      <c r="E210" s="236"/>
      <c r="F210" s="236"/>
    </row>
    <row r="211" spans="1:11" ht="17.399999999999999" x14ac:dyDescent="0.3">
      <c r="B211" s="237" t="s">
        <v>41</v>
      </c>
      <c r="C211" s="237"/>
      <c r="D211" s="237"/>
      <c r="E211" s="237"/>
      <c r="F211" s="237"/>
    </row>
    <row r="212" spans="1:11" x14ac:dyDescent="0.25">
      <c r="B212" s="15"/>
      <c r="C212" s="15"/>
      <c r="D212" s="166" t="s">
        <v>3</v>
      </c>
      <c r="E212" s="166" t="s">
        <v>3</v>
      </c>
      <c r="F212" s="166" t="s">
        <v>3</v>
      </c>
    </row>
    <row r="213" spans="1:11" x14ac:dyDescent="0.25">
      <c r="B213" s="16" t="s">
        <v>2</v>
      </c>
      <c r="C213" s="16" t="s">
        <v>22</v>
      </c>
      <c r="D213" s="166" t="s">
        <v>523</v>
      </c>
      <c r="E213" s="166" t="s">
        <v>480</v>
      </c>
      <c r="F213" s="166" t="s">
        <v>468</v>
      </c>
    </row>
    <row r="214" spans="1:11" ht="18.600000000000001" x14ac:dyDescent="0.45">
      <c r="A214" s="202">
        <v>1</v>
      </c>
      <c r="B214" s="187" t="s">
        <v>537</v>
      </c>
      <c r="C214" s="13" t="s">
        <v>17</v>
      </c>
      <c r="D214" s="188">
        <v>100</v>
      </c>
      <c r="E214" s="24"/>
      <c r="F214" s="24"/>
      <c r="H214" s="190">
        <v>0.35</v>
      </c>
      <c r="J214" s="196">
        <v>40</v>
      </c>
      <c r="K214" s="5">
        <v>2216</v>
      </c>
    </row>
    <row r="215" spans="1:11" ht="18.600000000000001" x14ac:dyDescent="0.45">
      <c r="A215" s="202">
        <v>2</v>
      </c>
      <c r="B215" s="187" t="s">
        <v>255</v>
      </c>
      <c r="C215" s="11" t="s">
        <v>17</v>
      </c>
      <c r="D215" s="188">
        <v>100</v>
      </c>
      <c r="E215" s="24">
        <v>100</v>
      </c>
      <c r="F215" s="161">
        <v>98.86</v>
      </c>
      <c r="H215" s="190">
        <v>0.35</v>
      </c>
      <c r="J215" s="196">
        <v>40</v>
      </c>
      <c r="K215" s="5">
        <v>2188</v>
      </c>
    </row>
    <row r="216" spans="1:11" ht="18.600000000000001" x14ac:dyDescent="0.45">
      <c r="A216" s="202">
        <v>3</v>
      </c>
      <c r="B216" s="187" t="s">
        <v>135</v>
      </c>
      <c r="C216" s="13" t="s">
        <v>17</v>
      </c>
      <c r="D216" s="188">
        <v>100</v>
      </c>
      <c r="E216" s="24">
        <v>100</v>
      </c>
      <c r="F216" s="161">
        <v>100</v>
      </c>
      <c r="H216" s="190">
        <v>0.35</v>
      </c>
      <c r="J216" s="196">
        <v>40</v>
      </c>
      <c r="K216" s="5">
        <v>2051.5</v>
      </c>
    </row>
    <row r="217" spans="1:11" ht="18.600000000000001" x14ac:dyDescent="0.45">
      <c r="A217" s="202">
        <v>4</v>
      </c>
      <c r="B217" s="194" t="s">
        <v>116</v>
      </c>
      <c r="C217" s="11" t="s">
        <v>17</v>
      </c>
      <c r="D217" s="188">
        <v>100</v>
      </c>
      <c r="E217" s="24">
        <v>100</v>
      </c>
      <c r="F217" s="161">
        <v>100</v>
      </c>
      <c r="H217" s="190">
        <v>0.35</v>
      </c>
      <c r="J217" s="196">
        <v>40</v>
      </c>
      <c r="K217" s="5">
        <v>1842</v>
      </c>
    </row>
    <row r="218" spans="1:11" ht="18.600000000000001" x14ac:dyDescent="0.45">
      <c r="A218" s="202">
        <v>5</v>
      </c>
      <c r="B218" s="193" t="s">
        <v>540</v>
      </c>
      <c r="C218" s="23" t="s">
        <v>17</v>
      </c>
      <c r="D218" s="188">
        <v>100</v>
      </c>
      <c r="E218" s="24">
        <v>100</v>
      </c>
      <c r="F218" s="161">
        <v>100</v>
      </c>
      <c r="H218" s="190">
        <v>0.35</v>
      </c>
      <c r="J218" s="196">
        <v>40</v>
      </c>
      <c r="K218" s="5">
        <v>1800</v>
      </c>
    </row>
    <row r="219" spans="1:11" ht="18.600000000000001" x14ac:dyDescent="0.45">
      <c r="A219" s="202">
        <v>6</v>
      </c>
      <c r="B219" s="201" t="s">
        <v>129</v>
      </c>
      <c r="C219" s="18" t="s">
        <v>17</v>
      </c>
      <c r="D219" s="192">
        <v>100</v>
      </c>
      <c r="E219" s="24">
        <v>100</v>
      </c>
      <c r="F219" s="161">
        <v>100</v>
      </c>
      <c r="G219" s="165" t="s">
        <v>492</v>
      </c>
      <c r="H219" s="190">
        <v>0.35</v>
      </c>
      <c r="J219" s="196">
        <v>40</v>
      </c>
      <c r="K219" s="5">
        <v>1746</v>
      </c>
    </row>
    <row r="220" spans="1:11" ht="18.600000000000001" x14ac:dyDescent="0.45">
      <c r="A220" s="202">
        <v>7</v>
      </c>
      <c r="B220" s="193" t="s">
        <v>539</v>
      </c>
      <c r="C220" s="23" t="s">
        <v>17</v>
      </c>
      <c r="D220" s="188">
        <v>100</v>
      </c>
      <c r="E220" s="24">
        <v>95.43</v>
      </c>
      <c r="F220" s="161">
        <v>96.29</v>
      </c>
      <c r="H220" s="190">
        <v>0.2</v>
      </c>
      <c r="J220" s="196">
        <v>40</v>
      </c>
      <c r="K220" s="5">
        <v>1723.5</v>
      </c>
    </row>
    <row r="221" spans="1:11" ht="18.600000000000001" x14ac:dyDescent="0.45">
      <c r="A221" s="202">
        <v>8</v>
      </c>
      <c r="B221" s="193" t="s">
        <v>216</v>
      </c>
      <c r="C221" s="23" t="s">
        <v>17</v>
      </c>
      <c r="D221" s="188">
        <v>100</v>
      </c>
      <c r="E221" s="24">
        <v>100</v>
      </c>
      <c r="F221" s="161">
        <v>96.43</v>
      </c>
      <c r="H221" s="190">
        <v>0.2</v>
      </c>
      <c r="J221" s="196">
        <v>40</v>
      </c>
      <c r="K221" s="5">
        <v>1692</v>
      </c>
    </row>
    <row r="222" spans="1:11" ht="18.600000000000001" x14ac:dyDescent="0.45">
      <c r="A222" s="202">
        <v>9</v>
      </c>
      <c r="B222" s="194" t="s">
        <v>92</v>
      </c>
      <c r="C222" s="11" t="s">
        <v>17</v>
      </c>
      <c r="D222" s="188">
        <v>100</v>
      </c>
      <c r="E222" s="24">
        <v>98.86</v>
      </c>
      <c r="F222" s="161">
        <v>98.86</v>
      </c>
      <c r="H222" s="190">
        <v>0.2</v>
      </c>
      <c r="J222" s="196">
        <v>40</v>
      </c>
      <c r="K222" s="5">
        <v>1410</v>
      </c>
    </row>
    <row r="223" spans="1:11" ht="18.600000000000001" x14ac:dyDescent="0.45">
      <c r="A223" s="202">
        <v>10</v>
      </c>
      <c r="B223" s="187" t="s">
        <v>178</v>
      </c>
      <c r="C223" s="13" t="s">
        <v>17</v>
      </c>
      <c r="D223" s="188">
        <v>100</v>
      </c>
      <c r="E223" s="24">
        <v>100</v>
      </c>
      <c r="F223" s="161">
        <v>100</v>
      </c>
      <c r="H223" s="190">
        <v>0.2</v>
      </c>
      <c r="J223" s="196">
        <v>40</v>
      </c>
      <c r="K223" s="5">
        <v>1275</v>
      </c>
    </row>
    <row r="224" spans="1:11" ht="18.600000000000001" x14ac:dyDescent="0.45">
      <c r="A224" s="202">
        <v>11</v>
      </c>
      <c r="B224" s="187" t="s">
        <v>431</v>
      </c>
      <c r="C224" s="13" t="s">
        <v>17</v>
      </c>
      <c r="D224" s="188">
        <v>100</v>
      </c>
      <c r="E224" s="24">
        <v>94.43</v>
      </c>
      <c r="F224" s="24">
        <v>94.14</v>
      </c>
      <c r="H224" s="190">
        <v>0.2</v>
      </c>
      <c r="J224" s="196">
        <v>40</v>
      </c>
      <c r="K224" s="5">
        <v>1080</v>
      </c>
    </row>
    <row r="225" spans="1:11" ht="18.600000000000001" x14ac:dyDescent="0.45">
      <c r="A225" s="202">
        <v>12</v>
      </c>
      <c r="B225" s="187" t="s">
        <v>296</v>
      </c>
      <c r="C225" s="13" t="s">
        <v>17</v>
      </c>
      <c r="D225" s="188">
        <v>100</v>
      </c>
      <c r="E225" s="24">
        <v>100</v>
      </c>
      <c r="F225" s="161">
        <v>100</v>
      </c>
      <c r="H225" s="190">
        <v>0.2</v>
      </c>
      <c r="J225" s="196">
        <v>40</v>
      </c>
      <c r="K225" s="5">
        <v>954</v>
      </c>
    </row>
    <row r="226" spans="1:11" ht="18.600000000000001" x14ac:dyDescent="0.45">
      <c r="A226" s="202">
        <v>13</v>
      </c>
      <c r="B226" s="187" t="s">
        <v>299</v>
      </c>
      <c r="C226" s="13" t="s">
        <v>17</v>
      </c>
      <c r="D226" s="192">
        <v>100</v>
      </c>
      <c r="E226" s="24">
        <v>100</v>
      </c>
      <c r="F226" s="161">
        <v>100</v>
      </c>
      <c r="G226" s="165" t="s">
        <v>492</v>
      </c>
      <c r="H226" s="190">
        <v>0.1</v>
      </c>
      <c r="J226" s="196">
        <v>40</v>
      </c>
      <c r="K226" s="5">
        <v>942</v>
      </c>
    </row>
    <row r="227" spans="1:11" ht="18.600000000000001" x14ac:dyDescent="0.45">
      <c r="A227" s="202">
        <v>14</v>
      </c>
      <c r="B227" s="187" t="s">
        <v>291</v>
      </c>
      <c r="C227" s="13" t="s">
        <v>17</v>
      </c>
      <c r="D227" s="188">
        <v>100</v>
      </c>
      <c r="E227" s="24">
        <v>100</v>
      </c>
      <c r="F227" s="161">
        <v>98.86</v>
      </c>
      <c r="H227" s="190">
        <v>0.1</v>
      </c>
      <c r="J227" s="196">
        <v>40</v>
      </c>
      <c r="K227" s="5">
        <v>846</v>
      </c>
    </row>
    <row r="228" spans="1:11" ht="18.600000000000001" x14ac:dyDescent="0.45">
      <c r="A228" s="202">
        <v>15</v>
      </c>
      <c r="B228" s="187" t="s">
        <v>363</v>
      </c>
      <c r="C228" s="13" t="s">
        <v>17</v>
      </c>
      <c r="D228" s="188">
        <v>100</v>
      </c>
      <c r="E228" s="24">
        <v>98.86</v>
      </c>
      <c r="F228" s="161">
        <v>94.43</v>
      </c>
      <c r="H228" s="190">
        <v>0.1</v>
      </c>
      <c r="J228" s="196">
        <v>40</v>
      </c>
      <c r="K228" s="5">
        <v>811.8</v>
      </c>
    </row>
    <row r="229" spans="1:11" ht="18.600000000000001" x14ac:dyDescent="0.45">
      <c r="A229" s="202">
        <v>16</v>
      </c>
      <c r="B229" s="187" t="s">
        <v>415</v>
      </c>
      <c r="C229" s="13" t="s">
        <v>17</v>
      </c>
      <c r="D229" s="188">
        <v>100</v>
      </c>
      <c r="E229" s="24">
        <v>100</v>
      </c>
      <c r="F229" s="161">
        <v>100</v>
      </c>
      <c r="H229" s="190">
        <v>0.1</v>
      </c>
      <c r="J229" s="196">
        <v>40</v>
      </c>
      <c r="K229" s="5">
        <v>696</v>
      </c>
    </row>
    <row r="230" spans="1:11" ht="18.600000000000001" x14ac:dyDescent="0.45">
      <c r="A230" s="202">
        <v>17</v>
      </c>
      <c r="B230" s="187" t="s">
        <v>414</v>
      </c>
      <c r="C230" s="13" t="s">
        <v>17</v>
      </c>
      <c r="D230" s="188">
        <v>100</v>
      </c>
      <c r="E230" s="24">
        <v>99.43</v>
      </c>
      <c r="F230" s="161">
        <v>97.14</v>
      </c>
      <c r="H230" s="190">
        <v>0.1</v>
      </c>
      <c r="J230" s="196">
        <v>40</v>
      </c>
      <c r="K230" s="5">
        <v>696</v>
      </c>
    </row>
    <row r="231" spans="1:11" ht="18.600000000000001" x14ac:dyDescent="0.45">
      <c r="A231" s="202">
        <v>18</v>
      </c>
      <c r="B231" s="191" t="s">
        <v>422</v>
      </c>
      <c r="C231" s="12" t="s">
        <v>17</v>
      </c>
      <c r="D231" s="188">
        <v>100</v>
      </c>
      <c r="E231" s="24">
        <v>100</v>
      </c>
      <c r="F231" s="161">
        <v>100</v>
      </c>
      <c r="H231" s="190">
        <v>0.1</v>
      </c>
      <c r="J231" s="196">
        <v>40</v>
      </c>
      <c r="K231" s="5">
        <v>600</v>
      </c>
    </row>
    <row r="232" spans="1:11" ht="18.600000000000001" x14ac:dyDescent="0.45">
      <c r="A232" s="202">
        <v>19</v>
      </c>
      <c r="B232" s="187" t="s">
        <v>478</v>
      </c>
      <c r="C232" s="13" t="s">
        <v>17</v>
      </c>
      <c r="D232" s="188">
        <v>100</v>
      </c>
      <c r="E232" s="24">
        <v>100</v>
      </c>
      <c r="F232" s="161">
        <v>93</v>
      </c>
      <c r="H232" s="190">
        <v>0.1</v>
      </c>
      <c r="J232" s="196">
        <v>40</v>
      </c>
      <c r="K232" s="5">
        <v>600</v>
      </c>
    </row>
    <row r="233" spans="1:11" ht="18.600000000000001" x14ac:dyDescent="0.45">
      <c r="A233" s="202">
        <v>20</v>
      </c>
      <c r="B233" s="187" t="s">
        <v>498</v>
      </c>
      <c r="C233" s="13" t="s">
        <v>17</v>
      </c>
      <c r="D233" s="188">
        <v>100</v>
      </c>
      <c r="E233" s="24">
        <v>98.86</v>
      </c>
      <c r="F233" s="200"/>
      <c r="H233" s="190">
        <v>0.1</v>
      </c>
      <c r="J233" s="196">
        <v>40</v>
      </c>
      <c r="K233" s="5">
        <v>450</v>
      </c>
    </row>
    <row r="234" spans="1:11" ht="18.600000000000001" x14ac:dyDescent="0.45">
      <c r="A234" s="34"/>
      <c r="B234" s="187" t="s">
        <v>493</v>
      </c>
      <c r="C234" s="13" t="s">
        <v>17</v>
      </c>
      <c r="D234" s="188">
        <v>100</v>
      </c>
      <c r="E234" s="24">
        <v>100</v>
      </c>
      <c r="F234" s="161"/>
      <c r="H234" s="190"/>
      <c r="J234" s="196">
        <v>40</v>
      </c>
      <c r="K234" s="5">
        <v>150</v>
      </c>
    </row>
    <row r="235" spans="1:11" ht="18.600000000000001" x14ac:dyDescent="0.45">
      <c r="A235" s="34"/>
      <c r="B235" s="194" t="s">
        <v>130</v>
      </c>
      <c r="C235" s="11" t="s">
        <v>17</v>
      </c>
      <c r="D235" s="188">
        <v>98.86</v>
      </c>
      <c r="E235" s="24">
        <v>96.57</v>
      </c>
      <c r="F235" s="161">
        <v>96</v>
      </c>
      <c r="H235" s="190"/>
      <c r="J235" s="196">
        <v>40</v>
      </c>
      <c r="K235" s="5">
        <v>1909.8</v>
      </c>
    </row>
    <row r="236" spans="1:11" ht="15.6" x14ac:dyDescent="0.3">
      <c r="A236" s="34"/>
      <c r="B236" s="194" t="s">
        <v>91</v>
      </c>
      <c r="C236" s="11" t="s">
        <v>17</v>
      </c>
      <c r="D236" s="188">
        <v>98.86</v>
      </c>
      <c r="E236" s="24">
        <v>100</v>
      </c>
      <c r="F236" s="161">
        <v>100</v>
      </c>
      <c r="J236" s="196">
        <v>40</v>
      </c>
      <c r="K236" s="5">
        <v>1830</v>
      </c>
    </row>
    <row r="237" spans="1:11" ht="15.6" x14ac:dyDescent="0.3">
      <c r="A237" s="34"/>
      <c r="B237" s="187" t="s">
        <v>476</v>
      </c>
      <c r="C237" s="13" t="s">
        <v>17</v>
      </c>
      <c r="D237" s="188">
        <v>98.86</v>
      </c>
      <c r="E237" s="24">
        <v>98.86</v>
      </c>
      <c r="F237" s="161">
        <v>97.14</v>
      </c>
      <c r="J237" s="196">
        <v>40</v>
      </c>
      <c r="K237" s="5">
        <v>600</v>
      </c>
    </row>
    <row r="238" spans="1:11" x14ac:dyDescent="0.25">
      <c r="B238" s="187" t="s">
        <v>292</v>
      </c>
      <c r="C238" s="13" t="s">
        <v>17</v>
      </c>
      <c r="D238" s="188">
        <v>98.86</v>
      </c>
      <c r="E238" s="24">
        <v>93.14</v>
      </c>
      <c r="F238" s="161">
        <v>97.71</v>
      </c>
      <c r="J238" s="196">
        <v>40</v>
      </c>
      <c r="K238" s="5">
        <v>240</v>
      </c>
    </row>
    <row r="239" spans="1:11" x14ac:dyDescent="0.25">
      <c r="B239" s="187" t="s">
        <v>542</v>
      </c>
      <c r="C239" s="13" t="s">
        <v>17</v>
      </c>
      <c r="D239" s="188">
        <v>98.86</v>
      </c>
      <c r="E239" s="24"/>
      <c r="F239" s="161"/>
      <c r="J239" s="196">
        <v>40</v>
      </c>
      <c r="K239" s="5">
        <v>156</v>
      </c>
    </row>
    <row r="240" spans="1:11" x14ac:dyDescent="0.25">
      <c r="B240" s="187" t="s">
        <v>535</v>
      </c>
      <c r="C240" s="13" t="s">
        <v>17</v>
      </c>
      <c r="D240" s="188">
        <v>98.86</v>
      </c>
      <c r="E240" s="24"/>
      <c r="F240" s="24"/>
      <c r="J240" s="196">
        <v>40</v>
      </c>
      <c r="K240" s="5">
        <v>96</v>
      </c>
    </row>
    <row r="241" spans="1:12" x14ac:dyDescent="0.25">
      <c r="B241" s="187" t="s">
        <v>346</v>
      </c>
      <c r="C241" s="13" t="s">
        <v>17</v>
      </c>
      <c r="D241" s="188">
        <v>98.29</v>
      </c>
      <c r="E241" s="24">
        <v>100</v>
      </c>
      <c r="F241" s="161">
        <v>100</v>
      </c>
      <c r="I241" s="195">
        <f>(D241+E241)/2</f>
        <v>99.14500000000001</v>
      </c>
    </row>
    <row r="242" spans="1:12" ht="15.6" x14ac:dyDescent="0.3">
      <c r="A242" s="34"/>
      <c r="B242" s="187" t="s">
        <v>298</v>
      </c>
      <c r="C242" s="13" t="s">
        <v>17</v>
      </c>
      <c r="D242" s="192">
        <v>98.29</v>
      </c>
      <c r="E242" s="24">
        <v>98.29</v>
      </c>
      <c r="F242" s="161">
        <v>98.29</v>
      </c>
      <c r="G242" s="27" t="s">
        <v>147</v>
      </c>
      <c r="I242" s="195">
        <f t="shared" ref="I242:I244" si="6">(D242+E242)/2</f>
        <v>98.29</v>
      </c>
      <c r="J242" s="5">
        <v>38.29</v>
      </c>
      <c r="K242" s="5">
        <v>1050</v>
      </c>
    </row>
    <row r="243" spans="1:12" x14ac:dyDescent="0.25">
      <c r="B243" s="187" t="s">
        <v>347</v>
      </c>
      <c r="C243" s="13" t="s">
        <v>17</v>
      </c>
      <c r="D243" s="188">
        <v>98.29</v>
      </c>
      <c r="E243" s="24">
        <v>98.29</v>
      </c>
      <c r="F243" s="161">
        <v>98.29</v>
      </c>
      <c r="G243" s="165"/>
      <c r="I243" s="195">
        <f t="shared" si="6"/>
        <v>98.29</v>
      </c>
      <c r="J243" s="5">
        <v>38.29</v>
      </c>
      <c r="K243" s="5">
        <v>696</v>
      </c>
    </row>
    <row r="244" spans="1:12" x14ac:dyDescent="0.25">
      <c r="B244" s="187" t="s">
        <v>495</v>
      </c>
      <c r="C244" s="13" t="s">
        <v>17</v>
      </c>
      <c r="D244" s="188">
        <v>98.29</v>
      </c>
      <c r="E244" s="24">
        <v>98.29</v>
      </c>
      <c r="F244" s="200"/>
      <c r="I244" s="195">
        <f t="shared" si="6"/>
        <v>98.29</v>
      </c>
      <c r="J244" s="5">
        <v>38.29</v>
      </c>
      <c r="K244" s="5">
        <v>564</v>
      </c>
    </row>
    <row r="245" spans="1:12" x14ac:dyDescent="0.25">
      <c r="B245" s="194" t="s">
        <v>111</v>
      </c>
      <c r="C245" s="11" t="s">
        <v>17</v>
      </c>
      <c r="D245" s="188">
        <v>97.71</v>
      </c>
      <c r="E245" s="24">
        <v>97.71</v>
      </c>
      <c r="F245" s="161">
        <v>97.71</v>
      </c>
      <c r="J245" s="5">
        <v>40</v>
      </c>
      <c r="K245" s="5">
        <v>1746</v>
      </c>
    </row>
    <row r="246" spans="1:12" x14ac:dyDescent="0.25">
      <c r="B246" s="193" t="s">
        <v>234</v>
      </c>
      <c r="C246" s="13" t="s">
        <v>17</v>
      </c>
      <c r="D246" s="188">
        <v>97.71</v>
      </c>
      <c r="E246" s="24">
        <v>98.86</v>
      </c>
      <c r="F246" s="161">
        <v>98.86</v>
      </c>
      <c r="J246" s="5">
        <v>40</v>
      </c>
      <c r="K246" s="5">
        <v>1242</v>
      </c>
    </row>
    <row r="247" spans="1:12" x14ac:dyDescent="0.25">
      <c r="B247" s="187" t="s">
        <v>212</v>
      </c>
      <c r="C247" s="13" t="s">
        <v>17</v>
      </c>
      <c r="D247" s="188">
        <v>97.71</v>
      </c>
      <c r="E247" s="24">
        <v>96.57</v>
      </c>
      <c r="F247" s="200"/>
      <c r="J247" s="5">
        <v>40</v>
      </c>
      <c r="K247" s="5">
        <v>960</v>
      </c>
    </row>
    <row r="248" spans="1:12" x14ac:dyDescent="0.25">
      <c r="B248" s="187" t="s">
        <v>410</v>
      </c>
      <c r="C248" s="13" t="s">
        <v>17</v>
      </c>
      <c r="D248" s="188">
        <v>97.71</v>
      </c>
      <c r="E248" s="24">
        <v>97</v>
      </c>
      <c r="F248" s="161">
        <v>94.29</v>
      </c>
      <c r="J248" s="5">
        <v>40</v>
      </c>
      <c r="K248" s="5">
        <v>546</v>
      </c>
    </row>
    <row r="249" spans="1:12" x14ac:dyDescent="0.25">
      <c r="B249" s="187" t="s">
        <v>544</v>
      </c>
      <c r="C249" s="13" t="s">
        <v>17</v>
      </c>
      <c r="D249" s="188">
        <v>97.71</v>
      </c>
      <c r="E249" s="24"/>
      <c r="F249" s="161"/>
      <c r="J249" s="5">
        <v>40</v>
      </c>
      <c r="K249" s="5">
        <v>300</v>
      </c>
      <c r="L249" s="5">
        <v>3</v>
      </c>
    </row>
    <row r="250" spans="1:12" x14ac:dyDescent="0.25">
      <c r="B250" s="193" t="s">
        <v>538</v>
      </c>
      <c r="C250" s="23" t="s">
        <v>17</v>
      </c>
      <c r="D250" s="188">
        <v>97.71</v>
      </c>
      <c r="E250" s="24"/>
      <c r="F250" s="161"/>
      <c r="J250" s="5">
        <v>40</v>
      </c>
      <c r="K250" s="5">
        <v>300</v>
      </c>
      <c r="L250" s="5">
        <v>0</v>
      </c>
    </row>
    <row r="251" spans="1:12" x14ac:dyDescent="0.25">
      <c r="B251" s="187" t="s">
        <v>543</v>
      </c>
      <c r="C251" s="13" t="s">
        <v>17</v>
      </c>
      <c r="D251" s="188">
        <v>97.71</v>
      </c>
      <c r="E251" s="24"/>
      <c r="F251" s="161"/>
      <c r="J251" s="5">
        <v>40</v>
      </c>
      <c r="K251" s="5">
        <v>96</v>
      </c>
    </row>
    <row r="252" spans="1:12" x14ac:dyDescent="0.25">
      <c r="B252" s="187" t="s">
        <v>496</v>
      </c>
      <c r="C252" s="13" t="s">
        <v>17</v>
      </c>
      <c r="D252" s="188">
        <v>97.71</v>
      </c>
      <c r="E252" s="24">
        <v>97.14</v>
      </c>
      <c r="F252" s="200"/>
      <c r="J252" s="5">
        <v>38.86</v>
      </c>
    </row>
    <row r="253" spans="1:12" x14ac:dyDescent="0.25">
      <c r="B253" s="187" t="s">
        <v>118</v>
      </c>
      <c r="C253" s="13" t="s">
        <v>17</v>
      </c>
      <c r="D253" s="188">
        <v>97.14</v>
      </c>
      <c r="E253" s="24">
        <v>90.14</v>
      </c>
      <c r="F253" s="161">
        <v>90.14</v>
      </c>
    </row>
    <row r="254" spans="1:12" x14ac:dyDescent="0.25">
      <c r="B254" s="187" t="s">
        <v>411</v>
      </c>
      <c r="C254" s="13" t="s">
        <v>17</v>
      </c>
      <c r="D254" s="188">
        <v>96.57</v>
      </c>
      <c r="E254" s="24">
        <v>97.71</v>
      </c>
      <c r="F254" s="161">
        <v>92.86</v>
      </c>
      <c r="J254" s="5">
        <v>40</v>
      </c>
      <c r="K254" s="5">
        <v>732.6</v>
      </c>
    </row>
    <row r="255" spans="1:12" x14ac:dyDescent="0.25">
      <c r="B255" s="187" t="s">
        <v>408</v>
      </c>
      <c r="C255" s="13" t="s">
        <v>17</v>
      </c>
      <c r="D255" s="188">
        <v>96.57</v>
      </c>
      <c r="E255" s="24">
        <v>97.14</v>
      </c>
      <c r="F255" s="161">
        <v>94.71</v>
      </c>
      <c r="J255" s="5">
        <v>40</v>
      </c>
      <c r="K255" s="5">
        <v>294.60000000000002</v>
      </c>
    </row>
    <row r="256" spans="1:12" x14ac:dyDescent="0.25">
      <c r="B256" s="187" t="s">
        <v>541</v>
      </c>
      <c r="C256" s="13" t="s">
        <v>17</v>
      </c>
      <c r="D256" s="188">
        <v>96.57</v>
      </c>
      <c r="E256" s="24"/>
      <c r="F256" s="24"/>
      <c r="J256" s="5">
        <v>40</v>
      </c>
      <c r="K256" s="5">
        <v>54</v>
      </c>
    </row>
    <row r="257" spans="2:11" x14ac:dyDescent="0.25">
      <c r="B257" s="187" t="s">
        <v>79</v>
      </c>
      <c r="C257" s="11" t="s">
        <v>17</v>
      </c>
      <c r="D257" s="188">
        <v>96.43</v>
      </c>
      <c r="E257" s="24">
        <v>100</v>
      </c>
      <c r="F257" s="161">
        <v>100</v>
      </c>
      <c r="I257" s="195">
        <f>(D257+E257+F257)/3</f>
        <v>98.81</v>
      </c>
    </row>
    <row r="258" spans="2:11" x14ac:dyDescent="0.25">
      <c r="B258" s="187" t="s">
        <v>24</v>
      </c>
      <c r="C258" s="11" t="s">
        <v>17</v>
      </c>
      <c r="D258" s="188">
        <v>96.43</v>
      </c>
      <c r="E258" s="24">
        <v>89.43</v>
      </c>
      <c r="F258" s="161">
        <v>93</v>
      </c>
      <c r="I258" s="195">
        <f>(D258+E258+F258)/3</f>
        <v>92.953333333333333</v>
      </c>
    </row>
    <row r="259" spans="2:11" x14ac:dyDescent="0.25">
      <c r="B259" s="187" t="s">
        <v>494</v>
      </c>
      <c r="C259" s="13" t="s">
        <v>17</v>
      </c>
      <c r="D259" s="192">
        <v>96</v>
      </c>
      <c r="E259" s="24">
        <v>96</v>
      </c>
      <c r="F259" s="200"/>
      <c r="G259" s="165" t="s">
        <v>492</v>
      </c>
      <c r="I259" s="195">
        <f>(D259+E259)/2</f>
        <v>96</v>
      </c>
    </row>
    <row r="260" spans="2:11" x14ac:dyDescent="0.25">
      <c r="B260" s="187" t="s">
        <v>290</v>
      </c>
      <c r="C260" s="13" t="s">
        <v>17</v>
      </c>
      <c r="D260" s="188">
        <v>96</v>
      </c>
      <c r="E260" s="24">
        <v>93.14</v>
      </c>
      <c r="F260" s="161">
        <v>94.29</v>
      </c>
      <c r="I260" s="195">
        <f>(D260+E260)/2</f>
        <v>94.57</v>
      </c>
    </row>
    <row r="261" spans="2:11" x14ac:dyDescent="0.25">
      <c r="B261" s="193" t="s">
        <v>256</v>
      </c>
      <c r="C261" s="23" t="s">
        <v>17</v>
      </c>
      <c r="D261" s="188">
        <v>95.14</v>
      </c>
      <c r="E261" s="24">
        <v>100</v>
      </c>
      <c r="F261" s="161">
        <v>100</v>
      </c>
    </row>
    <row r="262" spans="2:11" x14ac:dyDescent="0.25">
      <c r="B262" s="187" t="s">
        <v>412</v>
      </c>
      <c r="C262" s="13" t="s">
        <v>17</v>
      </c>
      <c r="D262" s="188">
        <v>93.14</v>
      </c>
      <c r="E262" s="24">
        <v>89.71</v>
      </c>
      <c r="F262" s="161">
        <v>92.57</v>
      </c>
      <c r="J262" s="5">
        <v>36.57</v>
      </c>
      <c r="K262" s="5">
        <v>750</v>
      </c>
    </row>
    <row r="263" spans="2:11" x14ac:dyDescent="0.25">
      <c r="B263" s="187" t="s">
        <v>416</v>
      </c>
      <c r="C263" s="13" t="s">
        <v>17</v>
      </c>
      <c r="D263" s="188">
        <v>93.14</v>
      </c>
      <c r="E263" s="24">
        <v>100</v>
      </c>
      <c r="F263" s="161">
        <v>96.43</v>
      </c>
      <c r="I263" s="195"/>
      <c r="J263" s="5">
        <v>36.57</v>
      </c>
      <c r="K263" s="5">
        <v>708</v>
      </c>
    </row>
    <row r="264" spans="2:11" x14ac:dyDescent="0.25">
      <c r="B264" s="187" t="s">
        <v>536</v>
      </c>
      <c r="C264" s="13" t="s">
        <v>17</v>
      </c>
      <c r="D264" s="188">
        <v>93.14</v>
      </c>
      <c r="E264" s="24"/>
      <c r="F264" s="24"/>
      <c r="J264" s="5">
        <v>36.57</v>
      </c>
      <c r="K264" s="5">
        <v>0</v>
      </c>
    </row>
    <row r="265" spans="2:11" x14ac:dyDescent="0.25">
      <c r="B265" s="187" t="s">
        <v>295</v>
      </c>
      <c r="C265" s="13" t="s">
        <v>17</v>
      </c>
      <c r="D265" s="188">
        <v>92</v>
      </c>
      <c r="E265" s="24">
        <v>92.57</v>
      </c>
      <c r="F265" s="161">
        <v>95.43</v>
      </c>
    </row>
    <row r="266" spans="2:11" x14ac:dyDescent="0.25">
      <c r="B266" s="194" t="s">
        <v>127</v>
      </c>
      <c r="C266" s="11" t="s">
        <v>17</v>
      </c>
      <c r="D266" s="188">
        <v>88</v>
      </c>
      <c r="E266" s="24">
        <v>83.86</v>
      </c>
      <c r="F266" s="161">
        <v>85.86</v>
      </c>
    </row>
    <row r="267" spans="2:11" x14ac:dyDescent="0.25">
      <c r="B267" s="187" t="s">
        <v>477</v>
      </c>
      <c r="C267" s="13" t="s">
        <v>17</v>
      </c>
      <c r="D267" s="188">
        <v>87.43</v>
      </c>
      <c r="E267" s="24">
        <v>89.43</v>
      </c>
      <c r="F267" s="161">
        <v>93.14</v>
      </c>
    </row>
    <row r="268" spans="2:11" x14ac:dyDescent="0.25">
      <c r="B268" s="187" t="s">
        <v>297</v>
      </c>
      <c r="C268" s="13" t="s">
        <v>17</v>
      </c>
      <c r="D268" s="188">
        <v>85.43</v>
      </c>
      <c r="E268" s="24">
        <v>84</v>
      </c>
      <c r="F268" s="161">
        <v>85.43</v>
      </c>
    </row>
    <row r="269" spans="2:11" x14ac:dyDescent="0.25">
      <c r="B269" s="194" t="s">
        <v>51</v>
      </c>
      <c r="C269" s="11" t="s">
        <v>17</v>
      </c>
      <c r="D269" s="188">
        <v>80.86</v>
      </c>
      <c r="E269" s="24">
        <v>90.86</v>
      </c>
      <c r="F269" s="161">
        <v>90.86</v>
      </c>
    </row>
    <row r="271" spans="2:11" x14ac:dyDescent="0.25">
      <c r="B271" s="90" t="s">
        <v>527</v>
      </c>
      <c r="C271" s="5"/>
      <c r="D271" s="5"/>
      <c r="E271" s="5"/>
      <c r="F271" s="5"/>
    </row>
    <row r="272" spans="2:11" x14ac:dyDescent="0.25">
      <c r="B272" s="90" t="s">
        <v>254</v>
      </c>
    </row>
    <row r="275" spans="1:11" ht="18.600000000000001" x14ac:dyDescent="0.45">
      <c r="A275" s="202">
        <v>1</v>
      </c>
      <c r="B275" s="187" t="s">
        <v>257</v>
      </c>
      <c r="C275" s="13" t="s">
        <v>16</v>
      </c>
      <c r="D275" s="188">
        <v>100</v>
      </c>
      <c r="E275" s="24">
        <v>100</v>
      </c>
      <c r="F275" s="24">
        <v>100</v>
      </c>
      <c r="H275" s="190">
        <v>0.35</v>
      </c>
      <c r="I275" s="195">
        <f>(D275+E275)/2</f>
        <v>100</v>
      </c>
      <c r="J275" s="5">
        <v>40</v>
      </c>
      <c r="K275">
        <v>3043.5</v>
      </c>
    </row>
    <row r="276" spans="1:11" ht="18.600000000000001" x14ac:dyDescent="0.45">
      <c r="A276" s="202">
        <v>2</v>
      </c>
      <c r="B276" s="187" t="s">
        <v>460</v>
      </c>
      <c r="C276" s="13" t="s">
        <v>16</v>
      </c>
      <c r="D276" s="188">
        <v>100</v>
      </c>
      <c r="E276" s="24">
        <v>100</v>
      </c>
      <c r="F276" s="24">
        <v>100</v>
      </c>
      <c r="H276" s="190">
        <v>0.35</v>
      </c>
      <c r="I276" s="195">
        <f t="shared" ref="I276:I279" si="7">(D276+E276)/2</f>
        <v>100</v>
      </c>
      <c r="J276" s="5">
        <v>40</v>
      </c>
      <c r="K276">
        <v>992.9</v>
      </c>
    </row>
    <row r="277" spans="1:11" ht="18.600000000000001" x14ac:dyDescent="0.45">
      <c r="A277" s="202">
        <v>3</v>
      </c>
      <c r="B277" s="187" t="s">
        <v>383</v>
      </c>
      <c r="C277" s="13" t="s">
        <v>16</v>
      </c>
      <c r="D277" s="188">
        <v>100</v>
      </c>
      <c r="E277" s="24">
        <v>100</v>
      </c>
      <c r="F277" s="24">
        <v>100</v>
      </c>
      <c r="H277" s="190">
        <v>0.2</v>
      </c>
      <c r="I277" s="195">
        <f t="shared" si="7"/>
        <v>100</v>
      </c>
      <c r="J277" s="5">
        <v>40</v>
      </c>
      <c r="K277">
        <v>966</v>
      </c>
    </row>
    <row r="278" spans="1:11" ht="18.600000000000001" x14ac:dyDescent="0.45">
      <c r="A278" s="202">
        <v>4</v>
      </c>
      <c r="B278" s="187" t="s">
        <v>405</v>
      </c>
      <c r="C278" s="13" t="s">
        <v>16</v>
      </c>
      <c r="D278" s="188">
        <v>100</v>
      </c>
      <c r="E278" s="24">
        <v>100</v>
      </c>
      <c r="F278" s="24">
        <v>100</v>
      </c>
      <c r="H278" s="190">
        <v>0.2</v>
      </c>
      <c r="I278" s="195">
        <f t="shared" si="7"/>
        <v>100</v>
      </c>
      <c r="J278" s="5">
        <v>40</v>
      </c>
      <c r="K278">
        <v>918</v>
      </c>
    </row>
    <row r="279" spans="1:11" ht="18.600000000000001" x14ac:dyDescent="0.45">
      <c r="A279" s="202">
        <v>5</v>
      </c>
      <c r="B279" s="187" t="s">
        <v>490</v>
      </c>
      <c r="C279" s="13" t="s">
        <v>16</v>
      </c>
      <c r="D279" s="188">
        <v>100</v>
      </c>
      <c r="E279" s="24">
        <v>100</v>
      </c>
      <c r="F279" s="24"/>
      <c r="H279" s="190">
        <v>0.1</v>
      </c>
      <c r="I279" s="195">
        <f t="shared" si="7"/>
        <v>100</v>
      </c>
      <c r="J279" s="5">
        <v>40</v>
      </c>
      <c r="K279">
        <v>300</v>
      </c>
    </row>
    <row r="280" spans="1:11" ht="18.600000000000001" x14ac:dyDescent="0.45">
      <c r="A280" s="202">
        <v>6</v>
      </c>
      <c r="B280" s="194" t="s">
        <v>119</v>
      </c>
      <c r="C280" s="11" t="s">
        <v>16</v>
      </c>
      <c r="D280" s="192">
        <v>98.86</v>
      </c>
      <c r="E280" s="24">
        <v>98.86</v>
      </c>
      <c r="F280" s="24">
        <v>97.14</v>
      </c>
      <c r="G280" s="165" t="s">
        <v>492</v>
      </c>
      <c r="H280" s="190">
        <v>0.1</v>
      </c>
      <c r="I280" s="195">
        <f>(D280+E280+F280)/3</f>
        <v>98.286666666666676</v>
      </c>
      <c r="J280" s="5">
        <v>40</v>
      </c>
      <c r="K280">
        <v>2116</v>
      </c>
    </row>
    <row r="281" spans="1:11" ht="15.6" x14ac:dyDescent="0.3">
      <c r="A281" s="34"/>
      <c r="B281" s="187" t="s">
        <v>462</v>
      </c>
      <c r="C281" s="13" t="s">
        <v>16</v>
      </c>
      <c r="D281" s="188">
        <v>98.86</v>
      </c>
      <c r="E281" s="24">
        <v>97.71</v>
      </c>
      <c r="F281" s="24">
        <v>98.29</v>
      </c>
      <c r="H281" s="52"/>
      <c r="I281" s="195">
        <f>(D281+E281+F281)/3</f>
        <v>98.286666666666676</v>
      </c>
      <c r="J281" s="5">
        <v>40</v>
      </c>
      <c r="K281">
        <v>96</v>
      </c>
    </row>
    <row r="282" spans="1:11" ht="15.6" x14ac:dyDescent="0.3">
      <c r="A282" s="34"/>
      <c r="B282" s="187" t="s">
        <v>220</v>
      </c>
      <c r="C282" s="23" t="s">
        <v>16</v>
      </c>
      <c r="D282" s="192">
        <v>97.71</v>
      </c>
      <c r="E282" s="169">
        <v>97.71</v>
      </c>
      <c r="F282" s="24">
        <v>97.71</v>
      </c>
      <c r="G282" s="27" t="s">
        <v>147</v>
      </c>
      <c r="H282" s="52"/>
      <c r="I282" s="195">
        <f>(D282+E282+F282)/3</f>
        <v>97.71</v>
      </c>
    </row>
    <row r="283" spans="1:11" x14ac:dyDescent="0.25">
      <c r="B283" s="187" t="s">
        <v>464</v>
      </c>
      <c r="C283" s="13" t="s">
        <v>16</v>
      </c>
      <c r="D283" s="192">
        <v>97.71</v>
      </c>
      <c r="E283" s="24">
        <v>97.71</v>
      </c>
      <c r="F283" s="24">
        <v>96</v>
      </c>
      <c r="G283" s="165" t="s">
        <v>492</v>
      </c>
      <c r="I283" s="195">
        <f>(D283+E283+F283)/3</f>
        <v>97.139999999999986</v>
      </c>
    </row>
    <row r="284" spans="1:11" x14ac:dyDescent="0.25">
      <c r="B284" s="187" t="s">
        <v>461</v>
      </c>
      <c r="C284" s="13" t="s">
        <v>16</v>
      </c>
      <c r="D284" s="188">
        <v>96.57</v>
      </c>
      <c r="E284" s="24">
        <v>100</v>
      </c>
      <c r="F284" s="24">
        <v>100</v>
      </c>
      <c r="I284" s="195">
        <f t="shared" ref="I284:I285" si="8">(D284+E284+F284)/3</f>
        <v>98.856666666666669</v>
      </c>
    </row>
    <row r="285" spans="1:11" x14ac:dyDescent="0.25">
      <c r="B285" s="187" t="s">
        <v>406</v>
      </c>
      <c r="C285" s="13" t="s">
        <v>16</v>
      </c>
      <c r="D285" s="188">
        <v>96.57</v>
      </c>
      <c r="E285" s="24">
        <v>94.86</v>
      </c>
      <c r="F285" s="24">
        <v>98.86</v>
      </c>
      <c r="I285" s="195">
        <f t="shared" si="8"/>
        <v>96.763333333333335</v>
      </c>
    </row>
    <row r="286" spans="1:11" x14ac:dyDescent="0.25">
      <c r="B286" s="187" t="s">
        <v>463</v>
      </c>
      <c r="C286" s="13" t="s">
        <v>16</v>
      </c>
      <c r="D286" s="188">
        <v>95.43</v>
      </c>
      <c r="E286" s="24">
        <v>97.71</v>
      </c>
      <c r="F286" s="24">
        <v>97.71</v>
      </c>
    </row>
    <row r="287" spans="1:11" x14ac:dyDescent="0.25">
      <c r="B287" s="187" t="s">
        <v>175</v>
      </c>
      <c r="C287" s="13" t="s">
        <v>16</v>
      </c>
      <c r="D287" s="188">
        <v>94.29</v>
      </c>
      <c r="E287" s="24">
        <v>94.29</v>
      </c>
      <c r="F287" s="24">
        <v>95.43</v>
      </c>
    </row>
    <row r="288" spans="1:11" x14ac:dyDescent="0.25">
      <c r="B288" s="187" t="s">
        <v>534</v>
      </c>
      <c r="C288" s="13" t="s">
        <v>16</v>
      </c>
      <c r="D288" s="188">
        <v>93.14</v>
      </c>
      <c r="E288" s="24"/>
      <c r="F288" s="24"/>
    </row>
    <row r="289" spans="1:11" x14ac:dyDescent="0.25">
      <c r="B289" s="194" t="s">
        <v>84</v>
      </c>
      <c r="C289" s="11" t="s">
        <v>16</v>
      </c>
      <c r="D289" s="188">
        <v>92.57</v>
      </c>
      <c r="E289" s="24">
        <v>93.71</v>
      </c>
      <c r="F289" s="24">
        <v>88.29</v>
      </c>
      <c r="I289" s="195">
        <f>(D289+E289)/2</f>
        <v>93.139999999999986</v>
      </c>
    </row>
    <row r="290" spans="1:11" x14ac:dyDescent="0.25">
      <c r="B290" s="187" t="s">
        <v>488</v>
      </c>
      <c r="C290" s="13" t="s">
        <v>16</v>
      </c>
      <c r="D290" s="188">
        <v>92.57</v>
      </c>
      <c r="E290" s="24">
        <v>92</v>
      </c>
      <c r="F290" s="24"/>
      <c r="I290" s="195">
        <f>(D290+E290)/2</f>
        <v>92.284999999999997</v>
      </c>
    </row>
    <row r="291" spans="1:11" x14ac:dyDescent="0.25">
      <c r="B291" s="187" t="s">
        <v>224</v>
      </c>
      <c r="C291" s="13" t="s">
        <v>16</v>
      </c>
      <c r="D291" s="188">
        <v>91.29</v>
      </c>
      <c r="E291" s="24">
        <v>98.29</v>
      </c>
      <c r="F291" s="24">
        <v>98</v>
      </c>
    </row>
    <row r="292" spans="1:11" x14ac:dyDescent="0.25">
      <c r="B292" s="187" t="s">
        <v>533</v>
      </c>
      <c r="C292" s="13" t="s">
        <v>16</v>
      </c>
      <c r="D292" s="188">
        <v>83.43</v>
      </c>
      <c r="E292" s="24"/>
      <c r="F292" s="24"/>
    </row>
    <row r="293" spans="1:11" x14ac:dyDescent="0.25">
      <c r="B293" s="12"/>
      <c r="C293" s="12"/>
      <c r="D293" s="12"/>
      <c r="E293" s="12"/>
      <c r="F293" s="164"/>
    </row>
    <row r="294" spans="1:11" x14ac:dyDescent="0.25">
      <c r="B294" s="90" t="s">
        <v>254</v>
      </c>
      <c r="C294" s="4"/>
      <c r="D294" s="4"/>
      <c r="E294" s="4"/>
      <c r="F294" s="4"/>
    </row>
    <row r="295" spans="1:11" x14ac:dyDescent="0.25">
      <c r="B295" s="90" t="s">
        <v>527</v>
      </c>
      <c r="C295" s="4"/>
      <c r="D295" s="4"/>
      <c r="E295" s="4"/>
      <c r="F295" s="4"/>
    </row>
    <row r="298" spans="1:11" ht="18.600000000000001" x14ac:dyDescent="0.45">
      <c r="A298" s="202">
        <v>1</v>
      </c>
      <c r="B298" s="194" t="s">
        <v>113</v>
      </c>
      <c r="C298" s="11" t="s">
        <v>20</v>
      </c>
      <c r="D298" s="198">
        <v>100</v>
      </c>
      <c r="E298" s="24">
        <v>100</v>
      </c>
      <c r="F298" s="24">
        <v>99.43</v>
      </c>
      <c r="H298" s="190">
        <v>0.35</v>
      </c>
      <c r="I298" s="195">
        <f>(D298+E298)/2</f>
        <v>100</v>
      </c>
      <c r="J298" s="5">
        <v>40</v>
      </c>
      <c r="K298" s="5">
        <v>2082</v>
      </c>
    </row>
    <row r="299" spans="1:11" ht="18.600000000000001" x14ac:dyDescent="0.45">
      <c r="A299" s="202">
        <v>2</v>
      </c>
      <c r="B299" s="194" t="s">
        <v>103</v>
      </c>
      <c r="C299" s="11" t="s">
        <v>20</v>
      </c>
      <c r="D299" s="198">
        <v>100</v>
      </c>
      <c r="E299" s="24">
        <v>100</v>
      </c>
      <c r="F299" s="24">
        <v>91.43</v>
      </c>
      <c r="H299" s="190">
        <v>0.35</v>
      </c>
      <c r="I299" s="195">
        <f>(D299+E299)/2</f>
        <v>100</v>
      </c>
      <c r="J299" s="5">
        <v>40</v>
      </c>
      <c r="K299" s="5">
        <v>1964.6</v>
      </c>
    </row>
    <row r="300" spans="1:11" ht="18.600000000000001" x14ac:dyDescent="0.45">
      <c r="A300" s="202">
        <v>3</v>
      </c>
      <c r="B300" s="194" t="s">
        <v>102</v>
      </c>
      <c r="C300" s="13" t="s">
        <v>20</v>
      </c>
      <c r="D300" s="198">
        <v>100</v>
      </c>
      <c r="E300" s="24">
        <v>100</v>
      </c>
      <c r="F300" s="24">
        <v>97.71</v>
      </c>
      <c r="H300" s="190">
        <v>0.2</v>
      </c>
      <c r="I300" s="195">
        <f t="shared" ref="I300:I301" si="9">(D300+E300)/2</f>
        <v>100</v>
      </c>
      <c r="J300" s="5">
        <v>40</v>
      </c>
      <c r="K300" s="5">
        <v>1953</v>
      </c>
    </row>
    <row r="301" spans="1:11" ht="18.600000000000001" x14ac:dyDescent="0.45">
      <c r="A301" s="202">
        <v>4</v>
      </c>
      <c r="B301" s="187" t="s">
        <v>207</v>
      </c>
      <c r="C301" s="13" t="s">
        <v>20</v>
      </c>
      <c r="D301" s="198">
        <v>100</v>
      </c>
      <c r="E301" s="24">
        <v>100</v>
      </c>
      <c r="F301" s="24">
        <v>96.43</v>
      </c>
      <c r="H301" s="190">
        <v>0.2</v>
      </c>
      <c r="I301" s="195">
        <f t="shared" si="9"/>
        <v>100</v>
      </c>
      <c r="J301" s="5">
        <v>40</v>
      </c>
      <c r="K301" s="5">
        <v>890.4</v>
      </c>
    </row>
    <row r="302" spans="1:11" ht="18.600000000000001" x14ac:dyDescent="0.45">
      <c r="A302" s="202">
        <v>5</v>
      </c>
      <c r="B302" s="199" t="s">
        <v>342</v>
      </c>
      <c r="C302" s="13" t="s">
        <v>20</v>
      </c>
      <c r="D302" s="198">
        <v>100</v>
      </c>
      <c r="E302" s="24">
        <v>99.43</v>
      </c>
      <c r="F302" s="24">
        <v>98.57</v>
      </c>
      <c r="H302" s="190">
        <v>0.1</v>
      </c>
      <c r="I302" s="195">
        <f>(D302+E302)/2</f>
        <v>99.715000000000003</v>
      </c>
    </row>
    <row r="303" spans="1:11" ht="18.600000000000001" x14ac:dyDescent="0.45">
      <c r="A303" s="202">
        <v>6</v>
      </c>
      <c r="B303" s="187" t="s">
        <v>283</v>
      </c>
      <c r="C303" s="13" t="s">
        <v>20</v>
      </c>
      <c r="D303" s="198">
        <v>100</v>
      </c>
      <c r="E303" s="24">
        <v>98.86</v>
      </c>
      <c r="F303" s="24">
        <v>97.07</v>
      </c>
      <c r="H303" s="190">
        <v>0.1</v>
      </c>
      <c r="I303" s="195">
        <f>(D303+E303)/2</f>
        <v>99.43</v>
      </c>
    </row>
    <row r="304" spans="1:11" ht="15.6" x14ac:dyDescent="0.3">
      <c r="A304" s="34"/>
      <c r="B304" s="187" t="s">
        <v>141</v>
      </c>
      <c r="C304" s="13" t="s">
        <v>20</v>
      </c>
      <c r="D304" s="198">
        <v>100</v>
      </c>
      <c r="E304" s="24">
        <v>97.71</v>
      </c>
      <c r="F304" s="24">
        <v>100</v>
      </c>
      <c r="I304" s="195">
        <f>(D304+E304)/2</f>
        <v>98.85499999999999</v>
      </c>
    </row>
    <row r="305" spans="1:11" x14ac:dyDescent="0.25">
      <c r="B305" s="187" t="s">
        <v>400</v>
      </c>
      <c r="C305" s="10" t="s">
        <v>20</v>
      </c>
      <c r="D305" s="198">
        <v>100</v>
      </c>
      <c r="E305" s="24">
        <v>96.43</v>
      </c>
      <c r="F305" s="1"/>
      <c r="I305" s="195">
        <f>(D305+E305)/2</f>
        <v>98.215000000000003</v>
      </c>
    </row>
    <row r="306" spans="1:11" x14ac:dyDescent="0.25">
      <c r="B306" s="187" t="s">
        <v>341</v>
      </c>
      <c r="C306" s="13" t="s">
        <v>20</v>
      </c>
      <c r="D306" s="198">
        <v>99.43</v>
      </c>
      <c r="E306" s="24">
        <v>97.71</v>
      </c>
      <c r="F306" s="24">
        <v>98.86</v>
      </c>
    </row>
    <row r="307" spans="1:11" x14ac:dyDescent="0.25">
      <c r="B307" s="187" t="s">
        <v>454</v>
      </c>
      <c r="C307" s="11" t="s">
        <v>20</v>
      </c>
      <c r="D307" s="198">
        <v>98.86</v>
      </c>
      <c r="E307" s="24">
        <v>97.71</v>
      </c>
      <c r="F307" s="24">
        <v>87.86</v>
      </c>
      <c r="J307" s="5">
        <v>40</v>
      </c>
    </row>
    <row r="308" spans="1:11" x14ac:dyDescent="0.25">
      <c r="B308" s="187" t="s">
        <v>173</v>
      </c>
      <c r="C308" s="13" t="s">
        <v>20</v>
      </c>
      <c r="D308" s="198">
        <v>98.86</v>
      </c>
      <c r="E308" s="24">
        <v>97.71</v>
      </c>
      <c r="F308" s="24">
        <v>100</v>
      </c>
      <c r="J308" s="5">
        <v>38.86</v>
      </c>
      <c r="K308" s="5">
        <v>1212</v>
      </c>
    </row>
    <row r="309" spans="1:11" x14ac:dyDescent="0.25">
      <c r="B309" s="187" t="s">
        <v>528</v>
      </c>
      <c r="C309" s="13" t="s">
        <v>20</v>
      </c>
      <c r="D309" s="198">
        <v>98.86</v>
      </c>
      <c r="E309" s="24"/>
      <c r="F309" s="24"/>
      <c r="J309" s="5">
        <v>38.86</v>
      </c>
      <c r="K309" s="5">
        <v>120</v>
      </c>
    </row>
    <row r="310" spans="1:11" x14ac:dyDescent="0.25">
      <c r="B310" s="187" t="s">
        <v>170</v>
      </c>
      <c r="C310" s="13" t="s">
        <v>20</v>
      </c>
      <c r="D310" s="198">
        <v>98.29</v>
      </c>
      <c r="E310" s="24">
        <v>99.14</v>
      </c>
      <c r="F310" s="24">
        <v>97.14</v>
      </c>
    </row>
    <row r="311" spans="1:11" x14ac:dyDescent="0.25">
      <c r="B311" s="187" t="s">
        <v>455</v>
      </c>
      <c r="C311" s="11" t="s">
        <v>20</v>
      </c>
      <c r="D311" s="198">
        <v>97.71</v>
      </c>
      <c r="E311" s="24">
        <v>96</v>
      </c>
      <c r="F311" s="24">
        <v>96</v>
      </c>
      <c r="K311" s="5"/>
    </row>
    <row r="312" spans="1:11" x14ac:dyDescent="0.25">
      <c r="B312" s="187" t="s">
        <v>239</v>
      </c>
      <c r="C312" s="13" t="s">
        <v>20</v>
      </c>
      <c r="D312" s="198">
        <v>94.86</v>
      </c>
      <c r="E312" s="24">
        <v>96</v>
      </c>
      <c r="F312" s="24">
        <v>93.71</v>
      </c>
    </row>
    <row r="313" spans="1:11" x14ac:dyDescent="0.25">
      <c r="B313" s="199" t="s">
        <v>96</v>
      </c>
      <c r="C313" s="11" t="s">
        <v>20</v>
      </c>
      <c r="D313" s="198">
        <v>94.29</v>
      </c>
      <c r="E313" s="24">
        <v>94.29</v>
      </c>
      <c r="F313" s="24">
        <v>87.29</v>
      </c>
    </row>
    <row r="314" spans="1:11" x14ac:dyDescent="0.25">
      <c r="B314" s="187" t="s">
        <v>206</v>
      </c>
      <c r="C314" s="13" t="s">
        <v>20</v>
      </c>
      <c r="D314" s="198">
        <v>93.71</v>
      </c>
      <c r="E314" s="24">
        <v>93.71</v>
      </c>
      <c r="F314" s="24">
        <v>98</v>
      </c>
    </row>
    <row r="315" spans="1:11" x14ac:dyDescent="0.25">
      <c r="B315" s="1"/>
      <c r="C315" s="1"/>
      <c r="D315" s="1"/>
      <c r="E315" s="1"/>
      <c r="F315" s="1"/>
    </row>
    <row r="318" spans="1:11" ht="18.600000000000001" x14ac:dyDescent="0.45">
      <c r="A318" s="202">
        <v>1</v>
      </c>
      <c r="B318" s="194" t="s">
        <v>9</v>
      </c>
      <c r="C318" s="11" t="s">
        <v>21</v>
      </c>
      <c r="D318" s="188">
        <v>100</v>
      </c>
      <c r="E318" s="24">
        <v>100</v>
      </c>
      <c r="F318" s="24">
        <v>99.43</v>
      </c>
      <c r="H318" s="190">
        <v>0.35</v>
      </c>
      <c r="J318" s="196">
        <v>40</v>
      </c>
      <c r="K318" s="5">
        <v>2394.3000000000002</v>
      </c>
    </row>
    <row r="319" spans="1:11" ht="18.600000000000001" x14ac:dyDescent="0.45">
      <c r="A319" s="202">
        <v>2</v>
      </c>
      <c r="B319" s="194" t="s">
        <v>73</v>
      </c>
      <c r="C319" s="11" t="s">
        <v>21</v>
      </c>
      <c r="D319" s="188">
        <v>100</v>
      </c>
      <c r="E319" s="24">
        <v>100</v>
      </c>
      <c r="F319" s="24">
        <v>100</v>
      </c>
      <c r="H319" s="190">
        <v>0.2</v>
      </c>
      <c r="I319" s="5"/>
      <c r="J319" s="196">
        <v>40</v>
      </c>
      <c r="K319" s="5">
        <v>1962</v>
      </c>
    </row>
    <row r="320" spans="1:11" ht="18.600000000000001" x14ac:dyDescent="0.45">
      <c r="A320" s="202">
        <v>3</v>
      </c>
      <c r="B320" s="191" t="s">
        <v>399</v>
      </c>
      <c r="C320" s="12" t="s">
        <v>21</v>
      </c>
      <c r="D320" s="188">
        <v>100</v>
      </c>
      <c r="E320" s="24">
        <v>96.14</v>
      </c>
      <c r="F320" s="24">
        <v>96</v>
      </c>
      <c r="H320" s="190">
        <v>0.1</v>
      </c>
      <c r="J320" s="196">
        <v>40</v>
      </c>
      <c r="K320" s="5">
        <v>360</v>
      </c>
    </row>
    <row r="321" spans="1:11" ht="18.600000000000001" x14ac:dyDescent="0.45">
      <c r="A321" s="202">
        <v>4</v>
      </c>
      <c r="B321" s="191" t="s">
        <v>280</v>
      </c>
      <c r="C321" s="12" t="s">
        <v>21</v>
      </c>
      <c r="D321" s="188">
        <v>100</v>
      </c>
      <c r="E321" s="24">
        <v>87.71</v>
      </c>
      <c r="F321" s="24">
        <v>100</v>
      </c>
      <c r="H321" s="190">
        <v>0.1</v>
      </c>
      <c r="J321" s="196">
        <v>40</v>
      </c>
      <c r="K321" s="5">
        <v>192</v>
      </c>
    </row>
    <row r="322" spans="1:11" ht="18.600000000000001" x14ac:dyDescent="0.45">
      <c r="A322" s="202">
        <v>5</v>
      </c>
      <c r="B322" s="187" t="s">
        <v>483</v>
      </c>
      <c r="C322" s="13" t="s">
        <v>21</v>
      </c>
      <c r="D322" s="188">
        <v>100</v>
      </c>
      <c r="E322" s="24">
        <v>96.29</v>
      </c>
      <c r="F322" s="24"/>
      <c r="H322" s="190">
        <v>0.1</v>
      </c>
      <c r="J322" s="196">
        <v>40</v>
      </c>
      <c r="K322" s="5">
        <v>162</v>
      </c>
    </row>
    <row r="323" spans="1:11" ht="15.6" x14ac:dyDescent="0.3">
      <c r="A323" s="34"/>
      <c r="B323" s="187" t="s">
        <v>524</v>
      </c>
      <c r="C323" s="13" t="s">
        <v>21</v>
      </c>
      <c r="D323" s="188">
        <v>100</v>
      </c>
      <c r="E323" s="24"/>
      <c r="F323" s="24"/>
      <c r="J323" s="196">
        <v>40</v>
      </c>
      <c r="K323" s="5">
        <v>120</v>
      </c>
    </row>
    <row r="324" spans="1:11" ht="15.6" x14ac:dyDescent="0.3">
      <c r="A324" s="34"/>
      <c r="B324" s="187" t="s">
        <v>282</v>
      </c>
      <c r="C324" s="13" t="s">
        <v>21</v>
      </c>
      <c r="D324" s="188">
        <v>98.29</v>
      </c>
      <c r="E324" s="24">
        <v>95.43</v>
      </c>
      <c r="F324" s="24">
        <v>94.86</v>
      </c>
    </row>
    <row r="325" spans="1:11" ht="15.6" x14ac:dyDescent="0.3">
      <c r="A325" s="34"/>
      <c r="B325" s="187" t="s">
        <v>401</v>
      </c>
      <c r="C325" s="13" t="s">
        <v>21</v>
      </c>
      <c r="D325" s="188">
        <v>96.57</v>
      </c>
      <c r="E325" s="24">
        <v>94.29</v>
      </c>
      <c r="F325" s="24">
        <v>97.14</v>
      </c>
    </row>
    <row r="326" spans="1:11" x14ac:dyDescent="0.25">
      <c r="B326" s="187" t="s">
        <v>482</v>
      </c>
      <c r="C326" s="13" t="s">
        <v>21</v>
      </c>
      <c r="D326" s="188">
        <v>95.71</v>
      </c>
      <c r="E326" s="24">
        <v>94.86</v>
      </c>
      <c r="F326" s="24"/>
    </row>
    <row r="327" spans="1:11" x14ac:dyDescent="0.25">
      <c r="B327" s="187" t="s">
        <v>525</v>
      </c>
      <c r="C327" s="13" t="s">
        <v>21</v>
      </c>
      <c r="D327" s="188">
        <v>93.57</v>
      </c>
      <c r="E327" s="24"/>
      <c r="F327" s="24"/>
    </row>
    <row r="328" spans="1:11" x14ac:dyDescent="0.25">
      <c r="B328" s="187" t="s">
        <v>526</v>
      </c>
      <c r="C328" s="13" t="s">
        <v>21</v>
      </c>
      <c r="D328" s="188">
        <v>92</v>
      </c>
      <c r="E328" s="24"/>
      <c r="F328" s="24"/>
    </row>
    <row r="329" spans="1:11" x14ac:dyDescent="0.25">
      <c r="B329" s="187" t="s">
        <v>481</v>
      </c>
      <c r="C329" s="13" t="s">
        <v>21</v>
      </c>
      <c r="D329" s="188">
        <v>86.86</v>
      </c>
      <c r="E329" s="24">
        <v>97.71</v>
      </c>
      <c r="F329" s="24"/>
    </row>
    <row r="330" spans="1:11" x14ac:dyDescent="0.25">
      <c r="B330" s="194" t="s">
        <v>115</v>
      </c>
      <c r="C330" s="11" t="s">
        <v>21</v>
      </c>
      <c r="D330" s="192">
        <v>74</v>
      </c>
      <c r="E330" s="24">
        <v>74</v>
      </c>
      <c r="F330" s="24">
        <v>78.569999999999993</v>
      </c>
      <c r="G330" s="165" t="s">
        <v>492</v>
      </c>
    </row>
    <row r="331" spans="1:11" x14ac:dyDescent="0.25">
      <c r="B331" s="1"/>
      <c r="C331" s="1"/>
      <c r="D331" s="1"/>
      <c r="E331" s="1"/>
      <c r="F331" s="1"/>
    </row>
    <row r="332" spans="1:11" x14ac:dyDescent="0.25">
      <c r="B332" s="90" t="s">
        <v>527</v>
      </c>
    </row>
    <row r="336" spans="1:11" x14ac:dyDescent="0.25">
      <c r="C336" s="42"/>
    </row>
    <row r="337" spans="1:11" ht="18.600000000000001" x14ac:dyDescent="0.45">
      <c r="A337" s="202">
        <v>1</v>
      </c>
      <c r="B337" s="187" t="s">
        <v>7</v>
      </c>
      <c r="C337" s="13" t="s">
        <v>18</v>
      </c>
      <c r="D337" s="188">
        <v>100</v>
      </c>
      <c r="E337" s="24">
        <v>98.86</v>
      </c>
      <c r="F337" s="24">
        <v>100</v>
      </c>
      <c r="H337" s="190">
        <v>0.35</v>
      </c>
      <c r="J337" s="196">
        <v>40</v>
      </c>
      <c r="K337" s="5">
        <v>2959</v>
      </c>
    </row>
    <row r="338" spans="1:11" ht="18.600000000000001" x14ac:dyDescent="0.45">
      <c r="A338" s="202">
        <v>2</v>
      </c>
      <c r="B338" s="187" t="s">
        <v>63</v>
      </c>
      <c r="C338" s="13" t="s">
        <v>18</v>
      </c>
      <c r="D338" s="188">
        <v>100</v>
      </c>
      <c r="E338" s="24">
        <v>96.57</v>
      </c>
      <c r="F338" s="24">
        <v>98.86</v>
      </c>
      <c r="H338" s="190">
        <v>0.35</v>
      </c>
      <c r="J338" s="196">
        <v>40</v>
      </c>
      <c r="K338" s="5">
        <v>2956</v>
      </c>
    </row>
    <row r="339" spans="1:11" ht="18.600000000000001" x14ac:dyDescent="0.45">
      <c r="A339" s="202">
        <v>3</v>
      </c>
      <c r="B339" s="187" t="s">
        <v>62</v>
      </c>
      <c r="C339" s="13" t="s">
        <v>18</v>
      </c>
      <c r="D339" s="188">
        <v>100</v>
      </c>
      <c r="E339" s="24">
        <v>100</v>
      </c>
      <c r="F339" s="24">
        <v>100</v>
      </c>
      <c r="H339" s="190">
        <v>0.35</v>
      </c>
      <c r="J339" s="196">
        <v>40</v>
      </c>
      <c r="K339" s="5">
        <v>2914.8</v>
      </c>
    </row>
    <row r="340" spans="1:11" ht="18.600000000000001" x14ac:dyDescent="0.45">
      <c r="A340" s="202">
        <v>4</v>
      </c>
      <c r="B340" s="187" t="s">
        <v>65</v>
      </c>
      <c r="C340" s="13" t="s">
        <v>18</v>
      </c>
      <c r="D340" s="188">
        <v>100</v>
      </c>
      <c r="E340" s="24">
        <v>100</v>
      </c>
      <c r="F340" s="24">
        <v>98.86</v>
      </c>
      <c r="H340" s="190">
        <v>0.35</v>
      </c>
      <c r="J340" s="196">
        <v>40</v>
      </c>
      <c r="K340" s="5">
        <v>2821.2</v>
      </c>
    </row>
    <row r="341" spans="1:11" ht="18.600000000000001" x14ac:dyDescent="0.45">
      <c r="A341" s="202">
        <v>5</v>
      </c>
      <c r="B341" s="187" t="s">
        <v>66</v>
      </c>
      <c r="C341" s="13" t="s">
        <v>18</v>
      </c>
      <c r="D341" s="188">
        <v>100</v>
      </c>
      <c r="E341" s="24">
        <v>98.86</v>
      </c>
      <c r="F341" s="24">
        <v>98.86</v>
      </c>
      <c r="H341" s="190">
        <v>0.35</v>
      </c>
      <c r="J341" s="196">
        <v>40</v>
      </c>
      <c r="K341" s="5">
        <v>2286</v>
      </c>
    </row>
    <row r="342" spans="1:11" ht="18.600000000000001" x14ac:dyDescent="0.45">
      <c r="A342" s="202">
        <v>6</v>
      </c>
      <c r="B342" s="187" t="s">
        <v>38</v>
      </c>
      <c r="C342" s="13" t="s">
        <v>18</v>
      </c>
      <c r="D342" s="188">
        <v>100</v>
      </c>
      <c r="E342" s="24">
        <v>100</v>
      </c>
      <c r="F342" s="24">
        <v>96</v>
      </c>
      <c r="H342" s="190">
        <v>0.2</v>
      </c>
      <c r="J342" s="196">
        <v>40</v>
      </c>
      <c r="K342" s="5">
        <v>2010</v>
      </c>
    </row>
    <row r="343" spans="1:11" ht="18.600000000000001" x14ac:dyDescent="0.45">
      <c r="A343" s="202">
        <v>7</v>
      </c>
      <c r="B343" s="187" t="s">
        <v>144</v>
      </c>
      <c r="C343" s="13" t="s">
        <v>18</v>
      </c>
      <c r="D343" s="188">
        <v>100</v>
      </c>
      <c r="E343" s="24">
        <v>100</v>
      </c>
      <c r="F343" s="24">
        <v>100</v>
      </c>
      <c r="H343" s="190">
        <v>0.2</v>
      </c>
      <c r="J343" s="196">
        <v>40</v>
      </c>
      <c r="K343" s="5">
        <v>1906.1</v>
      </c>
    </row>
    <row r="344" spans="1:11" ht="18.600000000000001" x14ac:dyDescent="0.45">
      <c r="A344" s="202">
        <v>8</v>
      </c>
      <c r="B344" s="187" t="s">
        <v>124</v>
      </c>
      <c r="C344" s="13" t="s">
        <v>18</v>
      </c>
      <c r="D344" s="188">
        <v>100</v>
      </c>
      <c r="E344" s="24">
        <v>100</v>
      </c>
      <c r="F344" s="24">
        <v>100</v>
      </c>
      <c r="H344" s="190">
        <v>0.2</v>
      </c>
      <c r="J344" s="196">
        <v>40</v>
      </c>
      <c r="K344" s="5">
        <v>1735</v>
      </c>
    </row>
    <row r="345" spans="1:11" ht="18.600000000000001" x14ac:dyDescent="0.45">
      <c r="A345" s="202">
        <v>9</v>
      </c>
      <c r="B345" s="187" t="s">
        <v>122</v>
      </c>
      <c r="C345" s="13" t="s">
        <v>18</v>
      </c>
      <c r="D345" s="188">
        <v>100</v>
      </c>
      <c r="E345" s="24">
        <v>100</v>
      </c>
      <c r="F345" s="24">
        <v>100</v>
      </c>
      <c r="H345" s="190">
        <v>0.2</v>
      </c>
      <c r="J345" s="196">
        <v>40</v>
      </c>
      <c r="K345" s="5">
        <v>1608</v>
      </c>
    </row>
    <row r="346" spans="1:11" ht="18.600000000000001" x14ac:dyDescent="0.45">
      <c r="A346" s="202">
        <v>10</v>
      </c>
      <c r="B346" s="187" t="s">
        <v>117</v>
      </c>
      <c r="C346" s="13" t="s">
        <v>18</v>
      </c>
      <c r="D346" s="188">
        <v>100</v>
      </c>
      <c r="E346" s="24">
        <v>94.71</v>
      </c>
      <c r="F346" s="24">
        <v>93.57</v>
      </c>
      <c r="H346" s="190">
        <v>0.2</v>
      </c>
      <c r="J346" s="196">
        <v>40</v>
      </c>
      <c r="K346" s="5">
        <v>1512</v>
      </c>
    </row>
    <row r="347" spans="1:11" ht="18.600000000000001" x14ac:dyDescent="0.45">
      <c r="A347" s="202">
        <v>11</v>
      </c>
      <c r="B347" s="187" t="s">
        <v>574</v>
      </c>
      <c r="C347" s="13" t="s">
        <v>18</v>
      </c>
      <c r="D347" s="192">
        <v>100</v>
      </c>
      <c r="E347" s="24">
        <v>100</v>
      </c>
      <c r="F347" s="24">
        <v>95.29</v>
      </c>
      <c r="G347" s="165" t="s">
        <v>492</v>
      </c>
      <c r="H347" s="190">
        <v>0.1</v>
      </c>
      <c r="J347" s="196">
        <v>40</v>
      </c>
      <c r="K347" s="5">
        <v>1254.5999999999999</v>
      </c>
    </row>
    <row r="348" spans="1:11" ht="18.600000000000001" x14ac:dyDescent="0.45">
      <c r="A348" s="202">
        <v>12</v>
      </c>
      <c r="B348" s="187" t="s">
        <v>188</v>
      </c>
      <c r="C348" s="13" t="s">
        <v>18</v>
      </c>
      <c r="D348" s="188">
        <v>100</v>
      </c>
      <c r="E348" s="24">
        <v>100</v>
      </c>
      <c r="F348" s="24">
        <v>100</v>
      </c>
      <c r="H348" s="190">
        <v>0.1</v>
      </c>
      <c r="J348" s="196">
        <v>40</v>
      </c>
      <c r="K348" s="5">
        <v>1110</v>
      </c>
    </row>
    <row r="349" spans="1:11" ht="18.600000000000001" x14ac:dyDescent="0.45">
      <c r="A349" s="202">
        <v>13</v>
      </c>
      <c r="B349" s="187" t="s">
        <v>214</v>
      </c>
      <c r="C349" s="13" t="s">
        <v>18</v>
      </c>
      <c r="D349" s="188">
        <v>100</v>
      </c>
      <c r="E349" s="24">
        <v>100</v>
      </c>
      <c r="F349" s="24">
        <v>100</v>
      </c>
      <c r="H349" s="190">
        <v>0.1</v>
      </c>
      <c r="J349" s="196">
        <v>40</v>
      </c>
      <c r="K349" s="5">
        <v>936</v>
      </c>
    </row>
    <row r="350" spans="1:11" ht="18.600000000000001" x14ac:dyDescent="0.45">
      <c r="A350" s="202">
        <v>14</v>
      </c>
      <c r="B350" s="187" t="s">
        <v>186</v>
      </c>
      <c r="C350" s="13" t="s">
        <v>18</v>
      </c>
      <c r="D350" s="188">
        <v>100</v>
      </c>
      <c r="E350" s="24">
        <v>96.43</v>
      </c>
      <c r="F350" s="24">
        <v>100</v>
      </c>
      <c r="H350" s="190">
        <v>0.1</v>
      </c>
      <c r="J350" s="196">
        <v>40</v>
      </c>
      <c r="K350" s="5">
        <v>930</v>
      </c>
    </row>
    <row r="351" spans="1:11" ht="18.600000000000001" x14ac:dyDescent="0.45">
      <c r="A351" s="202">
        <v>15</v>
      </c>
      <c r="B351" s="187" t="s">
        <v>452</v>
      </c>
      <c r="C351" s="13" t="s">
        <v>18</v>
      </c>
      <c r="D351" s="188">
        <v>100</v>
      </c>
      <c r="E351" s="24">
        <v>97.14</v>
      </c>
      <c r="F351" s="24">
        <v>98.86</v>
      </c>
      <c r="H351" s="190">
        <v>0.1</v>
      </c>
      <c r="J351" s="196">
        <v>40</v>
      </c>
      <c r="K351" s="5">
        <v>414.6</v>
      </c>
    </row>
    <row r="352" spans="1:11" ht="15.6" x14ac:dyDescent="0.3">
      <c r="A352" s="34"/>
      <c r="B352" s="199" t="s">
        <v>485</v>
      </c>
      <c r="C352" s="13" t="s">
        <v>18</v>
      </c>
      <c r="D352" s="188">
        <v>100</v>
      </c>
      <c r="E352" s="24">
        <v>100</v>
      </c>
      <c r="F352" s="24"/>
      <c r="H352" s="52"/>
      <c r="J352" s="196">
        <v>40</v>
      </c>
      <c r="K352" s="5">
        <v>240</v>
      </c>
    </row>
    <row r="353" spans="2:13" x14ac:dyDescent="0.25">
      <c r="B353" s="187" t="s">
        <v>532</v>
      </c>
      <c r="C353" s="13" t="s">
        <v>18</v>
      </c>
      <c r="D353" s="188">
        <v>100</v>
      </c>
      <c r="E353" s="24"/>
      <c r="F353" s="24"/>
      <c r="J353" s="196">
        <v>40</v>
      </c>
      <c r="K353" s="5">
        <v>0</v>
      </c>
    </row>
    <row r="354" spans="2:13" x14ac:dyDescent="0.25">
      <c r="B354" s="187" t="s">
        <v>137</v>
      </c>
      <c r="C354" s="13" t="s">
        <v>18</v>
      </c>
      <c r="D354" s="188">
        <v>99.43</v>
      </c>
      <c r="E354" s="24">
        <v>98.86</v>
      </c>
      <c r="F354" s="24">
        <v>98.86</v>
      </c>
    </row>
    <row r="355" spans="2:13" x14ac:dyDescent="0.25">
      <c r="B355" s="187" t="s">
        <v>114</v>
      </c>
      <c r="C355" s="13" t="s">
        <v>18</v>
      </c>
      <c r="D355" s="188">
        <v>98.86</v>
      </c>
      <c r="E355" s="24">
        <v>100</v>
      </c>
      <c r="F355" s="24">
        <v>100</v>
      </c>
      <c r="J355" s="5">
        <v>40</v>
      </c>
      <c r="K355" s="5">
        <v>1578</v>
      </c>
    </row>
    <row r="356" spans="2:13" x14ac:dyDescent="0.25">
      <c r="B356" s="187" t="s">
        <v>123</v>
      </c>
      <c r="C356" s="13" t="s">
        <v>18</v>
      </c>
      <c r="D356" s="188">
        <v>98.86</v>
      </c>
      <c r="E356" s="24">
        <v>97.71</v>
      </c>
      <c r="F356" s="24">
        <v>99.43</v>
      </c>
      <c r="J356" s="5">
        <v>40</v>
      </c>
      <c r="K356" s="5">
        <v>1560</v>
      </c>
    </row>
    <row r="357" spans="2:13" x14ac:dyDescent="0.25">
      <c r="B357" s="187" t="s">
        <v>252</v>
      </c>
      <c r="C357" s="13" t="s">
        <v>18</v>
      </c>
      <c r="D357" s="192">
        <v>98.86</v>
      </c>
      <c r="E357" s="24">
        <v>98.86</v>
      </c>
      <c r="F357" s="24">
        <v>96</v>
      </c>
      <c r="G357" s="165" t="s">
        <v>492</v>
      </c>
      <c r="J357" s="5">
        <v>40</v>
      </c>
      <c r="K357" s="5">
        <v>882</v>
      </c>
    </row>
    <row r="358" spans="2:13" x14ac:dyDescent="0.25">
      <c r="B358" s="187" t="s">
        <v>404</v>
      </c>
      <c r="C358" s="13" t="s">
        <v>18</v>
      </c>
      <c r="D358" s="188">
        <v>98.86</v>
      </c>
      <c r="E358" s="24">
        <v>100</v>
      </c>
      <c r="F358" s="24">
        <v>98.86</v>
      </c>
      <c r="J358" s="5">
        <v>40</v>
      </c>
      <c r="K358" s="5">
        <v>438</v>
      </c>
    </row>
    <row r="359" spans="2:13" x14ac:dyDescent="0.25">
      <c r="B359" s="187" t="s">
        <v>530</v>
      </c>
      <c r="C359" s="13" t="s">
        <v>18</v>
      </c>
      <c r="D359" s="188">
        <v>98.86</v>
      </c>
      <c r="E359" s="24"/>
      <c r="F359" s="24"/>
      <c r="J359" s="5">
        <v>40</v>
      </c>
      <c r="K359" s="5">
        <v>361.8</v>
      </c>
    </row>
    <row r="360" spans="2:13" x14ac:dyDescent="0.25">
      <c r="B360" s="187" t="s">
        <v>474</v>
      </c>
      <c r="C360" s="13" t="s">
        <v>18</v>
      </c>
      <c r="D360" s="188">
        <v>98.86</v>
      </c>
      <c r="E360" s="24">
        <v>100</v>
      </c>
      <c r="F360" s="24">
        <v>96.57</v>
      </c>
      <c r="J360" s="5">
        <v>40</v>
      </c>
      <c r="K360" s="5">
        <v>360</v>
      </c>
    </row>
    <row r="361" spans="2:13" x14ac:dyDescent="0.25">
      <c r="B361" s="187" t="s">
        <v>249</v>
      </c>
      <c r="C361" s="13" t="s">
        <v>18</v>
      </c>
      <c r="D361" s="188">
        <v>97.86</v>
      </c>
      <c r="E361" s="24">
        <v>92</v>
      </c>
      <c r="F361" s="24">
        <v>83.29</v>
      </c>
      <c r="K361" s="5"/>
    </row>
    <row r="362" spans="2:13" x14ac:dyDescent="0.25">
      <c r="B362" s="187" t="s">
        <v>211</v>
      </c>
      <c r="C362" s="13" t="s">
        <v>18</v>
      </c>
      <c r="D362" s="188">
        <v>97.71</v>
      </c>
      <c r="E362" s="24">
        <v>98.86</v>
      </c>
      <c r="F362" s="24">
        <v>96.86</v>
      </c>
      <c r="J362" s="5">
        <v>40</v>
      </c>
      <c r="K362" s="5">
        <v>816</v>
      </c>
      <c r="L362" s="5">
        <v>4</v>
      </c>
    </row>
    <row r="363" spans="2:13" x14ac:dyDescent="0.25">
      <c r="B363" s="187" t="s">
        <v>250</v>
      </c>
      <c r="C363" s="13" t="s">
        <v>18</v>
      </c>
      <c r="D363" s="188">
        <v>97.71</v>
      </c>
      <c r="E363" s="24">
        <v>90.29</v>
      </c>
      <c r="F363" s="24">
        <v>94.86</v>
      </c>
      <c r="J363" s="5">
        <v>40</v>
      </c>
      <c r="K363" s="5">
        <v>816</v>
      </c>
      <c r="L363" s="5">
        <v>3</v>
      </c>
    </row>
    <row r="364" spans="2:13" x14ac:dyDescent="0.25">
      <c r="B364" s="187" t="s">
        <v>531</v>
      </c>
      <c r="C364" s="13" t="s">
        <v>18</v>
      </c>
      <c r="D364" s="188">
        <v>97.71</v>
      </c>
      <c r="E364" s="24"/>
      <c r="F364" s="24"/>
      <c r="J364" s="5">
        <v>40</v>
      </c>
      <c r="K364" s="5">
        <v>120</v>
      </c>
      <c r="L364" s="5"/>
    </row>
    <row r="365" spans="2:13" x14ac:dyDescent="0.25">
      <c r="B365" s="187" t="s">
        <v>169</v>
      </c>
      <c r="C365" s="13" t="s">
        <v>18</v>
      </c>
      <c r="D365" s="188">
        <v>96.57</v>
      </c>
      <c r="E365" s="24">
        <v>96.57</v>
      </c>
      <c r="F365" s="24">
        <v>97.71</v>
      </c>
      <c r="I365" s="5">
        <f>(D365+E365+F365)/3</f>
        <v>96.949999999999989</v>
      </c>
    </row>
    <row r="366" spans="2:13" x14ac:dyDescent="0.25">
      <c r="B366" s="187" t="s">
        <v>458</v>
      </c>
      <c r="C366" s="13" t="s">
        <v>18</v>
      </c>
      <c r="D366" s="188">
        <v>96.57</v>
      </c>
      <c r="E366" s="24">
        <v>95.43</v>
      </c>
      <c r="F366" s="24">
        <v>98.29</v>
      </c>
      <c r="I366" s="195">
        <f>(D366+E366+F366)/3</f>
        <v>96.763333333333335</v>
      </c>
    </row>
    <row r="367" spans="2:13" x14ac:dyDescent="0.25">
      <c r="B367" s="187" t="s">
        <v>67</v>
      </c>
      <c r="C367" s="13" t="s">
        <v>18</v>
      </c>
      <c r="D367" s="188">
        <v>96.43</v>
      </c>
      <c r="E367" s="24">
        <v>94.71</v>
      </c>
      <c r="F367" s="24">
        <v>91.43</v>
      </c>
    </row>
    <row r="368" spans="2:13" x14ac:dyDescent="0.25">
      <c r="B368" s="187" t="s">
        <v>12</v>
      </c>
      <c r="C368" s="13" t="s">
        <v>18</v>
      </c>
      <c r="D368" s="188">
        <v>95.57</v>
      </c>
      <c r="E368" s="24">
        <v>86.43</v>
      </c>
      <c r="F368" s="24">
        <v>89.57</v>
      </c>
      <c r="M368" s="197"/>
    </row>
    <row r="369" spans="2:9" x14ac:dyDescent="0.25">
      <c r="B369" s="187" t="s">
        <v>251</v>
      </c>
      <c r="C369" s="13" t="s">
        <v>18</v>
      </c>
      <c r="D369" s="188">
        <v>95.43</v>
      </c>
      <c r="E369" s="24">
        <v>97.71</v>
      </c>
      <c r="F369" s="24">
        <v>96.57</v>
      </c>
      <c r="I369" s="195">
        <f t="shared" ref="I369:I370" si="10">(D369+E369+F369)/3</f>
        <v>96.57</v>
      </c>
    </row>
    <row r="370" spans="2:9" x14ac:dyDescent="0.25">
      <c r="B370" s="187" t="s">
        <v>53</v>
      </c>
      <c r="C370" s="13" t="s">
        <v>18</v>
      </c>
      <c r="D370" s="188">
        <v>95.43</v>
      </c>
      <c r="E370" s="24">
        <v>95.43</v>
      </c>
      <c r="F370" s="24">
        <v>96.57</v>
      </c>
      <c r="I370" s="195">
        <f t="shared" si="10"/>
        <v>95.81</v>
      </c>
    </row>
    <row r="371" spans="2:9" x14ac:dyDescent="0.25">
      <c r="B371" s="187" t="s">
        <v>529</v>
      </c>
      <c r="C371" s="13" t="s">
        <v>18</v>
      </c>
      <c r="D371" s="188">
        <v>93.86</v>
      </c>
      <c r="E371" s="24"/>
      <c r="F371" s="24"/>
    </row>
    <row r="372" spans="2:9" x14ac:dyDescent="0.25">
      <c r="B372" s="187" t="s">
        <v>174</v>
      </c>
      <c r="C372" s="13" t="s">
        <v>18</v>
      </c>
      <c r="D372" s="188">
        <v>92.57</v>
      </c>
      <c r="E372" s="24">
        <v>95.43</v>
      </c>
      <c r="F372" s="24">
        <v>97.71</v>
      </c>
      <c r="I372" s="195">
        <f t="shared" ref="I372:I373" si="11">(D372+E372+F372)/3</f>
        <v>95.236666666666665</v>
      </c>
    </row>
    <row r="373" spans="2:9" x14ac:dyDescent="0.25">
      <c r="B373" s="187" t="s">
        <v>403</v>
      </c>
      <c r="C373" s="13" t="s">
        <v>18</v>
      </c>
      <c r="D373" s="188">
        <v>92.57</v>
      </c>
      <c r="E373" s="24">
        <v>90.86</v>
      </c>
      <c r="F373" s="24">
        <v>97.71</v>
      </c>
      <c r="I373" s="195">
        <f t="shared" si="11"/>
        <v>93.713333333333324</v>
      </c>
    </row>
    <row r="374" spans="2:9" x14ac:dyDescent="0.25">
      <c r="B374" s="199" t="s">
        <v>205</v>
      </c>
      <c r="C374" s="13" t="s">
        <v>18</v>
      </c>
      <c r="D374" s="188">
        <v>92.29</v>
      </c>
      <c r="E374" s="24">
        <v>92</v>
      </c>
      <c r="F374" s="24">
        <v>92.57</v>
      </c>
    </row>
    <row r="375" spans="2:9" x14ac:dyDescent="0.25">
      <c r="B375" s="187" t="s">
        <v>253</v>
      </c>
      <c r="C375" s="13" t="s">
        <v>18</v>
      </c>
      <c r="D375" s="188">
        <v>90.29</v>
      </c>
      <c r="E375" s="24">
        <v>81.86</v>
      </c>
      <c r="F375" s="24">
        <v>89</v>
      </c>
    </row>
    <row r="376" spans="2:9" x14ac:dyDescent="0.25">
      <c r="B376" s="187" t="s">
        <v>26</v>
      </c>
      <c r="C376" s="13" t="s">
        <v>18</v>
      </c>
      <c r="D376" s="188">
        <v>88.43</v>
      </c>
      <c r="E376" s="24">
        <v>93.71</v>
      </c>
      <c r="F376" s="24">
        <v>93.71</v>
      </c>
    </row>
    <row r="377" spans="2:9" x14ac:dyDescent="0.25">
      <c r="B377" s="187" t="s">
        <v>288</v>
      </c>
      <c r="C377" s="13" t="s">
        <v>18</v>
      </c>
      <c r="D377" s="188">
        <v>86.71</v>
      </c>
      <c r="E377" s="24">
        <v>96</v>
      </c>
      <c r="F377" s="24">
        <v>97.14</v>
      </c>
    </row>
    <row r="378" spans="2:9" x14ac:dyDescent="0.25">
      <c r="B378" s="187" t="s">
        <v>184</v>
      </c>
      <c r="C378" s="13" t="s">
        <v>182</v>
      </c>
      <c r="D378" s="188">
        <v>86.29</v>
      </c>
      <c r="E378" s="24">
        <v>90.86</v>
      </c>
      <c r="F378" s="24">
        <v>96</v>
      </c>
    </row>
    <row r="379" spans="2:9" x14ac:dyDescent="0.25">
      <c r="B379" s="187" t="s">
        <v>171</v>
      </c>
      <c r="C379" s="13" t="s">
        <v>18</v>
      </c>
      <c r="D379" s="188">
        <v>86</v>
      </c>
      <c r="E379" s="24">
        <v>90.57</v>
      </c>
      <c r="F379" s="24"/>
    </row>
    <row r="380" spans="2:9" x14ac:dyDescent="0.25">
      <c r="B380" s="187" t="s">
        <v>402</v>
      </c>
      <c r="C380" s="13" t="s">
        <v>18</v>
      </c>
      <c r="D380" s="188">
        <v>83.14</v>
      </c>
      <c r="E380" s="24">
        <v>97.71</v>
      </c>
      <c r="F380" s="24">
        <v>93.14</v>
      </c>
    </row>
    <row r="381" spans="2:9" x14ac:dyDescent="0.25">
      <c r="B381" s="1"/>
      <c r="C381" s="1"/>
      <c r="D381" s="1"/>
      <c r="E381" s="1"/>
      <c r="F381" s="1"/>
    </row>
    <row r="382" spans="2:9" x14ac:dyDescent="0.25">
      <c r="B382" s="90" t="s">
        <v>527</v>
      </c>
    </row>
    <row r="389" spans="1:11" ht="18.600000000000001" x14ac:dyDescent="0.45">
      <c r="A389" s="202">
        <v>1</v>
      </c>
      <c r="B389" s="187" t="s">
        <v>552</v>
      </c>
      <c r="C389" s="11" t="s">
        <v>19</v>
      </c>
      <c r="D389" s="192">
        <v>100</v>
      </c>
      <c r="E389" s="24">
        <v>100</v>
      </c>
      <c r="F389" s="24">
        <v>100</v>
      </c>
      <c r="G389" s="165" t="s">
        <v>499</v>
      </c>
      <c r="H389" s="190">
        <v>0.35</v>
      </c>
      <c r="I389" s="5">
        <f>(D389+E389+F389)/3</f>
        <v>100</v>
      </c>
      <c r="J389" s="196">
        <v>40</v>
      </c>
      <c r="K389" s="5">
        <v>2920</v>
      </c>
    </row>
    <row r="390" spans="1:11" ht="18.600000000000001" x14ac:dyDescent="0.45">
      <c r="A390" s="202">
        <v>2</v>
      </c>
      <c r="B390" s="194" t="s">
        <v>39</v>
      </c>
      <c r="C390" s="11" t="s">
        <v>19</v>
      </c>
      <c r="D390" s="192">
        <v>100</v>
      </c>
      <c r="E390" s="24">
        <v>100</v>
      </c>
      <c r="F390" s="24">
        <v>100</v>
      </c>
      <c r="G390" s="165" t="s">
        <v>499</v>
      </c>
      <c r="H390" s="190">
        <v>0.2</v>
      </c>
      <c r="I390" s="5">
        <f t="shared" ref="I390:I391" si="12">(D390+E390+F390)/3</f>
        <v>100</v>
      </c>
      <c r="J390" s="196">
        <v>40</v>
      </c>
      <c r="K390" s="5">
        <v>2184</v>
      </c>
    </row>
    <row r="391" spans="1:11" x14ac:dyDescent="0.25">
      <c r="B391" s="194" t="s">
        <v>49</v>
      </c>
      <c r="C391" s="11" t="s">
        <v>19</v>
      </c>
      <c r="D391" s="188">
        <v>100</v>
      </c>
      <c r="E391" s="24">
        <v>100</v>
      </c>
      <c r="F391" s="24">
        <v>100</v>
      </c>
      <c r="I391" s="5">
        <f t="shared" si="12"/>
        <v>100</v>
      </c>
      <c r="J391" s="196">
        <v>40</v>
      </c>
      <c r="K391" s="5">
        <v>1842</v>
      </c>
    </row>
    <row r="392" spans="1:11" x14ac:dyDescent="0.25">
      <c r="B392" s="194" t="s">
        <v>35</v>
      </c>
      <c r="C392" s="11" t="s">
        <v>19</v>
      </c>
      <c r="D392" s="188">
        <v>98.86</v>
      </c>
      <c r="E392" s="24">
        <v>98.29</v>
      </c>
      <c r="F392" s="24">
        <v>100</v>
      </c>
      <c r="I392" s="5">
        <f>(D392+E392+F392)/3</f>
        <v>99.05</v>
      </c>
      <c r="J392" s="196"/>
      <c r="K392" s="5"/>
    </row>
    <row r="393" spans="1:11" x14ac:dyDescent="0.25">
      <c r="B393" s="187" t="s">
        <v>154</v>
      </c>
      <c r="C393" s="11" t="s">
        <v>19</v>
      </c>
      <c r="D393" s="188">
        <v>98.86</v>
      </c>
      <c r="E393" s="24">
        <v>98.86</v>
      </c>
      <c r="F393" s="24">
        <v>98.86</v>
      </c>
      <c r="I393" s="5">
        <f t="shared" ref="I393" si="13">(D393+E393+F393)/3</f>
        <v>98.86</v>
      </c>
    </row>
    <row r="394" spans="1:11" x14ac:dyDescent="0.25">
      <c r="B394" s="194" t="s">
        <v>90</v>
      </c>
      <c r="C394" s="11" t="s">
        <v>19</v>
      </c>
      <c r="D394" s="192">
        <v>95.71</v>
      </c>
      <c r="E394" s="24">
        <v>95.71</v>
      </c>
      <c r="F394" s="24">
        <v>92.71</v>
      </c>
    </row>
    <row r="395" spans="1:11" x14ac:dyDescent="0.25">
      <c r="B395" s="1"/>
      <c r="C395" s="1"/>
      <c r="D395" s="1"/>
      <c r="E395" s="1"/>
      <c r="F395" s="1"/>
    </row>
    <row r="396" spans="1:11" x14ac:dyDescent="0.25">
      <c r="B396" s="90" t="s">
        <v>254</v>
      </c>
    </row>
    <row r="397" spans="1:11" x14ac:dyDescent="0.25">
      <c r="B397" s="90"/>
    </row>
    <row r="409" spans="1:11" x14ac:dyDescent="0.25">
      <c r="B409" s="235" t="s">
        <v>0</v>
      </c>
      <c r="C409" s="235"/>
      <c r="D409" s="235"/>
      <c r="E409" s="235"/>
      <c r="F409" s="235"/>
    </row>
    <row r="410" spans="1:11" x14ac:dyDescent="0.25">
      <c r="B410" s="235" t="s">
        <v>47</v>
      </c>
      <c r="C410" s="235"/>
      <c r="D410" s="235"/>
      <c r="E410" s="235"/>
      <c r="F410" s="235"/>
    </row>
    <row r="412" spans="1:11" ht="17.399999999999999" x14ac:dyDescent="0.3">
      <c r="B412" s="236" t="s">
        <v>522</v>
      </c>
      <c r="C412" s="236"/>
      <c r="D412" s="236"/>
      <c r="E412" s="236"/>
      <c r="F412" s="236"/>
    </row>
    <row r="413" spans="1:11" ht="17.399999999999999" x14ac:dyDescent="0.3">
      <c r="B413" s="237" t="s">
        <v>181</v>
      </c>
      <c r="C413" s="237"/>
      <c r="D413" s="237"/>
      <c r="E413" s="237"/>
      <c r="F413" s="237"/>
    </row>
    <row r="414" spans="1:11" x14ac:dyDescent="0.25">
      <c r="B414" s="107" t="s">
        <v>2</v>
      </c>
      <c r="C414" s="107" t="s">
        <v>22</v>
      </c>
      <c r="D414" s="107" t="s">
        <v>3</v>
      </c>
      <c r="E414" s="107" t="s">
        <v>3</v>
      </c>
      <c r="F414" s="107" t="s">
        <v>3</v>
      </c>
    </row>
    <row r="415" spans="1:11" x14ac:dyDescent="0.25">
      <c r="B415" s="116"/>
      <c r="C415" s="116"/>
      <c r="D415" s="116" t="s">
        <v>523</v>
      </c>
      <c r="E415" s="107" t="s">
        <v>480</v>
      </c>
      <c r="F415" s="107" t="s">
        <v>468</v>
      </c>
    </row>
    <row r="416" spans="1:11" ht="18.600000000000001" x14ac:dyDescent="0.45">
      <c r="A416" s="202">
        <v>1</v>
      </c>
      <c r="B416" s="187" t="s">
        <v>89</v>
      </c>
      <c r="C416" s="13" t="s">
        <v>17</v>
      </c>
      <c r="D416" s="188">
        <v>100</v>
      </c>
      <c r="E416" s="24">
        <v>100</v>
      </c>
      <c r="F416" s="24"/>
      <c r="H416" s="190">
        <v>0.35</v>
      </c>
      <c r="J416" s="5">
        <v>40</v>
      </c>
      <c r="K416" s="5">
        <v>2722</v>
      </c>
    </row>
    <row r="417" spans="1:11" ht="18.600000000000001" x14ac:dyDescent="0.45">
      <c r="A417" s="202">
        <v>2</v>
      </c>
      <c r="B417" s="187" t="s">
        <v>573</v>
      </c>
      <c r="C417" s="13" t="s">
        <v>17</v>
      </c>
      <c r="D417" s="188">
        <v>100</v>
      </c>
      <c r="E417" s="24"/>
      <c r="F417" s="24"/>
      <c r="H417" s="190">
        <v>0.2</v>
      </c>
      <c r="J417" s="5">
        <v>40</v>
      </c>
      <c r="K417" s="5">
        <v>2432</v>
      </c>
    </row>
    <row r="418" spans="1:11" ht="18.600000000000001" x14ac:dyDescent="0.45">
      <c r="A418" s="202">
        <v>3</v>
      </c>
      <c r="B418" s="193" t="s">
        <v>59</v>
      </c>
      <c r="C418" s="13" t="s">
        <v>17</v>
      </c>
      <c r="D418" s="188">
        <v>100</v>
      </c>
      <c r="E418" s="24">
        <v>100</v>
      </c>
      <c r="F418" s="24">
        <v>100</v>
      </c>
      <c r="H418" s="190">
        <v>0.1</v>
      </c>
      <c r="J418" s="5">
        <v>40</v>
      </c>
      <c r="K418" s="5">
        <v>2268</v>
      </c>
    </row>
    <row r="419" spans="1:11" ht="18.600000000000001" x14ac:dyDescent="0.45">
      <c r="A419" s="202">
        <v>4</v>
      </c>
      <c r="B419" s="187" t="s">
        <v>125</v>
      </c>
      <c r="C419" s="13" t="s">
        <v>17</v>
      </c>
      <c r="D419" s="188">
        <v>100</v>
      </c>
      <c r="E419" s="24">
        <v>99.57</v>
      </c>
      <c r="F419" s="24">
        <v>100</v>
      </c>
      <c r="H419" s="190">
        <v>0.1</v>
      </c>
      <c r="J419" s="5">
        <v>40</v>
      </c>
      <c r="K419" s="5">
        <v>1810.8</v>
      </c>
    </row>
    <row r="420" spans="1:11" ht="18.600000000000001" x14ac:dyDescent="0.45">
      <c r="A420" s="202">
        <v>5</v>
      </c>
      <c r="B420" s="187" t="s">
        <v>180</v>
      </c>
      <c r="C420" s="13" t="s">
        <v>17</v>
      </c>
      <c r="D420" s="188">
        <v>100</v>
      </c>
      <c r="E420" s="24">
        <v>100</v>
      </c>
      <c r="F420" s="24">
        <v>100</v>
      </c>
      <c r="H420" s="190">
        <v>0.1</v>
      </c>
      <c r="J420" s="5">
        <v>40</v>
      </c>
      <c r="K420" s="5">
        <v>1596</v>
      </c>
    </row>
    <row r="421" spans="1:11" ht="15.6" x14ac:dyDescent="0.3">
      <c r="A421" s="34"/>
      <c r="B421" s="187" t="s">
        <v>428</v>
      </c>
      <c r="C421" s="13" t="s">
        <v>17</v>
      </c>
      <c r="D421" s="192">
        <v>100</v>
      </c>
      <c r="E421" s="24">
        <v>100</v>
      </c>
      <c r="F421" s="24">
        <v>98.86</v>
      </c>
      <c r="G421" s="165" t="s">
        <v>492</v>
      </c>
      <c r="H421" s="52"/>
      <c r="J421" s="5">
        <v>40</v>
      </c>
      <c r="K421" s="5">
        <v>846</v>
      </c>
    </row>
    <row r="422" spans="1:11" x14ac:dyDescent="0.25">
      <c r="B422" s="187" t="s">
        <v>571</v>
      </c>
      <c r="C422" s="23" t="s">
        <v>17</v>
      </c>
      <c r="D422" s="188">
        <v>99.71</v>
      </c>
      <c r="E422" s="24"/>
      <c r="F422" s="24"/>
      <c r="G422" s="165"/>
    </row>
    <row r="423" spans="1:11" x14ac:dyDescent="0.25">
      <c r="B423" s="187" t="s">
        <v>572</v>
      </c>
      <c r="C423" s="23" t="s">
        <v>17</v>
      </c>
      <c r="D423" s="188">
        <v>99.29</v>
      </c>
      <c r="E423" s="24"/>
      <c r="F423" s="24"/>
      <c r="G423" s="165"/>
    </row>
    <row r="424" spans="1:11" x14ac:dyDescent="0.25">
      <c r="B424" s="187" t="s">
        <v>269</v>
      </c>
      <c r="C424" s="13" t="s">
        <v>17</v>
      </c>
      <c r="D424" s="192">
        <v>98.86</v>
      </c>
      <c r="E424" s="24">
        <v>98.86</v>
      </c>
      <c r="F424" s="24">
        <v>98.86</v>
      </c>
      <c r="G424" s="165" t="s">
        <v>492</v>
      </c>
    </row>
    <row r="425" spans="1:11" x14ac:dyDescent="0.25">
      <c r="B425" s="187" t="s">
        <v>447</v>
      </c>
      <c r="C425" s="13" t="s">
        <v>17</v>
      </c>
      <c r="D425" s="188">
        <v>97.71</v>
      </c>
      <c r="E425" s="24">
        <v>97.71</v>
      </c>
      <c r="F425" s="24">
        <v>100</v>
      </c>
    </row>
    <row r="426" spans="1:11" x14ac:dyDescent="0.25">
      <c r="B426" s="194" t="s">
        <v>81</v>
      </c>
      <c r="C426" s="11" t="s">
        <v>17</v>
      </c>
      <c r="D426" s="188">
        <v>97.52</v>
      </c>
      <c r="E426" s="24">
        <v>95.43</v>
      </c>
      <c r="F426" s="24">
        <v>96</v>
      </c>
    </row>
    <row r="427" spans="1:11" x14ac:dyDescent="0.25">
      <c r="B427" s="187" t="s">
        <v>236</v>
      </c>
      <c r="C427" s="23" t="s">
        <v>17</v>
      </c>
      <c r="D427" s="192">
        <v>95.71</v>
      </c>
      <c r="E427" s="24">
        <v>95.71</v>
      </c>
      <c r="F427" s="24">
        <v>98.86</v>
      </c>
      <c r="G427" s="165" t="s">
        <v>492</v>
      </c>
    </row>
    <row r="428" spans="1:11" ht="15.6" x14ac:dyDescent="0.3">
      <c r="A428" s="34"/>
      <c r="B428" s="187" t="s">
        <v>333</v>
      </c>
      <c r="C428" s="13" t="s">
        <v>17</v>
      </c>
      <c r="D428" s="188">
        <v>94.86</v>
      </c>
      <c r="E428" s="24">
        <v>96.43</v>
      </c>
      <c r="F428" s="24">
        <v>98.86</v>
      </c>
    </row>
    <row r="429" spans="1:11" ht="15.6" x14ac:dyDescent="0.3">
      <c r="A429" s="34"/>
      <c r="B429" s="1"/>
      <c r="C429" s="1"/>
      <c r="D429" s="1"/>
      <c r="E429" s="1"/>
      <c r="F429" s="1"/>
    </row>
    <row r="430" spans="1:11" ht="15.6" x14ac:dyDescent="0.3">
      <c r="A430" s="34"/>
      <c r="B430" s="90" t="s">
        <v>527</v>
      </c>
    </row>
    <row r="431" spans="1:11" ht="15.6" x14ac:dyDescent="0.3">
      <c r="A431" s="34"/>
    </row>
    <row r="432" spans="1:11" ht="15.6" x14ac:dyDescent="0.3">
      <c r="A432" s="34"/>
    </row>
    <row r="433" spans="1:11" ht="18.600000000000001" x14ac:dyDescent="0.45">
      <c r="A433" s="202">
        <v>1</v>
      </c>
      <c r="B433" s="187" t="s">
        <v>54</v>
      </c>
      <c r="C433" s="43" t="s">
        <v>21</v>
      </c>
      <c r="D433" s="189">
        <v>100</v>
      </c>
      <c r="E433" s="171">
        <v>100</v>
      </c>
      <c r="F433" s="171">
        <v>100</v>
      </c>
      <c r="H433" s="190">
        <v>0.35</v>
      </c>
      <c r="I433" s="5">
        <f>(D433+E433+F433)/3</f>
        <v>100</v>
      </c>
    </row>
    <row r="434" spans="1:11" ht="18.600000000000001" x14ac:dyDescent="0.45">
      <c r="A434" s="202">
        <v>2</v>
      </c>
      <c r="B434" s="187" t="s">
        <v>277</v>
      </c>
      <c r="C434" s="13" t="s">
        <v>20</v>
      </c>
      <c r="D434" s="188">
        <v>100</v>
      </c>
      <c r="E434" s="24">
        <v>97.86</v>
      </c>
      <c r="F434" s="24">
        <v>95.18</v>
      </c>
      <c r="H434" s="190">
        <v>0.2</v>
      </c>
      <c r="I434" s="5">
        <f>(D434+E434+F434)/3</f>
        <v>97.68</v>
      </c>
    </row>
    <row r="435" spans="1:11" ht="18.600000000000001" x14ac:dyDescent="0.45">
      <c r="A435" s="202">
        <v>3</v>
      </c>
      <c r="B435" s="187" t="s">
        <v>359</v>
      </c>
      <c r="C435" s="13" t="s">
        <v>20</v>
      </c>
      <c r="D435" s="188">
        <v>98.86</v>
      </c>
      <c r="E435" s="24">
        <v>98.86</v>
      </c>
      <c r="F435" s="24">
        <v>98.86</v>
      </c>
      <c r="H435" s="190">
        <v>0.1</v>
      </c>
      <c r="J435" s="5">
        <v>40</v>
      </c>
      <c r="K435" s="5">
        <v>600</v>
      </c>
    </row>
    <row r="436" spans="1:11" ht="18.600000000000001" x14ac:dyDescent="0.45">
      <c r="A436" s="202">
        <v>4</v>
      </c>
      <c r="B436" s="187" t="s">
        <v>565</v>
      </c>
      <c r="C436" s="13" t="s">
        <v>20</v>
      </c>
      <c r="D436" s="188">
        <v>98.86</v>
      </c>
      <c r="E436" s="24"/>
      <c r="F436" s="24"/>
      <c r="H436" s="190">
        <v>0.1</v>
      </c>
      <c r="J436" s="5">
        <v>40</v>
      </c>
      <c r="K436" s="5">
        <v>120</v>
      </c>
    </row>
    <row r="437" spans="1:11" ht="18.600000000000001" x14ac:dyDescent="0.45">
      <c r="A437" s="202">
        <v>5</v>
      </c>
      <c r="B437" s="187" t="s">
        <v>564</v>
      </c>
      <c r="C437" s="13" t="s">
        <v>20</v>
      </c>
      <c r="D437" s="188">
        <v>98.86</v>
      </c>
      <c r="E437" s="24"/>
      <c r="F437" s="24"/>
      <c r="H437" s="190">
        <v>0.1</v>
      </c>
      <c r="J437" s="5">
        <v>40</v>
      </c>
      <c r="K437" s="5">
        <v>0</v>
      </c>
    </row>
    <row r="438" spans="1:11" x14ac:dyDescent="0.25">
      <c r="B438" s="187" t="s">
        <v>204</v>
      </c>
      <c r="C438" s="43" t="s">
        <v>21</v>
      </c>
      <c r="D438" s="189">
        <v>98.29</v>
      </c>
      <c r="E438" s="171">
        <v>97.14</v>
      </c>
      <c r="F438" s="171">
        <v>100</v>
      </c>
    </row>
    <row r="439" spans="1:11" x14ac:dyDescent="0.25">
      <c r="B439" s="187" t="s">
        <v>391</v>
      </c>
      <c r="C439" s="12" t="s">
        <v>20</v>
      </c>
      <c r="D439" s="192">
        <v>97.71</v>
      </c>
      <c r="E439" s="24">
        <v>97.71</v>
      </c>
      <c r="F439" s="24">
        <v>97.71</v>
      </c>
      <c r="G439" s="165" t="s">
        <v>492</v>
      </c>
    </row>
    <row r="440" spans="1:11" x14ac:dyDescent="0.25">
      <c r="B440" s="187" t="s">
        <v>563</v>
      </c>
      <c r="C440" s="13" t="s">
        <v>20</v>
      </c>
      <c r="D440" s="188">
        <v>96.86</v>
      </c>
      <c r="E440" s="24"/>
      <c r="F440" s="24"/>
    </row>
    <row r="441" spans="1:11" x14ac:dyDescent="0.25">
      <c r="B441" s="187" t="s">
        <v>518</v>
      </c>
      <c r="C441" s="10" t="s">
        <v>20</v>
      </c>
      <c r="D441" s="188">
        <v>96.57</v>
      </c>
      <c r="E441" s="24">
        <v>100</v>
      </c>
      <c r="F441" s="170"/>
    </row>
    <row r="442" spans="1:11" x14ac:dyDescent="0.25">
      <c r="B442" s="187" t="s">
        <v>519</v>
      </c>
      <c r="C442" s="12" t="s">
        <v>20</v>
      </c>
      <c r="D442" s="188">
        <v>94.86</v>
      </c>
      <c r="E442" s="24">
        <v>93.5</v>
      </c>
      <c r="F442" s="170"/>
    </row>
    <row r="443" spans="1:11" x14ac:dyDescent="0.25">
      <c r="B443" s="191" t="s">
        <v>97</v>
      </c>
      <c r="C443" s="12" t="s">
        <v>20</v>
      </c>
      <c r="D443" s="188">
        <v>89.14</v>
      </c>
      <c r="E443" s="24">
        <v>81</v>
      </c>
      <c r="F443" s="24">
        <v>97.71</v>
      </c>
    </row>
    <row r="444" spans="1:11" x14ac:dyDescent="0.25">
      <c r="B444" s="187" t="s">
        <v>449</v>
      </c>
      <c r="C444" s="13" t="s">
        <v>21</v>
      </c>
      <c r="D444" s="188">
        <v>85</v>
      </c>
      <c r="E444" s="24">
        <v>92.43</v>
      </c>
      <c r="F444" s="24">
        <v>96.57</v>
      </c>
    </row>
    <row r="445" spans="1:11" x14ac:dyDescent="0.25">
      <c r="B445" s="187" t="s">
        <v>562</v>
      </c>
      <c r="C445" s="12" t="s">
        <v>21</v>
      </c>
      <c r="D445" s="188">
        <v>84</v>
      </c>
      <c r="E445" s="24"/>
      <c r="F445" s="24"/>
    </row>
    <row r="446" spans="1:11" x14ac:dyDescent="0.25">
      <c r="B446" s="1"/>
      <c r="C446" s="1"/>
      <c r="D446" s="1"/>
      <c r="E446" s="1"/>
      <c r="F446" s="1"/>
    </row>
    <row r="447" spans="1:11" x14ac:dyDescent="0.25">
      <c r="B447" s="90" t="s">
        <v>527</v>
      </c>
    </row>
    <row r="450" spans="1:11" ht="18.600000000000001" x14ac:dyDescent="0.45">
      <c r="A450" s="202">
        <v>1</v>
      </c>
      <c r="B450" s="187" t="s">
        <v>306</v>
      </c>
      <c r="C450" s="13" t="s">
        <v>18</v>
      </c>
      <c r="D450" s="188">
        <v>100</v>
      </c>
      <c r="E450" s="24">
        <v>98.57</v>
      </c>
      <c r="F450" s="13">
        <v>97.71</v>
      </c>
      <c r="H450" s="190">
        <v>0.35</v>
      </c>
      <c r="I450" s="5"/>
      <c r="J450" s="5">
        <v>40</v>
      </c>
      <c r="K450" s="5">
        <v>1086</v>
      </c>
    </row>
    <row r="451" spans="1:11" ht="18.600000000000001" x14ac:dyDescent="0.45">
      <c r="A451" s="202">
        <v>2</v>
      </c>
      <c r="B451" s="187" t="s">
        <v>450</v>
      </c>
      <c r="C451" s="13" t="s">
        <v>18</v>
      </c>
      <c r="D451" s="188">
        <v>100</v>
      </c>
      <c r="E451" s="24">
        <v>100</v>
      </c>
      <c r="F451" s="24"/>
      <c r="H451" s="190">
        <v>0.2</v>
      </c>
      <c r="I451" s="5"/>
      <c r="J451" s="5">
        <v>40</v>
      </c>
      <c r="K451" s="5">
        <v>480</v>
      </c>
    </row>
    <row r="452" spans="1:11" ht="18.600000000000001" x14ac:dyDescent="0.45">
      <c r="A452" s="202">
        <v>3</v>
      </c>
      <c r="B452" s="187" t="s">
        <v>567</v>
      </c>
      <c r="C452" s="13" t="s">
        <v>18</v>
      </c>
      <c r="D452" s="188">
        <v>100</v>
      </c>
      <c r="E452" s="24"/>
      <c r="F452" s="24"/>
      <c r="H452" s="190">
        <v>0.1</v>
      </c>
      <c r="I452" s="5"/>
      <c r="J452" s="5">
        <v>40</v>
      </c>
      <c r="K452" s="5">
        <v>291</v>
      </c>
    </row>
    <row r="453" spans="1:11" ht="15.6" x14ac:dyDescent="0.3">
      <c r="A453" s="34"/>
      <c r="B453" s="187" t="s">
        <v>570</v>
      </c>
      <c r="C453" s="13" t="s">
        <v>18</v>
      </c>
      <c r="D453" s="188">
        <v>100</v>
      </c>
      <c r="E453" s="24"/>
      <c r="F453" s="24"/>
      <c r="I453" s="5"/>
      <c r="J453" s="5">
        <v>40</v>
      </c>
      <c r="K453" s="5">
        <v>0</v>
      </c>
    </row>
    <row r="454" spans="1:11" ht="15.6" x14ac:dyDescent="0.3">
      <c r="A454" s="34"/>
      <c r="B454" s="187" t="s">
        <v>448</v>
      </c>
      <c r="C454" s="43" t="s">
        <v>18</v>
      </c>
      <c r="D454" s="189">
        <v>98.86</v>
      </c>
      <c r="E454" s="24">
        <v>100</v>
      </c>
      <c r="F454" s="43">
        <v>98.86</v>
      </c>
      <c r="I454" s="5">
        <f>(D454+E454+F454)/3</f>
        <v>99.240000000000009</v>
      </c>
    </row>
    <row r="455" spans="1:11" x14ac:dyDescent="0.25">
      <c r="B455" s="187" t="s">
        <v>237</v>
      </c>
      <c r="C455" s="11" t="s">
        <v>18</v>
      </c>
      <c r="D455" s="188">
        <v>98.86</v>
      </c>
      <c r="E455" s="24">
        <v>97</v>
      </c>
      <c r="F455" s="24">
        <v>100</v>
      </c>
      <c r="I455" s="5">
        <f>(D455+E455+F455)/3</f>
        <v>98.62</v>
      </c>
    </row>
    <row r="456" spans="1:11" x14ac:dyDescent="0.25">
      <c r="B456" s="187" t="s">
        <v>569</v>
      </c>
      <c r="C456" s="13" t="s">
        <v>18</v>
      </c>
      <c r="D456" s="188">
        <v>97.14</v>
      </c>
      <c r="E456" s="24"/>
      <c r="F456" s="24"/>
    </row>
    <row r="457" spans="1:11" x14ac:dyDescent="0.25">
      <c r="B457" s="187" t="s">
        <v>568</v>
      </c>
      <c r="C457" s="13" t="s">
        <v>18</v>
      </c>
      <c r="D457" s="188">
        <v>94.14</v>
      </c>
      <c r="E457" s="24"/>
      <c r="F457" s="24"/>
    </row>
    <row r="458" spans="1:11" x14ac:dyDescent="0.25">
      <c r="B458" s="187" t="s">
        <v>566</v>
      </c>
      <c r="C458" s="13" t="s">
        <v>18</v>
      </c>
      <c r="D458" s="188">
        <v>93.57</v>
      </c>
      <c r="E458" s="24"/>
      <c r="F458" s="24"/>
    </row>
    <row r="459" spans="1:11" x14ac:dyDescent="0.25">
      <c r="B459" s="1"/>
      <c r="C459" s="1"/>
      <c r="D459" s="1"/>
      <c r="E459" s="1"/>
      <c r="F459" s="1"/>
    </row>
  </sheetData>
  <sortState xmlns:xlrd2="http://schemas.microsoft.com/office/spreadsheetml/2017/richdata2" ref="B214:K234">
    <sortCondition descending="1" ref="K214:K234"/>
  </sortState>
  <mergeCells count="12">
    <mergeCell ref="B413:F413"/>
    <mergeCell ref="B2:C2"/>
    <mergeCell ref="B3:C3"/>
    <mergeCell ref="B5:F5"/>
    <mergeCell ref="B6:F6"/>
    <mergeCell ref="B207:F207"/>
    <mergeCell ref="B208:F208"/>
    <mergeCell ref="B210:F210"/>
    <mergeCell ref="B211:F211"/>
    <mergeCell ref="B409:F409"/>
    <mergeCell ref="B410:F410"/>
    <mergeCell ref="B412:F412"/>
  </mergeCells>
  <pageMargins left="0.70866141732283472" right="0.70866141732283472" top="0.74803149606299213" bottom="0.74803149606299213" header="0.31496062992125984" footer="0.31496062992125984"/>
  <pageSetup scale="80" orientation="landscape" horizontalDpi="4294967293" verticalDpi="4294967293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2EE652-0344-4D49-9553-96ED2191ADD9}">
  <sheetPr>
    <tabColor theme="9" tint="-0.499984740745262"/>
  </sheetPr>
  <dimension ref="A1:M505"/>
  <sheetViews>
    <sheetView workbookViewId="0"/>
  </sheetViews>
  <sheetFormatPr baseColWidth="10" defaultRowHeight="13.2" x14ac:dyDescent="0.25"/>
  <cols>
    <col min="1" max="1" width="3.44140625" bestFit="1" customWidth="1"/>
    <col min="2" max="2" width="36.77734375" customWidth="1"/>
    <col min="7" max="7" width="7" customWidth="1"/>
    <col min="8" max="8" width="6.33203125" bestFit="1" customWidth="1"/>
  </cols>
  <sheetData>
    <row r="1" spans="1:11" ht="13.8" thickBot="1" x14ac:dyDescent="0.3">
      <c r="A1" s="42"/>
      <c r="B1" s="9"/>
      <c r="C1" s="9"/>
      <c r="D1" s="9"/>
      <c r="E1" s="9"/>
      <c r="F1" s="9"/>
    </row>
    <row r="2" spans="1:11" x14ac:dyDescent="0.25">
      <c r="B2" s="235" t="s">
        <v>0</v>
      </c>
      <c r="C2" s="235"/>
      <c r="D2" s="5"/>
      <c r="E2" s="5"/>
      <c r="F2" s="5"/>
    </row>
    <row r="3" spans="1:11" x14ac:dyDescent="0.25">
      <c r="B3" s="235" t="s">
        <v>47</v>
      </c>
      <c r="C3" s="235"/>
      <c r="D3" s="5"/>
      <c r="E3" s="5"/>
      <c r="F3" s="5"/>
    </row>
    <row r="4" spans="1:11" x14ac:dyDescent="0.25">
      <c r="B4" s="5" t="s">
        <v>278</v>
      </c>
      <c r="C4" s="5"/>
      <c r="D4" s="5"/>
      <c r="E4" s="5"/>
      <c r="F4" s="5"/>
    </row>
    <row r="5" spans="1:11" ht="17.399999999999999" x14ac:dyDescent="0.3">
      <c r="B5" s="236" t="s">
        <v>648</v>
      </c>
      <c r="C5" s="236"/>
      <c r="D5" s="236"/>
      <c r="E5" s="236"/>
      <c r="F5" s="236"/>
    </row>
    <row r="6" spans="1:11" ht="17.399999999999999" x14ac:dyDescent="0.3">
      <c r="B6" s="237" t="s">
        <v>1</v>
      </c>
      <c r="C6" s="237"/>
      <c r="D6" s="237"/>
      <c r="E6" s="237"/>
      <c r="F6" s="237"/>
    </row>
    <row r="7" spans="1:11" x14ac:dyDescent="0.25">
      <c r="B7" s="7"/>
      <c r="C7" s="7"/>
      <c r="D7" s="107" t="s">
        <v>3</v>
      </c>
      <c r="E7" s="107" t="s">
        <v>3</v>
      </c>
      <c r="F7" s="107" t="s">
        <v>3</v>
      </c>
    </row>
    <row r="8" spans="1:11" x14ac:dyDescent="0.25">
      <c r="B8" s="3" t="s">
        <v>2</v>
      </c>
      <c r="C8" s="3" t="s">
        <v>22</v>
      </c>
      <c r="D8" s="107" t="s">
        <v>575</v>
      </c>
      <c r="E8" s="107" t="s">
        <v>523</v>
      </c>
      <c r="F8" s="107" t="s">
        <v>480</v>
      </c>
    </row>
    <row r="9" spans="1:11" ht="18.600000000000001" x14ac:dyDescent="0.45">
      <c r="A9" s="202">
        <v>1</v>
      </c>
      <c r="B9" s="187" t="s">
        <v>231</v>
      </c>
      <c r="C9" s="11" t="s">
        <v>18</v>
      </c>
      <c r="D9" s="206">
        <v>100</v>
      </c>
      <c r="E9" s="24">
        <v>100</v>
      </c>
      <c r="F9" s="24">
        <v>96.57</v>
      </c>
      <c r="G9" s="165" t="s">
        <v>131</v>
      </c>
      <c r="H9" s="190">
        <v>0.35</v>
      </c>
      <c r="I9" s="212">
        <f t="shared" ref="I9:I31" si="0">(D9+E9)/2</f>
        <v>100</v>
      </c>
      <c r="J9" s="212">
        <v>40</v>
      </c>
      <c r="K9" s="212">
        <v>3177</v>
      </c>
    </row>
    <row r="10" spans="1:11" ht="18.600000000000001" x14ac:dyDescent="0.45">
      <c r="A10" s="202">
        <v>2</v>
      </c>
      <c r="B10" s="194" t="s">
        <v>4</v>
      </c>
      <c r="C10" s="11" t="s">
        <v>18</v>
      </c>
      <c r="D10" s="204">
        <v>100</v>
      </c>
      <c r="E10" s="24">
        <v>100</v>
      </c>
      <c r="F10" s="24">
        <v>100</v>
      </c>
      <c r="H10" s="190">
        <v>0.35</v>
      </c>
      <c r="I10" s="212">
        <f t="shared" si="0"/>
        <v>100</v>
      </c>
      <c r="J10" s="212">
        <v>40</v>
      </c>
      <c r="K10" s="212">
        <v>3173</v>
      </c>
    </row>
    <row r="11" spans="1:11" ht="18.600000000000001" x14ac:dyDescent="0.45">
      <c r="A11" s="202">
        <v>3</v>
      </c>
      <c r="B11" s="187" t="s">
        <v>270</v>
      </c>
      <c r="C11" s="11" t="s">
        <v>18</v>
      </c>
      <c r="D11" s="204">
        <v>100</v>
      </c>
      <c r="E11" s="24">
        <v>100</v>
      </c>
      <c r="F11" s="24">
        <v>92.64</v>
      </c>
      <c r="H11" s="190">
        <v>0.35</v>
      </c>
      <c r="I11" s="212">
        <f t="shared" si="0"/>
        <v>100</v>
      </c>
      <c r="J11" s="212">
        <v>40</v>
      </c>
      <c r="K11" s="212">
        <v>2708</v>
      </c>
    </row>
    <row r="12" spans="1:11" ht="18.600000000000001" x14ac:dyDescent="0.45">
      <c r="A12" s="202">
        <v>4</v>
      </c>
      <c r="B12" s="187" t="s">
        <v>30</v>
      </c>
      <c r="C12" s="11" t="s">
        <v>18</v>
      </c>
      <c r="D12" s="204">
        <v>100</v>
      </c>
      <c r="E12" s="24">
        <v>100</v>
      </c>
      <c r="F12" s="24">
        <v>95.57</v>
      </c>
      <c r="H12" s="190">
        <v>0.35</v>
      </c>
      <c r="I12" s="212">
        <f t="shared" si="0"/>
        <v>100</v>
      </c>
      <c r="J12" s="212">
        <v>40</v>
      </c>
      <c r="K12" s="212">
        <v>2672</v>
      </c>
    </row>
    <row r="13" spans="1:11" ht="18.600000000000001" x14ac:dyDescent="0.45">
      <c r="A13" s="202">
        <v>5</v>
      </c>
      <c r="B13" s="187" t="s">
        <v>271</v>
      </c>
      <c r="C13" s="11" t="s">
        <v>18</v>
      </c>
      <c r="D13" s="204">
        <v>100</v>
      </c>
      <c r="E13" s="24">
        <v>100</v>
      </c>
      <c r="F13" s="24">
        <v>100</v>
      </c>
      <c r="H13" s="190">
        <v>0.35</v>
      </c>
      <c r="I13" s="212">
        <f t="shared" si="0"/>
        <v>100</v>
      </c>
      <c r="J13" s="212">
        <v>40</v>
      </c>
      <c r="K13" s="212">
        <v>2502</v>
      </c>
    </row>
    <row r="14" spans="1:11" ht="18.600000000000001" x14ac:dyDescent="0.45">
      <c r="A14" s="202">
        <v>6</v>
      </c>
      <c r="B14" s="194" t="s">
        <v>104</v>
      </c>
      <c r="C14" s="11" t="s">
        <v>18</v>
      </c>
      <c r="D14" s="204">
        <v>100</v>
      </c>
      <c r="E14" s="24">
        <v>100</v>
      </c>
      <c r="F14" s="24">
        <v>99.14</v>
      </c>
      <c r="H14" s="190">
        <v>0.2</v>
      </c>
      <c r="I14" s="212">
        <f t="shared" si="0"/>
        <v>100</v>
      </c>
      <c r="J14" s="212">
        <v>40</v>
      </c>
      <c r="K14" s="212">
        <v>2445.9699999999998</v>
      </c>
    </row>
    <row r="15" spans="1:11" ht="18.600000000000001" x14ac:dyDescent="0.45">
      <c r="A15" s="202">
        <v>7</v>
      </c>
      <c r="B15" s="187" t="s">
        <v>107</v>
      </c>
      <c r="C15" s="13" t="s">
        <v>18</v>
      </c>
      <c r="D15" s="204">
        <v>100</v>
      </c>
      <c r="E15" s="24">
        <v>100</v>
      </c>
      <c r="F15" s="24">
        <v>100</v>
      </c>
      <c r="H15" s="190">
        <v>0.2</v>
      </c>
      <c r="I15" s="212">
        <f t="shared" si="0"/>
        <v>100</v>
      </c>
      <c r="J15" s="212">
        <v>40</v>
      </c>
      <c r="K15" s="212">
        <v>2436.6</v>
      </c>
    </row>
    <row r="16" spans="1:11" ht="18.600000000000001" x14ac:dyDescent="0.45">
      <c r="A16" s="202">
        <v>8</v>
      </c>
      <c r="B16" s="194" t="s">
        <v>27</v>
      </c>
      <c r="C16" s="11" t="s">
        <v>18</v>
      </c>
      <c r="D16" s="204">
        <v>100</v>
      </c>
      <c r="E16" s="24">
        <v>100</v>
      </c>
      <c r="F16" s="24">
        <v>98.86</v>
      </c>
      <c r="H16" s="190">
        <v>0.2</v>
      </c>
      <c r="I16" s="212">
        <f t="shared" si="0"/>
        <v>100</v>
      </c>
      <c r="J16" s="212">
        <v>40</v>
      </c>
      <c r="K16" s="212">
        <v>2359.8000000000002</v>
      </c>
    </row>
    <row r="17" spans="1:13" ht="18.600000000000001" x14ac:dyDescent="0.45">
      <c r="A17" s="202">
        <v>9</v>
      </c>
      <c r="B17" s="194" t="s">
        <v>36</v>
      </c>
      <c r="C17" s="11" t="s">
        <v>18</v>
      </c>
      <c r="D17" s="204">
        <v>100</v>
      </c>
      <c r="E17" s="24">
        <v>100</v>
      </c>
      <c r="F17" s="24">
        <v>99.43</v>
      </c>
      <c r="H17" s="190">
        <v>0.2</v>
      </c>
      <c r="I17" s="212">
        <f t="shared" si="0"/>
        <v>100</v>
      </c>
      <c r="J17" s="212">
        <v>40</v>
      </c>
      <c r="K17" s="212">
        <v>2181.6</v>
      </c>
    </row>
    <row r="18" spans="1:13" ht="18.600000000000001" x14ac:dyDescent="0.45">
      <c r="A18" s="202">
        <v>10</v>
      </c>
      <c r="B18" s="194" t="s">
        <v>109</v>
      </c>
      <c r="C18" s="11" t="s">
        <v>18</v>
      </c>
      <c r="D18" s="204">
        <v>100</v>
      </c>
      <c r="E18" s="24">
        <v>100</v>
      </c>
      <c r="F18" s="24">
        <v>94.75</v>
      </c>
      <c r="H18" s="190">
        <v>0.2</v>
      </c>
      <c r="I18" s="212">
        <f t="shared" si="0"/>
        <v>100</v>
      </c>
      <c r="J18" s="212">
        <v>40</v>
      </c>
      <c r="K18" s="212">
        <v>1956</v>
      </c>
    </row>
    <row r="19" spans="1:13" ht="18.600000000000001" x14ac:dyDescent="0.45">
      <c r="A19" s="202">
        <v>11</v>
      </c>
      <c r="B19" s="187" t="s">
        <v>310</v>
      </c>
      <c r="C19" s="13" t="s">
        <v>18</v>
      </c>
      <c r="D19" s="204">
        <v>100</v>
      </c>
      <c r="E19" s="24">
        <v>100</v>
      </c>
      <c r="F19" s="24">
        <v>97.71</v>
      </c>
      <c r="H19" s="190">
        <v>0.2</v>
      </c>
      <c r="I19" s="212">
        <f t="shared" si="0"/>
        <v>100</v>
      </c>
      <c r="J19" s="212">
        <v>40</v>
      </c>
      <c r="K19" s="212">
        <v>1056</v>
      </c>
    </row>
    <row r="20" spans="1:13" ht="18.600000000000001" x14ac:dyDescent="0.45">
      <c r="A20" s="202">
        <v>12</v>
      </c>
      <c r="B20" s="187" t="s">
        <v>309</v>
      </c>
      <c r="C20" s="13" t="s">
        <v>18</v>
      </c>
      <c r="D20" s="204">
        <v>100</v>
      </c>
      <c r="E20" s="24">
        <v>100</v>
      </c>
      <c r="F20" s="24">
        <v>100</v>
      </c>
      <c r="H20" s="190">
        <v>0.1</v>
      </c>
      <c r="I20" s="212">
        <f t="shared" si="0"/>
        <v>100</v>
      </c>
      <c r="J20" s="212">
        <v>40</v>
      </c>
      <c r="K20" s="212">
        <v>840</v>
      </c>
      <c r="L20" s="212">
        <v>12</v>
      </c>
      <c r="M20" s="219">
        <v>42736</v>
      </c>
    </row>
    <row r="21" spans="1:13" ht="18.600000000000001" x14ac:dyDescent="0.45">
      <c r="A21" s="202">
        <v>13</v>
      </c>
      <c r="B21" s="187" t="s">
        <v>366</v>
      </c>
      <c r="C21" s="13" t="s">
        <v>18</v>
      </c>
      <c r="D21" s="204">
        <v>100</v>
      </c>
      <c r="E21" s="24">
        <v>100</v>
      </c>
      <c r="F21" s="24">
        <v>97.71</v>
      </c>
      <c r="H21" s="190">
        <v>0.1</v>
      </c>
      <c r="I21" s="212">
        <f t="shared" si="0"/>
        <v>100</v>
      </c>
      <c r="J21" s="212">
        <v>40</v>
      </c>
      <c r="K21" s="212">
        <v>840</v>
      </c>
      <c r="L21" s="212">
        <v>12</v>
      </c>
      <c r="M21" s="219">
        <v>42887</v>
      </c>
    </row>
    <row r="22" spans="1:13" ht="18.600000000000001" x14ac:dyDescent="0.45">
      <c r="A22" s="202">
        <v>14</v>
      </c>
      <c r="B22" s="187" t="s">
        <v>446</v>
      </c>
      <c r="C22" s="13" t="s">
        <v>18</v>
      </c>
      <c r="D22" s="204">
        <v>100</v>
      </c>
      <c r="E22" s="24">
        <v>100</v>
      </c>
      <c r="F22" s="24">
        <v>100</v>
      </c>
      <c r="H22" s="190">
        <v>0.1</v>
      </c>
      <c r="I22" s="212">
        <f t="shared" si="0"/>
        <v>100</v>
      </c>
      <c r="J22" s="212">
        <v>40</v>
      </c>
      <c r="K22" s="212">
        <v>720</v>
      </c>
    </row>
    <row r="23" spans="1:13" ht="18.600000000000001" x14ac:dyDescent="0.45">
      <c r="A23" s="202">
        <v>15</v>
      </c>
      <c r="B23" s="187" t="s">
        <v>371</v>
      </c>
      <c r="C23" s="13" t="s">
        <v>18</v>
      </c>
      <c r="D23" s="204">
        <v>100</v>
      </c>
      <c r="E23" s="24">
        <v>100</v>
      </c>
      <c r="F23" s="24">
        <v>100</v>
      </c>
      <c r="H23" s="190">
        <v>0.1</v>
      </c>
      <c r="I23" s="212">
        <f t="shared" si="0"/>
        <v>100</v>
      </c>
      <c r="J23" s="212">
        <v>40</v>
      </c>
      <c r="K23" s="212">
        <v>654</v>
      </c>
    </row>
    <row r="24" spans="1:13" ht="18.600000000000001" x14ac:dyDescent="0.45">
      <c r="A24" s="202">
        <v>16</v>
      </c>
      <c r="B24" s="187" t="s">
        <v>466</v>
      </c>
      <c r="C24" s="13" t="s">
        <v>18</v>
      </c>
      <c r="D24" s="204">
        <v>100</v>
      </c>
      <c r="E24" s="24">
        <v>100</v>
      </c>
      <c r="F24" s="24">
        <v>97.71</v>
      </c>
      <c r="H24" s="190">
        <v>0.1</v>
      </c>
      <c r="I24" s="212">
        <f t="shared" si="0"/>
        <v>100</v>
      </c>
      <c r="J24" s="212">
        <v>40</v>
      </c>
      <c r="K24" s="212">
        <v>600</v>
      </c>
    </row>
    <row r="25" spans="1:13" ht="18.600000000000001" x14ac:dyDescent="0.45">
      <c r="A25" s="202">
        <v>17</v>
      </c>
      <c r="B25" s="187" t="s">
        <v>548</v>
      </c>
      <c r="C25" s="13" t="s">
        <v>18</v>
      </c>
      <c r="D25" s="204">
        <v>100</v>
      </c>
      <c r="E25" s="24">
        <v>100</v>
      </c>
      <c r="F25" s="169"/>
      <c r="H25" s="190">
        <v>0.1</v>
      </c>
      <c r="I25" s="212">
        <f t="shared" si="0"/>
        <v>100</v>
      </c>
      <c r="J25" s="212">
        <v>40</v>
      </c>
      <c r="K25" s="212">
        <v>435</v>
      </c>
    </row>
    <row r="26" spans="1:13" ht="18.600000000000001" x14ac:dyDescent="0.45">
      <c r="A26" s="202">
        <v>18</v>
      </c>
      <c r="B26" s="187" t="s">
        <v>272</v>
      </c>
      <c r="C26" s="11" t="s">
        <v>18</v>
      </c>
      <c r="D26" s="204">
        <v>100</v>
      </c>
      <c r="E26" s="24">
        <v>98.86</v>
      </c>
      <c r="F26" s="24">
        <v>98</v>
      </c>
      <c r="H26" s="190">
        <v>0.1</v>
      </c>
      <c r="I26" s="214">
        <f t="shared" si="0"/>
        <v>99.43</v>
      </c>
      <c r="J26" s="214">
        <v>40</v>
      </c>
      <c r="K26" s="214">
        <v>2040.1</v>
      </c>
    </row>
    <row r="27" spans="1:13" ht="15.6" x14ac:dyDescent="0.3">
      <c r="A27" s="34"/>
      <c r="B27" s="187" t="s">
        <v>274</v>
      </c>
      <c r="C27" s="13" t="s">
        <v>18</v>
      </c>
      <c r="D27" s="204">
        <v>100</v>
      </c>
      <c r="E27" s="24">
        <v>98.86</v>
      </c>
      <c r="F27" s="24">
        <v>98.86</v>
      </c>
      <c r="I27" s="214">
        <f t="shared" si="0"/>
        <v>99.43</v>
      </c>
      <c r="J27" s="214">
        <v>40</v>
      </c>
      <c r="K27" s="214">
        <v>1056</v>
      </c>
    </row>
    <row r="28" spans="1:13" ht="15.6" x14ac:dyDescent="0.3">
      <c r="A28" s="34"/>
      <c r="B28" s="187" t="s">
        <v>308</v>
      </c>
      <c r="C28" s="13" t="s">
        <v>18</v>
      </c>
      <c r="D28" s="204">
        <v>100</v>
      </c>
      <c r="E28" s="24">
        <v>98.86</v>
      </c>
      <c r="F28" s="24">
        <v>98.86</v>
      </c>
      <c r="I28" s="214">
        <f t="shared" si="0"/>
        <v>99.43</v>
      </c>
      <c r="J28" s="214">
        <v>40</v>
      </c>
      <c r="K28" s="214">
        <v>990</v>
      </c>
    </row>
    <row r="29" spans="1:13" ht="15.6" x14ac:dyDescent="0.3">
      <c r="A29" s="34"/>
      <c r="B29" s="187" t="s">
        <v>441</v>
      </c>
      <c r="C29" s="13" t="s">
        <v>18</v>
      </c>
      <c r="D29" s="204">
        <v>100</v>
      </c>
      <c r="E29" s="24">
        <v>98.86</v>
      </c>
      <c r="F29" s="24">
        <v>93.14</v>
      </c>
      <c r="I29" s="214">
        <f t="shared" si="0"/>
        <v>99.43</v>
      </c>
      <c r="J29" s="214">
        <v>40</v>
      </c>
      <c r="K29" s="214">
        <v>816</v>
      </c>
    </row>
    <row r="30" spans="1:13" ht="15.6" x14ac:dyDescent="0.3">
      <c r="A30" s="34"/>
      <c r="B30" s="187" t="s">
        <v>549</v>
      </c>
      <c r="C30" s="13" t="s">
        <v>18</v>
      </c>
      <c r="D30" s="204">
        <v>100</v>
      </c>
      <c r="E30" s="24">
        <v>98.86</v>
      </c>
      <c r="F30" s="169"/>
      <c r="I30" s="214">
        <f t="shared" si="0"/>
        <v>99.43</v>
      </c>
      <c r="J30" s="214">
        <v>40</v>
      </c>
      <c r="K30" s="214">
        <v>438</v>
      </c>
    </row>
    <row r="31" spans="1:13" ht="15.6" x14ac:dyDescent="0.3">
      <c r="A31" s="34"/>
      <c r="B31" s="187" t="s">
        <v>551</v>
      </c>
      <c r="C31" s="13" t="s">
        <v>18</v>
      </c>
      <c r="D31" s="204">
        <v>100</v>
      </c>
      <c r="E31" s="24">
        <v>97.71</v>
      </c>
      <c r="F31" s="24"/>
      <c r="I31" s="221">
        <f t="shared" si="0"/>
        <v>98.85499999999999</v>
      </c>
    </row>
    <row r="32" spans="1:13" ht="18.600000000000001" x14ac:dyDescent="0.45">
      <c r="A32" s="34"/>
      <c r="B32" s="194" t="s">
        <v>57</v>
      </c>
      <c r="C32" s="11" t="s">
        <v>18</v>
      </c>
      <c r="D32" s="204">
        <v>98.86</v>
      </c>
      <c r="E32" s="24">
        <v>100</v>
      </c>
      <c r="F32" s="24">
        <v>100</v>
      </c>
      <c r="H32" s="190"/>
      <c r="J32" s="212">
        <v>40</v>
      </c>
      <c r="K32" s="212">
        <v>2971.5</v>
      </c>
    </row>
    <row r="33" spans="1:11" ht="15.6" x14ac:dyDescent="0.3">
      <c r="A33" s="34"/>
      <c r="B33" s="187" t="s">
        <v>609</v>
      </c>
      <c r="C33" s="13" t="s">
        <v>18</v>
      </c>
      <c r="D33" s="204">
        <v>98.86</v>
      </c>
      <c r="E33" s="24"/>
      <c r="F33" s="24"/>
      <c r="J33" s="212">
        <v>40</v>
      </c>
      <c r="K33" s="212">
        <v>240</v>
      </c>
    </row>
    <row r="34" spans="1:11" ht="15.6" x14ac:dyDescent="0.3">
      <c r="A34" s="34"/>
      <c r="B34" s="187" t="s">
        <v>110</v>
      </c>
      <c r="C34" s="13" t="s">
        <v>18</v>
      </c>
      <c r="D34" s="204">
        <v>98.86</v>
      </c>
      <c r="E34" s="24">
        <v>100</v>
      </c>
      <c r="F34" s="24">
        <v>91.36</v>
      </c>
      <c r="J34" s="212">
        <v>38.86</v>
      </c>
    </row>
    <row r="35" spans="1:11" ht="15.6" x14ac:dyDescent="0.3">
      <c r="A35" s="34"/>
      <c r="B35" s="187" t="s">
        <v>369</v>
      </c>
      <c r="C35" s="13" t="s">
        <v>18</v>
      </c>
      <c r="D35" s="204">
        <v>97.71</v>
      </c>
      <c r="E35" s="24">
        <v>98.86</v>
      </c>
      <c r="F35" s="24">
        <v>98.86</v>
      </c>
      <c r="I35" s="221">
        <f t="shared" ref="I35:I41" si="1">(D35+E35)/2</f>
        <v>98.284999999999997</v>
      </c>
    </row>
    <row r="36" spans="1:11" ht="15.6" x14ac:dyDescent="0.3">
      <c r="A36" s="34"/>
      <c r="B36" s="187" t="s">
        <v>64</v>
      </c>
      <c r="C36" s="13" t="s">
        <v>18</v>
      </c>
      <c r="D36" s="204">
        <v>97.71</v>
      </c>
      <c r="E36" s="24">
        <v>97.71</v>
      </c>
      <c r="F36" s="24">
        <v>97.43</v>
      </c>
      <c r="I36" s="221">
        <f t="shared" si="1"/>
        <v>97.71</v>
      </c>
      <c r="J36" s="214">
        <v>40</v>
      </c>
    </row>
    <row r="37" spans="1:11" ht="15.6" x14ac:dyDescent="0.3">
      <c r="A37" s="34"/>
      <c r="B37" s="187" t="s">
        <v>370</v>
      </c>
      <c r="C37" s="13" t="s">
        <v>18</v>
      </c>
      <c r="D37" s="204">
        <v>97.71</v>
      </c>
      <c r="E37" s="24">
        <v>97.71</v>
      </c>
      <c r="F37" s="24">
        <v>97.14</v>
      </c>
      <c r="I37" s="221">
        <f t="shared" si="1"/>
        <v>97.71</v>
      </c>
      <c r="J37" s="214">
        <v>38.86</v>
      </c>
      <c r="K37" s="214">
        <v>996.6</v>
      </c>
    </row>
    <row r="38" spans="1:11" ht="15.6" x14ac:dyDescent="0.3">
      <c r="A38" s="34"/>
      <c r="B38" s="187" t="s">
        <v>367</v>
      </c>
      <c r="C38" s="13" t="s">
        <v>18</v>
      </c>
      <c r="D38" s="204">
        <v>97.71</v>
      </c>
      <c r="E38" s="24">
        <v>97.71</v>
      </c>
      <c r="F38" s="24">
        <v>96.57</v>
      </c>
      <c r="I38" s="221">
        <f t="shared" si="1"/>
        <v>97.71</v>
      </c>
      <c r="J38" s="214">
        <v>38.86</v>
      </c>
      <c r="K38" s="214">
        <v>834</v>
      </c>
    </row>
    <row r="39" spans="1:11" ht="15.6" x14ac:dyDescent="0.3">
      <c r="A39" s="34"/>
      <c r="B39" s="187" t="s">
        <v>444</v>
      </c>
      <c r="C39" s="13" t="s">
        <v>18</v>
      </c>
      <c r="D39" s="204">
        <v>97.71</v>
      </c>
      <c r="E39" s="24">
        <v>95.43</v>
      </c>
      <c r="F39" s="24">
        <v>93.14</v>
      </c>
      <c r="I39" s="221">
        <f t="shared" si="1"/>
        <v>96.57</v>
      </c>
    </row>
    <row r="40" spans="1:11" ht="15.6" x14ac:dyDescent="0.3">
      <c r="A40" s="34"/>
      <c r="B40" s="187" t="s">
        <v>550</v>
      </c>
      <c r="C40" s="13" t="s">
        <v>18</v>
      </c>
      <c r="D40" s="204">
        <v>97.71</v>
      </c>
      <c r="E40" s="24">
        <v>94.86</v>
      </c>
      <c r="F40" s="169"/>
      <c r="I40" s="221">
        <f t="shared" si="1"/>
        <v>96.284999999999997</v>
      </c>
    </row>
    <row r="41" spans="1:11" ht="15.6" x14ac:dyDescent="0.3">
      <c r="A41" s="34"/>
      <c r="B41" s="187" t="s">
        <v>199</v>
      </c>
      <c r="C41" s="13" t="s">
        <v>18</v>
      </c>
      <c r="D41" s="204">
        <v>97.71</v>
      </c>
      <c r="E41" s="24">
        <v>92</v>
      </c>
      <c r="F41" s="24">
        <v>94.93</v>
      </c>
      <c r="I41" s="221">
        <f t="shared" si="1"/>
        <v>94.85499999999999</v>
      </c>
    </row>
    <row r="42" spans="1:11" ht="15.6" x14ac:dyDescent="0.3">
      <c r="A42" s="34"/>
      <c r="B42" s="187" t="s">
        <v>187</v>
      </c>
      <c r="C42" s="13" t="s">
        <v>18</v>
      </c>
      <c r="D42" s="204">
        <v>97.43</v>
      </c>
      <c r="E42" s="24">
        <v>100</v>
      </c>
      <c r="F42" s="24">
        <v>86.43</v>
      </c>
    </row>
    <row r="43" spans="1:11" ht="15.6" x14ac:dyDescent="0.3">
      <c r="A43" s="34"/>
      <c r="B43" s="187" t="s">
        <v>505</v>
      </c>
      <c r="C43" s="13" t="s">
        <v>18</v>
      </c>
      <c r="D43" s="204">
        <v>97.14</v>
      </c>
      <c r="E43" s="24">
        <v>95.29</v>
      </c>
      <c r="F43" s="24">
        <v>90</v>
      </c>
    </row>
    <row r="44" spans="1:11" x14ac:dyDescent="0.25">
      <c r="B44" s="187" t="s">
        <v>547</v>
      </c>
      <c r="C44" s="11" t="s">
        <v>18</v>
      </c>
      <c r="D44" s="204">
        <v>96.57</v>
      </c>
      <c r="E44" s="24">
        <v>97.71</v>
      </c>
      <c r="F44" s="24">
        <v>97.25</v>
      </c>
      <c r="I44" s="221">
        <f>(D44+E44+F44)/3</f>
        <v>97.176666666666662</v>
      </c>
    </row>
    <row r="45" spans="1:11" x14ac:dyDescent="0.25">
      <c r="B45" s="187" t="s">
        <v>273</v>
      </c>
      <c r="C45" s="13" t="s">
        <v>18</v>
      </c>
      <c r="D45" s="204">
        <v>96.57</v>
      </c>
      <c r="E45" s="24">
        <v>95.43</v>
      </c>
      <c r="F45" s="24">
        <v>98.29</v>
      </c>
      <c r="I45" s="221">
        <f>(D45+E45+F45)/3</f>
        <v>96.763333333333335</v>
      </c>
    </row>
    <row r="46" spans="1:11" x14ac:dyDescent="0.25">
      <c r="B46" s="187" t="s">
        <v>232</v>
      </c>
      <c r="C46" s="13" t="s">
        <v>18</v>
      </c>
      <c r="D46" s="204">
        <v>96.57</v>
      </c>
      <c r="E46" s="24">
        <v>98.86</v>
      </c>
      <c r="F46" s="24">
        <v>89.71</v>
      </c>
      <c r="I46" s="221">
        <f>(D46+E46+F46)/3</f>
        <v>95.046666666666667</v>
      </c>
    </row>
    <row r="47" spans="1:11" x14ac:dyDescent="0.25">
      <c r="B47" s="187" t="s">
        <v>443</v>
      </c>
      <c r="C47" s="13" t="s">
        <v>18</v>
      </c>
      <c r="D47" s="204">
        <v>96.57</v>
      </c>
      <c r="E47" s="24">
        <v>93.14</v>
      </c>
      <c r="F47" s="24">
        <v>92.79</v>
      </c>
      <c r="I47" s="221">
        <f>(D47+E47+F47)/3</f>
        <v>94.166666666666671</v>
      </c>
    </row>
    <row r="48" spans="1:11" x14ac:dyDescent="0.25">
      <c r="B48" s="187" t="s">
        <v>307</v>
      </c>
      <c r="C48" s="13" t="s">
        <v>18</v>
      </c>
      <c r="D48" s="204">
        <v>96</v>
      </c>
      <c r="E48" s="24">
        <v>95.71</v>
      </c>
      <c r="F48" s="186">
        <v>98.1</v>
      </c>
    </row>
    <row r="49" spans="1:11" x14ac:dyDescent="0.25">
      <c r="B49" s="187" t="s">
        <v>275</v>
      </c>
      <c r="C49" s="13" t="s">
        <v>18</v>
      </c>
      <c r="D49" s="204">
        <v>95.43</v>
      </c>
      <c r="E49" s="24">
        <v>94.29</v>
      </c>
      <c r="F49" s="24">
        <v>96.57</v>
      </c>
      <c r="I49" s="221">
        <f>(D49+E49+F49)/3</f>
        <v>95.43</v>
      </c>
      <c r="J49" s="214">
        <v>40</v>
      </c>
    </row>
    <row r="50" spans="1:11" x14ac:dyDescent="0.25">
      <c r="B50" s="187" t="s">
        <v>200</v>
      </c>
      <c r="C50" s="13" t="s">
        <v>18</v>
      </c>
      <c r="D50" s="204">
        <v>95.43</v>
      </c>
      <c r="E50" s="24">
        <v>96.86</v>
      </c>
      <c r="F50" s="24">
        <v>94</v>
      </c>
      <c r="I50" s="221">
        <f>(D50+E50+F50)/3</f>
        <v>95.43</v>
      </c>
      <c r="J50" s="214">
        <v>37.14</v>
      </c>
    </row>
    <row r="51" spans="1:11" x14ac:dyDescent="0.25">
      <c r="B51" s="187" t="s">
        <v>393</v>
      </c>
      <c r="C51" s="109" t="s">
        <v>18</v>
      </c>
      <c r="D51" s="204">
        <v>95.43</v>
      </c>
      <c r="E51" s="24">
        <v>91.14</v>
      </c>
      <c r="F51" s="24">
        <v>95.43</v>
      </c>
      <c r="I51" s="221">
        <f>(D51+E51+F51)/3</f>
        <v>94</v>
      </c>
    </row>
    <row r="52" spans="1:11" x14ac:dyDescent="0.25">
      <c r="B52" s="187" t="s">
        <v>442</v>
      </c>
      <c r="C52" s="13" t="s">
        <v>18</v>
      </c>
      <c r="D52" s="206">
        <v>94.57</v>
      </c>
      <c r="E52" s="24">
        <v>94.57</v>
      </c>
      <c r="F52" s="24">
        <v>94.57</v>
      </c>
      <c r="G52" s="165" t="s">
        <v>131</v>
      </c>
    </row>
    <row r="53" spans="1:11" x14ac:dyDescent="0.25">
      <c r="B53" s="187" t="s">
        <v>372</v>
      </c>
      <c r="C53" s="13" t="s">
        <v>18</v>
      </c>
      <c r="D53" s="206">
        <v>94</v>
      </c>
      <c r="E53" s="24">
        <v>94</v>
      </c>
      <c r="F53" s="24">
        <v>94</v>
      </c>
      <c r="G53" s="165" t="s">
        <v>131</v>
      </c>
    </row>
    <row r="54" spans="1:11" x14ac:dyDescent="0.25">
      <c r="B54" s="187" t="s">
        <v>11</v>
      </c>
      <c r="C54" s="11" t="s">
        <v>18</v>
      </c>
      <c r="D54" s="204">
        <v>92.57</v>
      </c>
      <c r="E54" s="24">
        <v>93.14</v>
      </c>
      <c r="F54" s="24">
        <v>98.5</v>
      </c>
      <c r="I54" s="221">
        <f>(D54+E54+F54)/3</f>
        <v>94.736666666666665</v>
      </c>
    </row>
    <row r="55" spans="1:11" x14ac:dyDescent="0.25">
      <c r="B55" s="194" t="s">
        <v>69</v>
      </c>
      <c r="C55" s="11" t="s">
        <v>18</v>
      </c>
      <c r="D55" s="204">
        <v>92.57</v>
      </c>
      <c r="E55" s="24">
        <v>93.14</v>
      </c>
      <c r="F55" s="24">
        <v>92</v>
      </c>
      <c r="I55" s="221">
        <f>(D55+E55+F55)/3</f>
        <v>92.57</v>
      </c>
    </row>
    <row r="56" spans="1:11" x14ac:dyDescent="0.25">
      <c r="B56" s="187" t="s">
        <v>445</v>
      </c>
      <c r="C56" s="13" t="s">
        <v>18</v>
      </c>
      <c r="D56" s="204">
        <v>80.430000000000007</v>
      </c>
      <c r="E56" s="24">
        <v>97.14</v>
      </c>
      <c r="F56" s="24">
        <v>98</v>
      </c>
    </row>
    <row r="57" spans="1:11" x14ac:dyDescent="0.25">
      <c r="B57" s="187" t="s">
        <v>506</v>
      </c>
      <c r="C57" s="13" t="s">
        <v>18</v>
      </c>
      <c r="D57" s="204">
        <v>79.14</v>
      </c>
      <c r="E57" s="24">
        <v>98.86</v>
      </c>
      <c r="F57" s="24">
        <v>96.57</v>
      </c>
    </row>
    <row r="58" spans="1:11" x14ac:dyDescent="0.25">
      <c r="B58" s="187" t="s">
        <v>504</v>
      </c>
      <c r="C58" s="13" t="s">
        <v>18</v>
      </c>
      <c r="D58" s="204">
        <v>53.57</v>
      </c>
      <c r="E58" s="24">
        <v>93.14</v>
      </c>
      <c r="F58" s="24">
        <v>93.71</v>
      </c>
    </row>
    <row r="59" spans="1:11" x14ac:dyDescent="0.25">
      <c r="B59" s="3"/>
      <c r="C59" s="3"/>
      <c r="D59" s="3"/>
      <c r="E59" s="3"/>
      <c r="F59" s="3"/>
    </row>
    <row r="60" spans="1:11" x14ac:dyDescent="0.25">
      <c r="B60" s="90" t="s">
        <v>579</v>
      </c>
    </row>
    <row r="63" spans="1:11" ht="18.600000000000001" x14ac:dyDescent="0.45">
      <c r="A63" s="202">
        <v>1</v>
      </c>
      <c r="B63" s="187" t="s">
        <v>552</v>
      </c>
      <c r="C63" s="11" t="s">
        <v>19</v>
      </c>
      <c r="D63" s="206">
        <v>100</v>
      </c>
      <c r="E63" s="24">
        <v>100</v>
      </c>
      <c r="F63" s="24">
        <v>100</v>
      </c>
      <c r="G63" s="165" t="s">
        <v>499</v>
      </c>
      <c r="H63" s="190">
        <v>0.35</v>
      </c>
      <c r="I63" s="212">
        <f>(D63+E63+F63)/3</f>
        <v>100</v>
      </c>
      <c r="J63" s="212">
        <v>40</v>
      </c>
      <c r="K63" s="212">
        <v>3160</v>
      </c>
    </row>
    <row r="64" spans="1:11" ht="18.600000000000001" x14ac:dyDescent="0.45">
      <c r="A64" s="202">
        <v>2</v>
      </c>
      <c r="B64" s="194" t="s">
        <v>39</v>
      </c>
      <c r="C64" s="11" t="s">
        <v>19</v>
      </c>
      <c r="D64" s="204">
        <v>100</v>
      </c>
      <c r="E64" s="24">
        <v>100</v>
      </c>
      <c r="F64" s="24">
        <v>100</v>
      </c>
      <c r="G64" s="165"/>
      <c r="H64" s="190">
        <v>0.2</v>
      </c>
      <c r="I64" s="212">
        <f>(D64+E64+F64)/3</f>
        <v>100</v>
      </c>
      <c r="J64" s="212">
        <v>40</v>
      </c>
      <c r="K64" s="212">
        <v>2424</v>
      </c>
    </row>
    <row r="65" spans="1:11" x14ac:dyDescent="0.25">
      <c r="B65" s="187" t="s">
        <v>154</v>
      </c>
      <c r="C65" s="11" t="s">
        <v>19</v>
      </c>
      <c r="D65" s="204">
        <v>100</v>
      </c>
      <c r="E65" s="24">
        <v>98.86</v>
      </c>
      <c r="F65" s="24">
        <v>98.86</v>
      </c>
      <c r="I65" s="212">
        <f>(D65+E65+F65)/3</f>
        <v>99.240000000000009</v>
      </c>
    </row>
    <row r="66" spans="1:11" x14ac:dyDescent="0.25">
      <c r="B66" s="194" t="s">
        <v>35</v>
      </c>
      <c r="C66" s="11" t="s">
        <v>19</v>
      </c>
      <c r="D66" s="204">
        <v>100</v>
      </c>
      <c r="E66" s="24">
        <v>98.86</v>
      </c>
      <c r="F66" s="24">
        <v>98.29</v>
      </c>
      <c r="I66" s="212">
        <f>(D66+E66+F66)/3</f>
        <v>99.050000000000011</v>
      </c>
    </row>
    <row r="67" spans="1:11" x14ac:dyDescent="0.25">
      <c r="B67" s="194" t="s">
        <v>49</v>
      </c>
      <c r="C67" s="11" t="s">
        <v>19</v>
      </c>
      <c r="D67" s="204">
        <v>98.86</v>
      </c>
      <c r="E67" s="24">
        <v>100</v>
      </c>
      <c r="F67" s="24">
        <v>100</v>
      </c>
      <c r="I67" s="212"/>
    </row>
    <row r="68" spans="1:11" x14ac:dyDescent="0.25">
      <c r="B68" s="194" t="s">
        <v>90</v>
      </c>
      <c r="C68" s="11" t="s">
        <v>19</v>
      </c>
      <c r="D68" s="206">
        <v>95.71</v>
      </c>
      <c r="E68" s="24">
        <v>95.71</v>
      </c>
      <c r="F68" s="24">
        <v>95.71</v>
      </c>
      <c r="G68" s="165" t="s">
        <v>131</v>
      </c>
    </row>
    <row r="69" spans="1:11" x14ac:dyDescent="0.25">
      <c r="B69" s="1"/>
      <c r="C69" s="1"/>
      <c r="D69" s="1"/>
      <c r="E69" s="1"/>
      <c r="F69" s="1"/>
    </row>
    <row r="70" spans="1:11" x14ac:dyDescent="0.25">
      <c r="B70" s="90" t="s">
        <v>254</v>
      </c>
    </row>
    <row r="71" spans="1:11" x14ac:dyDescent="0.25">
      <c r="B71" s="90" t="s">
        <v>579</v>
      </c>
    </row>
    <row r="72" spans="1:11" x14ac:dyDescent="0.25">
      <c r="B72" s="90"/>
    </row>
    <row r="73" spans="1:11" x14ac:dyDescent="0.25">
      <c r="B73" s="90"/>
    </row>
    <row r="74" spans="1:11" ht="18.600000000000001" x14ac:dyDescent="0.45">
      <c r="A74" s="202">
        <v>1</v>
      </c>
      <c r="B74" s="194" t="s">
        <v>23</v>
      </c>
      <c r="C74" s="11" t="s">
        <v>17</v>
      </c>
      <c r="D74" s="204">
        <v>100</v>
      </c>
      <c r="E74" s="24">
        <v>100</v>
      </c>
      <c r="F74" s="24">
        <v>100</v>
      </c>
      <c r="H74" s="190">
        <v>0.35</v>
      </c>
      <c r="J74" s="212">
        <v>40</v>
      </c>
      <c r="K74" s="212">
        <v>3056.6</v>
      </c>
    </row>
    <row r="75" spans="1:11" ht="18.600000000000001" x14ac:dyDescent="0.45">
      <c r="A75" s="202">
        <v>2</v>
      </c>
      <c r="B75" s="187" t="s">
        <v>364</v>
      </c>
      <c r="C75" s="13" t="s">
        <v>17</v>
      </c>
      <c r="D75" s="206">
        <v>100</v>
      </c>
      <c r="E75" s="24">
        <v>100</v>
      </c>
      <c r="F75" s="24">
        <v>98.86</v>
      </c>
      <c r="G75" s="165" t="s">
        <v>492</v>
      </c>
      <c r="H75" s="190">
        <v>0.35</v>
      </c>
      <c r="J75" s="212">
        <v>40</v>
      </c>
      <c r="K75" s="212">
        <v>2493</v>
      </c>
    </row>
    <row r="76" spans="1:11" ht="18.600000000000001" x14ac:dyDescent="0.45">
      <c r="A76" s="202">
        <v>3</v>
      </c>
      <c r="B76" s="194" t="s">
        <v>87</v>
      </c>
      <c r="C76" s="11" t="s">
        <v>17</v>
      </c>
      <c r="D76" s="204">
        <v>100</v>
      </c>
      <c r="E76" s="24">
        <v>100</v>
      </c>
      <c r="F76" s="24">
        <v>100</v>
      </c>
      <c r="H76" s="190">
        <v>0.35</v>
      </c>
      <c r="J76" s="212">
        <v>40</v>
      </c>
      <c r="K76" s="212">
        <v>2208</v>
      </c>
    </row>
    <row r="77" spans="1:11" ht="18.600000000000001" x14ac:dyDescent="0.45">
      <c r="A77" s="202">
        <v>4</v>
      </c>
      <c r="B77" s="187" t="s">
        <v>139</v>
      </c>
      <c r="C77" s="13" t="s">
        <v>17</v>
      </c>
      <c r="D77" s="204">
        <v>100</v>
      </c>
      <c r="E77" s="24">
        <v>99.43</v>
      </c>
      <c r="F77" s="24">
        <v>99.71</v>
      </c>
      <c r="H77" s="190">
        <v>0.35</v>
      </c>
      <c r="J77" s="212">
        <v>40</v>
      </c>
      <c r="K77" s="212">
        <v>1992</v>
      </c>
    </row>
    <row r="78" spans="1:11" ht="18.600000000000001" x14ac:dyDescent="0.45">
      <c r="A78" s="202">
        <v>5</v>
      </c>
      <c r="B78" s="187" t="s">
        <v>634</v>
      </c>
      <c r="C78" s="13" t="s">
        <v>17</v>
      </c>
      <c r="D78" s="204">
        <v>100</v>
      </c>
      <c r="E78" s="24"/>
      <c r="F78" s="24"/>
      <c r="H78" s="190">
        <v>0.35</v>
      </c>
      <c r="J78" s="212">
        <v>40</v>
      </c>
      <c r="K78" s="212">
        <v>1542.6</v>
      </c>
    </row>
    <row r="79" spans="1:11" ht="18.600000000000001" x14ac:dyDescent="0.45">
      <c r="A79" s="202">
        <v>6</v>
      </c>
      <c r="B79" s="187" t="s">
        <v>194</v>
      </c>
      <c r="C79" s="13" t="s">
        <v>17</v>
      </c>
      <c r="D79" s="204">
        <v>100</v>
      </c>
      <c r="E79" s="24">
        <v>98.86</v>
      </c>
      <c r="F79" s="24">
        <v>100</v>
      </c>
      <c r="H79" s="190">
        <v>0.35</v>
      </c>
      <c r="J79" s="212">
        <v>40</v>
      </c>
      <c r="K79" s="212">
        <v>1415.4</v>
      </c>
    </row>
    <row r="80" spans="1:11" ht="18.600000000000001" x14ac:dyDescent="0.45">
      <c r="A80" s="202">
        <v>7</v>
      </c>
      <c r="B80" s="187" t="s">
        <v>267</v>
      </c>
      <c r="C80" s="13" t="s">
        <v>17</v>
      </c>
      <c r="D80" s="204">
        <v>100</v>
      </c>
      <c r="E80" s="24">
        <v>100</v>
      </c>
      <c r="F80" s="24">
        <v>98.86</v>
      </c>
      <c r="H80" s="190">
        <v>0.2</v>
      </c>
      <c r="J80" s="212">
        <v>40</v>
      </c>
      <c r="K80" s="212">
        <v>1267.8</v>
      </c>
    </row>
    <row r="81" spans="1:13" ht="18.600000000000001" x14ac:dyDescent="0.45">
      <c r="A81" s="202">
        <v>8</v>
      </c>
      <c r="B81" s="187" t="s">
        <v>512</v>
      </c>
      <c r="C81" s="13" t="s">
        <v>17</v>
      </c>
      <c r="D81" s="204">
        <v>100</v>
      </c>
      <c r="E81" s="24">
        <v>100</v>
      </c>
      <c r="F81" s="24">
        <v>97.43</v>
      </c>
      <c r="G81" s="165"/>
      <c r="H81" s="190">
        <v>0.2</v>
      </c>
      <c r="J81" s="212">
        <v>40</v>
      </c>
      <c r="K81" s="212">
        <v>1296</v>
      </c>
      <c r="L81" s="212">
        <v>11</v>
      </c>
      <c r="M81" s="219">
        <v>42207</v>
      </c>
    </row>
    <row r="82" spans="1:13" ht="18.600000000000001" x14ac:dyDescent="0.45">
      <c r="A82" s="202">
        <v>9</v>
      </c>
      <c r="B82" s="187" t="s">
        <v>265</v>
      </c>
      <c r="C82" s="13" t="s">
        <v>17</v>
      </c>
      <c r="D82" s="204">
        <v>100</v>
      </c>
      <c r="E82" s="24">
        <v>100</v>
      </c>
      <c r="F82" s="24">
        <v>97.32</v>
      </c>
      <c r="H82" s="190">
        <v>0.2</v>
      </c>
      <c r="J82" s="212">
        <v>40</v>
      </c>
      <c r="K82" s="212">
        <v>1296</v>
      </c>
      <c r="L82" s="212">
        <v>11</v>
      </c>
      <c r="M82" s="219">
        <v>42370</v>
      </c>
    </row>
    <row r="83" spans="1:13" ht="18.600000000000001" x14ac:dyDescent="0.45">
      <c r="A83" s="202">
        <v>10</v>
      </c>
      <c r="B83" s="187" t="s">
        <v>426</v>
      </c>
      <c r="C83" s="13" t="s">
        <v>17</v>
      </c>
      <c r="D83" s="204">
        <v>100</v>
      </c>
      <c r="E83" s="24">
        <v>100</v>
      </c>
      <c r="F83" s="24">
        <v>100</v>
      </c>
      <c r="H83" s="190">
        <v>0.2</v>
      </c>
      <c r="J83" s="212">
        <v>40</v>
      </c>
      <c r="K83" s="212">
        <v>1256</v>
      </c>
    </row>
    <row r="84" spans="1:13" ht="18.600000000000001" x14ac:dyDescent="0.45">
      <c r="A84" s="202">
        <v>11</v>
      </c>
      <c r="B84" s="187" t="s">
        <v>517</v>
      </c>
      <c r="C84" s="13" t="s">
        <v>17</v>
      </c>
      <c r="D84" s="204">
        <v>100</v>
      </c>
      <c r="E84" s="24">
        <v>98.86</v>
      </c>
      <c r="F84" s="24">
        <v>96.86</v>
      </c>
      <c r="H84" s="190">
        <v>0.2</v>
      </c>
      <c r="J84" s="212">
        <v>40</v>
      </c>
      <c r="K84" s="212">
        <v>1182</v>
      </c>
    </row>
    <row r="85" spans="1:13" ht="18.600000000000001" x14ac:dyDescent="0.45">
      <c r="A85" s="202">
        <v>12</v>
      </c>
      <c r="B85" s="187" t="s">
        <v>313</v>
      </c>
      <c r="C85" s="13" t="s">
        <v>17</v>
      </c>
      <c r="D85" s="204">
        <v>100</v>
      </c>
      <c r="E85" s="24">
        <v>98.86</v>
      </c>
      <c r="F85" s="24">
        <v>92.93</v>
      </c>
      <c r="H85" s="190">
        <v>0.2</v>
      </c>
      <c r="J85" s="212">
        <v>40</v>
      </c>
      <c r="K85" s="212">
        <v>1146</v>
      </c>
    </row>
    <row r="86" spans="1:13" ht="18.600000000000001" x14ac:dyDescent="0.45">
      <c r="A86" s="202">
        <v>13</v>
      </c>
      <c r="B86" s="187" t="s">
        <v>314</v>
      </c>
      <c r="C86" s="13" t="s">
        <v>17</v>
      </c>
      <c r="D86" s="204">
        <v>100</v>
      </c>
      <c r="E86" s="24">
        <v>100</v>
      </c>
      <c r="F86" s="24">
        <v>100</v>
      </c>
      <c r="H86" s="190">
        <v>0.1</v>
      </c>
      <c r="J86" s="212">
        <v>40</v>
      </c>
      <c r="K86" s="212">
        <v>1050</v>
      </c>
    </row>
    <row r="87" spans="1:13" ht="18.600000000000001" x14ac:dyDescent="0.45">
      <c r="A87" s="202">
        <v>14</v>
      </c>
      <c r="B87" s="187" t="s">
        <v>423</v>
      </c>
      <c r="C87" s="13" t="s">
        <v>17</v>
      </c>
      <c r="D87" s="204">
        <v>100</v>
      </c>
      <c r="E87" s="24">
        <v>99.62</v>
      </c>
      <c r="F87" s="24">
        <v>98.29</v>
      </c>
      <c r="H87" s="190">
        <v>0.1</v>
      </c>
      <c r="J87" s="212">
        <v>40</v>
      </c>
      <c r="K87" s="212">
        <v>1032.5999999999999</v>
      </c>
    </row>
    <row r="88" spans="1:13" ht="18.600000000000001" x14ac:dyDescent="0.45">
      <c r="A88" s="202">
        <v>15</v>
      </c>
      <c r="B88" s="187" t="s">
        <v>361</v>
      </c>
      <c r="C88" s="13" t="s">
        <v>17</v>
      </c>
      <c r="D88" s="204">
        <v>100</v>
      </c>
      <c r="E88" s="24">
        <v>100</v>
      </c>
      <c r="F88" s="24">
        <v>100</v>
      </c>
      <c r="H88" s="190">
        <v>0.1</v>
      </c>
      <c r="J88" s="212">
        <v>40</v>
      </c>
      <c r="K88" s="212">
        <v>1032</v>
      </c>
    </row>
    <row r="89" spans="1:13" ht="18.600000000000001" x14ac:dyDescent="0.45">
      <c r="A89" s="202">
        <v>16</v>
      </c>
      <c r="B89" s="187" t="s">
        <v>425</v>
      </c>
      <c r="C89" s="13" t="s">
        <v>17</v>
      </c>
      <c r="D89" s="204">
        <v>100</v>
      </c>
      <c r="E89" s="24">
        <v>100</v>
      </c>
      <c r="F89" s="24">
        <v>100</v>
      </c>
      <c r="H89" s="190">
        <v>0.1</v>
      </c>
      <c r="J89" s="212">
        <v>40</v>
      </c>
      <c r="K89" s="212">
        <v>996</v>
      </c>
    </row>
    <row r="90" spans="1:13" ht="18.600000000000001" x14ac:dyDescent="0.45">
      <c r="A90" s="202">
        <v>17</v>
      </c>
      <c r="B90" s="187" t="s">
        <v>424</v>
      </c>
      <c r="C90" s="13" t="s">
        <v>17</v>
      </c>
      <c r="D90" s="204">
        <v>100</v>
      </c>
      <c r="E90" s="24">
        <v>98.29</v>
      </c>
      <c r="F90" s="24">
        <v>98.29</v>
      </c>
      <c r="H90" s="190">
        <v>0.1</v>
      </c>
      <c r="J90" s="212">
        <v>40</v>
      </c>
      <c r="K90" s="212">
        <v>900</v>
      </c>
    </row>
    <row r="91" spans="1:13" ht="18.600000000000001" x14ac:dyDescent="0.45">
      <c r="A91" s="202">
        <v>18</v>
      </c>
      <c r="B91" s="187" t="s">
        <v>633</v>
      </c>
      <c r="C91" s="13" t="s">
        <v>17</v>
      </c>
      <c r="D91" s="204">
        <v>100</v>
      </c>
      <c r="E91" s="24"/>
      <c r="F91" s="24"/>
      <c r="H91" s="190">
        <v>0.1</v>
      </c>
      <c r="J91" s="212">
        <v>40</v>
      </c>
      <c r="K91" s="212">
        <v>884</v>
      </c>
    </row>
    <row r="92" spans="1:13" ht="18.600000000000001" x14ac:dyDescent="0.45">
      <c r="A92" s="202">
        <v>19</v>
      </c>
      <c r="B92" s="187" t="s">
        <v>473</v>
      </c>
      <c r="C92" s="13" t="s">
        <v>17</v>
      </c>
      <c r="D92" s="206">
        <v>100</v>
      </c>
      <c r="E92" s="24">
        <v>100</v>
      </c>
      <c r="F92" s="24">
        <v>100</v>
      </c>
      <c r="G92" s="165" t="s">
        <v>492</v>
      </c>
      <c r="H92" s="190">
        <v>0.1</v>
      </c>
      <c r="J92" s="212">
        <v>40</v>
      </c>
      <c r="K92" s="212">
        <v>750</v>
      </c>
    </row>
    <row r="93" spans="1:13" ht="15.6" x14ac:dyDescent="0.3">
      <c r="A93" s="34"/>
      <c r="B93" s="187" t="s">
        <v>471</v>
      </c>
      <c r="C93" s="13" t="s">
        <v>17</v>
      </c>
      <c r="D93" s="204">
        <v>100</v>
      </c>
      <c r="E93" s="24">
        <v>100</v>
      </c>
      <c r="F93" s="24">
        <v>98.21</v>
      </c>
      <c r="J93" s="212">
        <v>40</v>
      </c>
      <c r="K93" s="212">
        <v>732</v>
      </c>
    </row>
    <row r="94" spans="1:13" ht="15.6" x14ac:dyDescent="0.3">
      <c r="A94" s="34"/>
      <c r="B94" s="187" t="s">
        <v>635</v>
      </c>
      <c r="C94" s="13" t="s">
        <v>17</v>
      </c>
      <c r="D94" s="204">
        <v>100</v>
      </c>
      <c r="E94" s="24"/>
      <c r="F94" s="24"/>
      <c r="J94" s="212">
        <v>40</v>
      </c>
      <c r="K94" s="212">
        <v>600</v>
      </c>
    </row>
    <row r="95" spans="1:13" ht="15.6" x14ac:dyDescent="0.3">
      <c r="A95" s="34"/>
      <c r="B95" s="187" t="s">
        <v>560</v>
      </c>
      <c r="C95" s="13" t="s">
        <v>17</v>
      </c>
      <c r="D95" s="204">
        <v>100</v>
      </c>
      <c r="E95" s="24">
        <v>99.71</v>
      </c>
      <c r="F95" s="24"/>
      <c r="J95" s="212">
        <v>40</v>
      </c>
      <c r="K95" s="212">
        <v>528</v>
      </c>
    </row>
    <row r="96" spans="1:13" ht="15.6" x14ac:dyDescent="0.3">
      <c r="A96" s="34"/>
      <c r="B96" s="187" t="s">
        <v>558</v>
      </c>
      <c r="C96" s="13" t="s">
        <v>17</v>
      </c>
      <c r="D96" s="204">
        <v>100</v>
      </c>
      <c r="E96" s="24">
        <v>100</v>
      </c>
      <c r="F96" s="24"/>
      <c r="J96" s="212">
        <v>40</v>
      </c>
      <c r="K96" s="212">
        <v>450</v>
      </c>
      <c r="L96" s="212">
        <v>14</v>
      </c>
      <c r="M96" s="219">
        <v>44256</v>
      </c>
    </row>
    <row r="97" spans="1:13" ht="15.6" x14ac:dyDescent="0.3">
      <c r="A97" s="34"/>
      <c r="B97" s="187" t="s">
        <v>631</v>
      </c>
      <c r="C97" s="13" t="s">
        <v>17</v>
      </c>
      <c r="D97" s="204">
        <v>100</v>
      </c>
      <c r="E97" s="24"/>
      <c r="F97" s="24"/>
      <c r="J97" s="212">
        <v>40</v>
      </c>
      <c r="K97" s="212">
        <v>450</v>
      </c>
      <c r="L97" s="212">
        <v>14</v>
      </c>
      <c r="M97" s="219">
        <v>44572</v>
      </c>
    </row>
    <row r="98" spans="1:13" ht="15.6" x14ac:dyDescent="0.3">
      <c r="A98" s="34"/>
      <c r="B98" s="187" t="s">
        <v>638</v>
      </c>
      <c r="C98" s="13" t="s">
        <v>17</v>
      </c>
      <c r="D98" s="204">
        <v>100</v>
      </c>
      <c r="E98" s="24"/>
      <c r="F98" s="24"/>
      <c r="J98" s="212">
        <v>40</v>
      </c>
      <c r="K98" s="212">
        <v>450</v>
      </c>
      <c r="L98" s="212">
        <v>15</v>
      </c>
    </row>
    <row r="99" spans="1:13" ht="15.6" x14ac:dyDescent="0.3">
      <c r="A99" s="34"/>
      <c r="B99" s="187" t="s">
        <v>636</v>
      </c>
      <c r="C99" s="13" t="s">
        <v>17</v>
      </c>
      <c r="D99" s="204">
        <v>100</v>
      </c>
      <c r="E99" s="24"/>
      <c r="F99" s="24"/>
      <c r="J99" s="212">
        <v>40</v>
      </c>
      <c r="K99" s="212">
        <v>300</v>
      </c>
    </row>
    <row r="100" spans="1:13" ht="15.6" x14ac:dyDescent="0.3">
      <c r="A100" s="34"/>
      <c r="B100" s="187" t="s">
        <v>627</v>
      </c>
      <c r="C100" s="13" t="s">
        <v>17</v>
      </c>
      <c r="D100" s="204">
        <v>99.43</v>
      </c>
      <c r="E100" s="24"/>
      <c r="F100" s="24"/>
    </row>
    <row r="101" spans="1:13" ht="15.6" x14ac:dyDescent="0.3">
      <c r="A101" s="34"/>
      <c r="B101" s="194" t="s">
        <v>5</v>
      </c>
      <c r="C101" s="11" t="s">
        <v>17</v>
      </c>
      <c r="D101" s="204">
        <v>98.86</v>
      </c>
      <c r="E101" s="24">
        <v>98.86</v>
      </c>
      <c r="F101" s="24">
        <v>97.71</v>
      </c>
      <c r="J101" s="212">
        <v>40</v>
      </c>
      <c r="K101" s="212">
        <v>3817.8</v>
      </c>
    </row>
    <row r="102" spans="1:13" ht="15.6" x14ac:dyDescent="0.3">
      <c r="A102" s="34"/>
      <c r="B102" s="194" t="s">
        <v>55</v>
      </c>
      <c r="C102" s="11" t="s">
        <v>17</v>
      </c>
      <c r="D102" s="204">
        <v>98.86</v>
      </c>
      <c r="E102" s="24">
        <v>98.86</v>
      </c>
      <c r="F102" s="24">
        <v>98.86</v>
      </c>
      <c r="J102" s="212">
        <v>40</v>
      </c>
      <c r="K102" s="212">
        <v>2436</v>
      </c>
    </row>
    <row r="103" spans="1:13" ht="15.6" x14ac:dyDescent="0.3">
      <c r="A103" s="34"/>
      <c r="B103" s="187" t="s">
        <v>155</v>
      </c>
      <c r="C103" s="13" t="s">
        <v>17</v>
      </c>
      <c r="D103" s="204">
        <v>98.86</v>
      </c>
      <c r="E103" s="24">
        <v>97.71</v>
      </c>
      <c r="F103" s="24">
        <v>98.71</v>
      </c>
      <c r="J103" s="212">
        <v>40</v>
      </c>
      <c r="K103" s="212">
        <v>1746</v>
      </c>
    </row>
    <row r="104" spans="1:13" ht="15.6" x14ac:dyDescent="0.3">
      <c r="A104" s="34"/>
      <c r="B104" s="187" t="s">
        <v>230</v>
      </c>
      <c r="C104" s="13" t="s">
        <v>17</v>
      </c>
      <c r="D104" s="204">
        <v>98.86</v>
      </c>
      <c r="E104" s="24">
        <v>98.86</v>
      </c>
      <c r="F104" s="24">
        <v>100</v>
      </c>
      <c r="J104" s="212">
        <v>40</v>
      </c>
      <c r="K104" s="212">
        <v>1358.65</v>
      </c>
    </row>
    <row r="105" spans="1:13" ht="15.6" x14ac:dyDescent="0.3">
      <c r="A105" s="34"/>
      <c r="B105" s="187" t="s">
        <v>315</v>
      </c>
      <c r="C105" s="13" t="s">
        <v>17</v>
      </c>
      <c r="D105" s="206">
        <v>98.86</v>
      </c>
      <c r="E105" s="24">
        <v>98.86</v>
      </c>
      <c r="F105" s="24">
        <v>100</v>
      </c>
      <c r="G105" s="165" t="s">
        <v>492</v>
      </c>
      <c r="J105" s="212">
        <v>40</v>
      </c>
      <c r="K105" s="212">
        <v>1242</v>
      </c>
    </row>
    <row r="106" spans="1:13" ht="15.6" x14ac:dyDescent="0.3">
      <c r="A106" s="34"/>
      <c r="B106" s="187" t="s">
        <v>516</v>
      </c>
      <c r="C106" s="13" t="s">
        <v>17</v>
      </c>
      <c r="D106" s="204">
        <v>98.86</v>
      </c>
      <c r="E106" s="24">
        <v>98.86</v>
      </c>
      <c r="F106" s="24">
        <v>98.86</v>
      </c>
      <c r="J106" s="212">
        <v>40</v>
      </c>
      <c r="K106" s="212">
        <v>600</v>
      </c>
    </row>
    <row r="107" spans="1:13" ht="15.6" x14ac:dyDescent="0.3">
      <c r="A107" s="34"/>
      <c r="B107" s="187" t="s">
        <v>515</v>
      </c>
      <c r="C107" s="13" t="s">
        <v>17</v>
      </c>
      <c r="D107" s="204">
        <v>98.86</v>
      </c>
      <c r="E107" s="24">
        <v>98.86</v>
      </c>
      <c r="F107" s="24">
        <v>98.86</v>
      </c>
      <c r="J107" s="212">
        <v>40</v>
      </c>
      <c r="K107" s="212">
        <v>450</v>
      </c>
      <c r="L107" s="212">
        <v>14</v>
      </c>
    </row>
    <row r="108" spans="1:13" ht="15.6" x14ac:dyDescent="0.3">
      <c r="A108" s="34"/>
      <c r="B108" s="187" t="s">
        <v>630</v>
      </c>
      <c r="C108" s="13" t="s">
        <v>17</v>
      </c>
      <c r="D108" s="204">
        <v>98.86</v>
      </c>
      <c r="E108" s="169"/>
      <c r="F108" s="24"/>
      <c r="J108" s="212">
        <v>40</v>
      </c>
      <c r="K108" s="212">
        <v>450</v>
      </c>
      <c r="L108" s="212">
        <v>15</v>
      </c>
    </row>
    <row r="109" spans="1:13" ht="15.6" x14ac:dyDescent="0.3">
      <c r="A109" s="34"/>
      <c r="B109" s="187" t="s">
        <v>639</v>
      </c>
      <c r="C109" s="13" t="s">
        <v>17</v>
      </c>
      <c r="D109" s="204">
        <v>98.86</v>
      </c>
      <c r="E109" s="24"/>
      <c r="F109" s="24"/>
      <c r="J109" s="212">
        <v>40</v>
      </c>
      <c r="K109" s="212">
        <v>396</v>
      </c>
      <c r="L109" s="212">
        <v>15</v>
      </c>
      <c r="M109" s="219">
        <v>44714</v>
      </c>
    </row>
    <row r="110" spans="1:13" ht="15.6" x14ac:dyDescent="0.3">
      <c r="A110" s="34"/>
      <c r="B110" s="187" t="s">
        <v>637</v>
      </c>
      <c r="C110" s="13" t="s">
        <v>17</v>
      </c>
      <c r="D110" s="204">
        <v>98.86</v>
      </c>
      <c r="E110" s="24"/>
      <c r="F110" s="24"/>
      <c r="J110" s="212">
        <v>40</v>
      </c>
      <c r="K110" s="212">
        <v>396</v>
      </c>
      <c r="L110" s="212">
        <v>15</v>
      </c>
      <c r="M110" s="219">
        <v>44840</v>
      </c>
    </row>
    <row r="111" spans="1:13" ht="15.6" x14ac:dyDescent="0.3">
      <c r="A111" s="34"/>
      <c r="B111" s="187" t="s">
        <v>629</v>
      </c>
      <c r="C111" s="13" t="s">
        <v>17</v>
      </c>
      <c r="D111" s="204">
        <v>98.86</v>
      </c>
      <c r="E111" s="24"/>
      <c r="F111" s="24"/>
      <c r="J111" s="212">
        <v>38.86</v>
      </c>
    </row>
    <row r="112" spans="1:13" ht="15.6" x14ac:dyDescent="0.3">
      <c r="A112" s="34"/>
      <c r="B112" s="187" t="s">
        <v>470</v>
      </c>
      <c r="C112" s="13" t="s">
        <v>17</v>
      </c>
      <c r="D112" s="204">
        <v>98.71</v>
      </c>
      <c r="E112" s="24">
        <v>99.43</v>
      </c>
      <c r="F112" s="24">
        <v>99.43</v>
      </c>
    </row>
    <row r="113" spans="1:11" ht="15.6" x14ac:dyDescent="0.3">
      <c r="A113" s="34"/>
      <c r="B113" s="187" t="s">
        <v>228</v>
      </c>
      <c r="C113" s="11" t="s">
        <v>17</v>
      </c>
      <c r="D113" s="204">
        <v>98.29</v>
      </c>
      <c r="E113" s="24">
        <v>98.86</v>
      </c>
      <c r="F113" s="24">
        <v>98.86</v>
      </c>
    </row>
    <row r="114" spans="1:11" x14ac:dyDescent="0.25">
      <c r="B114" s="187" t="s">
        <v>157</v>
      </c>
      <c r="C114" s="13" t="s">
        <v>17</v>
      </c>
      <c r="D114" s="204">
        <v>98.21</v>
      </c>
      <c r="E114" s="24">
        <v>100</v>
      </c>
      <c r="F114" s="24">
        <v>98.86</v>
      </c>
    </row>
    <row r="115" spans="1:11" x14ac:dyDescent="0.25">
      <c r="B115" s="187" t="s">
        <v>628</v>
      </c>
      <c r="C115" s="13" t="s">
        <v>17</v>
      </c>
      <c r="D115" s="204">
        <v>98</v>
      </c>
      <c r="E115" s="24"/>
      <c r="F115" s="24"/>
    </row>
    <row r="116" spans="1:11" x14ac:dyDescent="0.25">
      <c r="B116" s="187" t="s">
        <v>227</v>
      </c>
      <c r="C116" s="11" t="s">
        <v>17</v>
      </c>
      <c r="D116" s="204">
        <v>97.71</v>
      </c>
      <c r="E116" s="24">
        <v>98.86</v>
      </c>
      <c r="F116" s="24">
        <v>98.86</v>
      </c>
      <c r="J116" s="212">
        <v>40</v>
      </c>
      <c r="K116" s="212">
        <v>2926</v>
      </c>
    </row>
    <row r="117" spans="1:11" ht="15.6" x14ac:dyDescent="0.3">
      <c r="A117" s="34"/>
      <c r="B117" s="187" t="s">
        <v>632</v>
      </c>
      <c r="C117" s="13" t="s">
        <v>17</v>
      </c>
      <c r="D117" s="204">
        <v>97.71</v>
      </c>
      <c r="E117" s="24"/>
      <c r="F117" s="24"/>
      <c r="J117" s="212">
        <v>40</v>
      </c>
      <c r="K117" s="212">
        <v>1371.6</v>
      </c>
    </row>
    <row r="118" spans="1:11" ht="15.6" x14ac:dyDescent="0.3">
      <c r="A118" s="34"/>
      <c r="B118" s="187" t="s">
        <v>520</v>
      </c>
      <c r="C118" s="13" t="s">
        <v>17</v>
      </c>
      <c r="D118" s="204">
        <v>96.57</v>
      </c>
      <c r="E118" s="24">
        <v>97.71</v>
      </c>
      <c r="F118" s="24">
        <v>100</v>
      </c>
      <c r="J118" s="214">
        <v>40</v>
      </c>
      <c r="K118" s="214">
        <v>750</v>
      </c>
    </row>
    <row r="119" spans="1:11" ht="15.6" x14ac:dyDescent="0.3">
      <c r="A119" s="34"/>
      <c r="B119" s="187" t="s">
        <v>640</v>
      </c>
      <c r="C119" s="13" t="s">
        <v>17</v>
      </c>
      <c r="D119" s="204">
        <v>96.57</v>
      </c>
      <c r="E119" s="24"/>
      <c r="F119" s="24"/>
      <c r="J119" s="214">
        <v>40</v>
      </c>
      <c r="K119" s="214">
        <v>684</v>
      </c>
    </row>
    <row r="120" spans="1:11" ht="15.6" x14ac:dyDescent="0.3">
      <c r="A120" s="34"/>
      <c r="B120" s="187" t="s">
        <v>556</v>
      </c>
      <c r="C120" s="13" t="s">
        <v>17</v>
      </c>
      <c r="D120" s="204">
        <v>96.57</v>
      </c>
      <c r="E120" s="24">
        <v>97.29</v>
      </c>
      <c r="F120" s="24"/>
      <c r="J120" s="214">
        <v>40</v>
      </c>
      <c r="K120" s="214">
        <v>600</v>
      </c>
    </row>
    <row r="121" spans="1:11" ht="15.6" x14ac:dyDescent="0.3">
      <c r="A121" s="34"/>
      <c r="B121" s="187" t="s">
        <v>641</v>
      </c>
      <c r="C121" s="13" t="s">
        <v>17</v>
      </c>
      <c r="D121" s="204">
        <v>96.57</v>
      </c>
      <c r="E121" s="24">
        <v>97.71</v>
      </c>
      <c r="F121" s="24"/>
      <c r="J121" s="214">
        <v>40</v>
      </c>
      <c r="K121" s="214">
        <v>450</v>
      </c>
    </row>
    <row r="122" spans="1:11" x14ac:dyDescent="0.25">
      <c r="B122" s="187" t="s">
        <v>195</v>
      </c>
      <c r="C122" s="13" t="s">
        <v>17</v>
      </c>
      <c r="D122" s="206">
        <v>96.43</v>
      </c>
      <c r="E122" s="24">
        <v>96.43</v>
      </c>
      <c r="F122" s="24">
        <v>96.43</v>
      </c>
      <c r="G122" s="165" t="s">
        <v>492</v>
      </c>
    </row>
    <row r="123" spans="1:11" x14ac:dyDescent="0.25">
      <c r="B123" s="187" t="s">
        <v>513</v>
      </c>
      <c r="C123" s="13" t="s">
        <v>17</v>
      </c>
      <c r="D123" s="206">
        <v>94.57</v>
      </c>
      <c r="E123" s="24">
        <v>94.57</v>
      </c>
      <c r="F123" s="24">
        <v>93.71</v>
      </c>
      <c r="G123" s="165" t="s">
        <v>492</v>
      </c>
    </row>
    <row r="124" spans="1:11" x14ac:dyDescent="0.25">
      <c r="B124" s="187" t="s">
        <v>334</v>
      </c>
      <c r="C124" s="13" t="s">
        <v>17</v>
      </c>
      <c r="D124" s="204">
        <v>94.29</v>
      </c>
      <c r="E124" s="24">
        <v>94.86</v>
      </c>
      <c r="F124" s="24">
        <v>97.71</v>
      </c>
    </row>
    <row r="125" spans="1:11" x14ac:dyDescent="0.25">
      <c r="B125" s="187" t="s">
        <v>430</v>
      </c>
      <c r="C125" s="13" t="s">
        <v>17</v>
      </c>
      <c r="D125" s="204">
        <v>93.14</v>
      </c>
      <c r="E125" s="24">
        <v>94.29</v>
      </c>
      <c r="F125" s="24">
        <v>92.57</v>
      </c>
    </row>
    <row r="126" spans="1:11" x14ac:dyDescent="0.25">
      <c r="B126" s="187" t="s">
        <v>559</v>
      </c>
      <c r="C126" s="13" t="s">
        <v>17</v>
      </c>
      <c r="D126" s="204">
        <v>92.86</v>
      </c>
      <c r="E126" s="24">
        <v>96.57</v>
      </c>
      <c r="F126" s="24"/>
    </row>
    <row r="127" spans="1:11" x14ac:dyDescent="0.25">
      <c r="B127" s="187" t="s">
        <v>229</v>
      </c>
      <c r="C127" s="13" t="s">
        <v>17</v>
      </c>
      <c r="D127" s="204">
        <v>90</v>
      </c>
      <c r="E127" s="24">
        <v>95.43</v>
      </c>
      <c r="F127" s="24">
        <v>97.71</v>
      </c>
    </row>
    <row r="128" spans="1:11" ht="15.6" x14ac:dyDescent="0.3">
      <c r="A128" s="34"/>
      <c r="B128" s="90" t="s">
        <v>579</v>
      </c>
      <c r="C128" s="46"/>
      <c r="D128" s="46"/>
      <c r="F128" s="167"/>
    </row>
    <row r="130" spans="1:11" x14ac:dyDescent="0.25">
      <c r="B130" s="90"/>
    </row>
    <row r="131" spans="1:11" ht="18.600000000000001" x14ac:dyDescent="0.45">
      <c r="A131" s="202">
        <v>1</v>
      </c>
      <c r="B131" s="187" t="s">
        <v>356</v>
      </c>
      <c r="C131" s="11" t="s">
        <v>21</v>
      </c>
      <c r="D131" s="204">
        <v>100</v>
      </c>
      <c r="E131" s="24">
        <v>100</v>
      </c>
      <c r="F131" s="24">
        <v>99.71</v>
      </c>
      <c r="H131" s="190">
        <v>0.35</v>
      </c>
      <c r="J131" s="212">
        <v>40</v>
      </c>
      <c r="K131" s="212">
        <v>2473.8000000000002</v>
      </c>
    </row>
    <row r="132" spans="1:11" ht="18.600000000000001" x14ac:dyDescent="0.45">
      <c r="A132" s="202">
        <v>2</v>
      </c>
      <c r="B132" s="187" t="s">
        <v>302</v>
      </c>
      <c r="C132" s="13" t="s">
        <v>21</v>
      </c>
      <c r="D132" s="204">
        <v>100</v>
      </c>
      <c r="E132" s="24">
        <v>99.43</v>
      </c>
      <c r="F132" s="24">
        <v>100</v>
      </c>
      <c r="H132" s="190">
        <v>0.35</v>
      </c>
      <c r="J132" s="212">
        <v>40</v>
      </c>
      <c r="K132" s="212">
        <v>991.8</v>
      </c>
    </row>
    <row r="133" spans="1:11" ht="18.600000000000001" x14ac:dyDescent="0.45">
      <c r="A133" s="202">
        <v>3</v>
      </c>
      <c r="B133" s="187" t="s">
        <v>357</v>
      </c>
      <c r="C133" s="13" t="s">
        <v>21</v>
      </c>
      <c r="D133" s="204">
        <v>100</v>
      </c>
      <c r="E133" s="24">
        <v>98.86</v>
      </c>
      <c r="F133" s="24">
        <v>100</v>
      </c>
      <c r="H133" s="190">
        <v>0.2</v>
      </c>
      <c r="J133" s="212">
        <v>40</v>
      </c>
      <c r="K133" s="212">
        <v>588</v>
      </c>
    </row>
    <row r="134" spans="1:11" ht="18.600000000000001" x14ac:dyDescent="0.45">
      <c r="A134" s="202">
        <v>4</v>
      </c>
      <c r="B134" s="187" t="s">
        <v>601</v>
      </c>
      <c r="C134" s="13" t="s">
        <v>21</v>
      </c>
      <c r="D134" s="204">
        <v>100</v>
      </c>
      <c r="E134" s="24"/>
      <c r="F134" s="24"/>
      <c r="H134" s="190">
        <v>0.2</v>
      </c>
      <c r="J134" s="212">
        <v>40</v>
      </c>
      <c r="K134" s="212">
        <v>210</v>
      </c>
    </row>
    <row r="135" spans="1:11" ht="18.600000000000001" x14ac:dyDescent="0.45">
      <c r="A135" s="202">
        <v>5</v>
      </c>
      <c r="B135" s="187" t="s">
        <v>598</v>
      </c>
      <c r="C135" s="13" t="s">
        <v>21</v>
      </c>
      <c r="D135" s="204">
        <v>98.86</v>
      </c>
      <c r="E135" s="24"/>
      <c r="F135" s="24"/>
      <c r="G135" s="42" t="s">
        <v>602</v>
      </c>
      <c r="H135" s="190">
        <v>0.1</v>
      </c>
      <c r="J135" s="134">
        <v>40</v>
      </c>
      <c r="K135" s="134">
        <v>198</v>
      </c>
    </row>
    <row r="136" spans="1:11" ht="18.600000000000001" x14ac:dyDescent="0.45">
      <c r="A136" s="202">
        <v>6</v>
      </c>
      <c r="B136" s="187" t="s">
        <v>358</v>
      </c>
      <c r="C136" s="13" t="s">
        <v>21</v>
      </c>
      <c r="D136" s="204">
        <v>98.86</v>
      </c>
      <c r="E136" s="24">
        <v>100</v>
      </c>
      <c r="F136" s="24">
        <v>100</v>
      </c>
      <c r="H136" s="190">
        <v>0.1</v>
      </c>
      <c r="J136" s="134">
        <v>40</v>
      </c>
      <c r="K136" s="134">
        <v>96</v>
      </c>
    </row>
    <row r="137" spans="1:11" ht="15.6" x14ac:dyDescent="0.3">
      <c r="A137" s="34"/>
      <c r="B137" s="187" t="s">
        <v>600</v>
      </c>
      <c r="C137" s="13" t="s">
        <v>21</v>
      </c>
      <c r="D137" s="204">
        <v>97.71</v>
      </c>
      <c r="E137" s="24"/>
      <c r="F137" s="24"/>
    </row>
    <row r="138" spans="1:11" ht="15.6" x14ac:dyDescent="0.3">
      <c r="A138" s="34"/>
      <c r="B138" s="187" t="s">
        <v>502</v>
      </c>
      <c r="C138" s="13" t="s">
        <v>21</v>
      </c>
      <c r="D138" s="204">
        <v>95.43</v>
      </c>
      <c r="E138" s="24">
        <v>96.57</v>
      </c>
      <c r="F138" s="24">
        <v>97.71</v>
      </c>
      <c r="I138" s="212">
        <f>(D138+E138+F138)/3</f>
        <v>96.57</v>
      </c>
    </row>
    <row r="139" spans="1:11" ht="15.6" x14ac:dyDescent="0.3">
      <c r="A139" s="34"/>
      <c r="B139" s="187" t="s">
        <v>501</v>
      </c>
      <c r="C139" s="13" t="s">
        <v>21</v>
      </c>
      <c r="D139" s="204">
        <v>95.43</v>
      </c>
      <c r="E139" s="24">
        <v>94.29</v>
      </c>
      <c r="F139" s="24">
        <v>95.43</v>
      </c>
      <c r="I139" s="212">
        <f>(D139+E139+F139)/3</f>
        <v>95.050000000000011</v>
      </c>
    </row>
    <row r="140" spans="1:11" x14ac:dyDescent="0.25">
      <c r="B140" s="187" t="s">
        <v>324</v>
      </c>
      <c r="C140" s="11" t="s">
        <v>21</v>
      </c>
      <c r="D140" s="204">
        <v>95.18</v>
      </c>
      <c r="E140" s="24">
        <v>96.43</v>
      </c>
      <c r="F140" s="24">
        <v>100</v>
      </c>
      <c r="G140" s="165"/>
    </row>
    <row r="141" spans="1:11" ht="15.6" x14ac:dyDescent="0.3">
      <c r="A141" s="34"/>
      <c r="B141" s="187" t="s">
        <v>153</v>
      </c>
      <c r="C141" s="13" t="s">
        <v>21</v>
      </c>
      <c r="D141" s="204">
        <v>91.43</v>
      </c>
      <c r="E141" s="24">
        <v>94.29</v>
      </c>
      <c r="F141" s="24">
        <v>91.71</v>
      </c>
      <c r="I141" s="213">
        <f>(D141+E141+F141)/3</f>
        <v>92.476666666666674</v>
      </c>
    </row>
    <row r="142" spans="1:11" ht="15.6" x14ac:dyDescent="0.3">
      <c r="A142" s="34"/>
      <c r="B142" s="187" t="s">
        <v>500</v>
      </c>
      <c r="C142" s="11" t="s">
        <v>21</v>
      </c>
      <c r="D142" s="206">
        <v>91.43</v>
      </c>
      <c r="E142" s="24">
        <v>91.43</v>
      </c>
      <c r="F142" s="24">
        <v>90.29</v>
      </c>
      <c r="G142" s="165" t="s">
        <v>492</v>
      </c>
      <c r="I142" s="213">
        <f>(D142+E142+F142)/3</f>
        <v>91.050000000000011</v>
      </c>
    </row>
    <row r="143" spans="1:11" x14ac:dyDescent="0.25">
      <c r="B143" s="187" t="s">
        <v>599</v>
      </c>
      <c r="C143" s="13" t="s">
        <v>21</v>
      </c>
      <c r="D143" s="204">
        <v>88.43</v>
      </c>
      <c r="E143" s="24"/>
      <c r="F143" s="24"/>
    </row>
    <row r="144" spans="1:11" x14ac:dyDescent="0.25">
      <c r="B144" s="187" t="s">
        <v>152</v>
      </c>
      <c r="C144" s="13" t="s">
        <v>21</v>
      </c>
      <c r="D144" s="204">
        <v>86</v>
      </c>
      <c r="E144" s="24">
        <v>95.71</v>
      </c>
      <c r="F144" s="24">
        <v>99.57</v>
      </c>
    </row>
    <row r="145" spans="1:11" x14ac:dyDescent="0.25">
      <c r="B145" s="187" t="s">
        <v>419</v>
      </c>
      <c r="C145" s="13" t="s">
        <v>21</v>
      </c>
      <c r="D145" s="204">
        <v>85.86</v>
      </c>
      <c r="E145" s="24">
        <v>92.43</v>
      </c>
      <c r="F145" s="24">
        <v>97.14</v>
      </c>
    </row>
    <row r="146" spans="1:11" x14ac:dyDescent="0.25">
      <c r="B146" s="187" t="s">
        <v>223</v>
      </c>
      <c r="C146" s="13" t="s">
        <v>21</v>
      </c>
      <c r="D146" s="204">
        <v>74.290000000000006</v>
      </c>
      <c r="E146" s="24">
        <v>87.43</v>
      </c>
      <c r="F146" s="24">
        <v>71.39</v>
      </c>
    </row>
    <row r="147" spans="1:11" x14ac:dyDescent="0.25">
      <c r="B147" s="187" t="s">
        <v>597</v>
      </c>
      <c r="C147" s="13" t="s">
        <v>21</v>
      </c>
      <c r="D147" s="204">
        <v>46.29</v>
      </c>
      <c r="E147" s="24"/>
      <c r="F147" s="24"/>
    </row>
    <row r="148" spans="1:11" x14ac:dyDescent="0.25">
      <c r="B148" s="1"/>
      <c r="C148" s="1"/>
      <c r="D148" s="1"/>
      <c r="E148" s="1"/>
      <c r="F148" s="1"/>
    </row>
    <row r="149" spans="1:11" x14ac:dyDescent="0.25">
      <c r="B149" s="90" t="s">
        <v>579</v>
      </c>
      <c r="C149" s="21"/>
      <c r="D149" s="21"/>
      <c r="E149" s="21"/>
    </row>
    <row r="150" spans="1:11" x14ac:dyDescent="0.25">
      <c r="B150" s="90"/>
      <c r="C150" s="21"/>
      <c r="D150" s="21"/>
      <c r="E150" s="21"/>
    </row>
    <row r="152" spans="1:11" ht="18.600000000000001" x14ac:dyDescent="0.45">
      <c r="A152" s="202">
        <v>1</v>
      </c>
      <c r="B152" s="187" t="s">
        <v>262</v>
      </c>
      <c r="C152" s="13" t="s">
        <v>16</v>
      </c>
      <c r="D152" s="206">
        <v>100</v>
      </c>
      <c r="E152" s="24">
        <v>100</v>
      </c>
      <c r="F152" s="24">
        <v>100</v>
      </c>
      <c r="G152" s="165" t="s">
        <v>499</v>
      </c>
      <c r="H152" s="190">
        <v>0.35</v>
      </c>
      <c r="I152" s="212">
        <f>(D152+E152)/2</f>
        <v>100</v>
      </c>
      <c r="J152" s="212">
        <v>40</v>
      </c>
      <c r="K152" s="212">
        <v>1698</v>
      </c>
    </row>
    <row r="153" spans="1:11" ht="18.600000000000001" x14ac:dyDescent="0.45">
      <c r="A153" s="202">
        <v>2</v>
      </c>
      <c r="B153" s="187" t="s">
        <v>469</v>
      </c>
      <c r="C153" s="11" t="s">
        <v>16</v>
      </c>
      <c r="D153" s="204">
        <v>100</v>
      </c>
      <c r="E153" s="24">
        <v>100</v>
      </c>
      <c r="F153" s="24">
        <v>100</v>
      </c>
      <c r="H153" s="190">
        <v>0.35</v>
      </c>
      <c r="I153" s="212">
        <f>(D153+E153)/2</f>
        <v>100</v>
      </c>
      <c r="J153" s="212">
        <v>40</v>
      </c>
      <c r="K153" s="212">
        <v>900</v>
      </c>
    </row>
    <row r="154" spans="1:11" ht="18.600000000000001" x14ac:dyDescent="0.45">
      <c r="A154" s="202">
        <v>3</v>
      </c>
      <c r="B154" s="187" t="s">
        <v>553</v>
      </c>
      <c r="C154" s="13" t="s">
        <v>16</v>
      </c>
      <c r="D154" s="204">
        <v>100</v>
      </c>
      <c r="E154" s="24">
        <v>98.86</v>
      </c>
      <c r="F154" s="24"/>
      <c r="H154" s="190">
        <v>0.35</v>
      </c>
      <c r="I154" s="134">
        <f>(D154+E154)/2</f>
        <v>99.43</v>
      </c>
      <c r="J154" s="134">
        <v>40</v>
      </c>
      <c r="K154" s="134">
        <v>2305.8000000000002</v>
      </c>
    </row>
    <row r="155" spans="1:11" ht="18.600000000000001" x14ac:dyDescent="0.45">
      <c r="A155" s="202">
        <v>4</v>
      </c>
      <c r="B155" s="187" t="s">
        <v>436</v>
      </c>
      <c r="C155" s="13" t="s">
        <v>16</v>
      </c>
      <c r="D155" s="204">
        <v>100</v>
      </c>
      <c r="E155" s="24">
        <v>98.86</v>
      </c>
      <c r="F155" s="24">
        <v>100</v>
      </c>
      <c r="H155" s="190">
        <v>0.2</v>
      </c>
      <c r="I155" s="134">
        <f t="shared" ref="I155" si="2">(D155+E155)/2</f>
        <v>99.43</v>
      </c>
      <c r="J155" s="134">
        <v>40</v>
      </c>
      <c r="K155" s="134">
        <v>1188</v>
      </c>
    </row>
    <row r="156" spans="1:11" ht="18.600000000000001" x14ac:dyDescent="0.45">
      <c r="A156" s="202">
        <v>5</v>
      </c>
      <c r="B156" s="187" t="s">
        <v>192</v>
      </c>
      <c r="C156" s="13" t="s">
        <v>16</v>
      </c>
      <c r="D156" s="204">
        <v>100</v>
      </c>
      <c r="E156" s="24">
        <v>98.86</v>
      </c>
      <c r="F156" s="24">
        <v>100</v>
      </c>
      <c r="H156" s="190">
        <v>0.2</v>
      </c>
      <c r="I156" s="134">
        <f t="shared" ref="I156:I157" si="3">(D156+E156)/2</f>
        <v>99.43</v>
      </c>
      <c r="J156" s="134">
        <v>40</v>
      </c>
      <c r="K156" s="134">
        <v>831</v>
      </c>
    </row>
    <row r="157" spans="1:11" ht="18.600000000000001" x14ac:dyDescent="0.45">
      <c r="A157" s="202">
        <v>6</v>
      </c>
      <c r="B157" s="187" t="s">
        <v>511</v>
      </c>
      <c r="C157" s="13" t="s">
        <v>16</v>
      </c>
      <c r="D157" s="204">
        <v>100</v>
      </c>
      <c r="E157" s="24">
        <v>98.86</v>
      </c>
      <c r="F157" s="24">
        <v>98.86</v>
      </c>
      <c r="H157" s="190">
        <v>0.2</v>
      </c>
      <c r="I157" s="134">
        <f t="shared" si="3"/>
        <v>99.43</v>
      </c>
      <c r="J157" s="134">
        <v>40</v>
      </c>
      <c r="K157" s="134">
        <v>450</v>
      </c>
    </row>
    <row r="158" spans="1:11" ht="18.600000000000001" x14ac:dyDescent="0.45">
      <c r="A158" s="202">
        <v>7</v>
      </c>
      <c r="B158" s="187" t="s">
        <v>435</v>
      </c>
      <c r="C158" s="13" t="s">
        <v>16</v>
      </c>
      <c r="D158" s="204">
        <v>100</v>
      </c>
      <c r="E158" s="24">
        <v>96.57</v>
      </c>
      <c r="F158" s="24">
        <v>96.57</v>
      </c>
      <c r="G158" s="165"/>
      <c r="H158" s="190">
        <v>0.1</v>
      </c>
      <c r="I158" s="220">
        <f t="shared" ref="I158" si="4">(D158+E158)/2</f>
        <v>98.284999999999997</v>
      </c>
      <c r="J158" s="134"/>
      <c r="K158" s="134"/>
    </row>
    <row r="159" spans="1:11" ht="18.600000000000001" x14ac:dyDescent="0.45">
      <c r="A159" s="202">
        <v>8</v>
      </c>
      <c r="B159" s="187" t="s">
        <v>613</v>
      </c>
      <c r="C159" s="13" t="s">
        <v>16</v>
      </c>
      <c r="D159" s="204">
        <v>99.43</v>
      </c>
      <c r="E159" s="24"/>
      <c r="F159" s="24"/>
      <c r="H159" s="190">
        <v>0.1</v>
      </c>
    </row>
    <row r="160" spans="1:11" ht="18.600000000000001" x14ac:dyDescent="0.45">
      <c r="A160" s="202">
        <v>9</v>
      </c>
      <c r="B160" s="187" t="s">
        <v>440</v>
      </c>
      <c r="C160" s="13" t="s">
        <v>16</v>
      </c>
      <c r="D160" s="204">
        <v>99.14</v>
      </c>
      <c r="E160" s="24">
        <v>100</v>
      </c>
      <c r="F160" s="24">
        <v>100</v>
      </c>
      <c r="H160" s="190">
        <v>0.1</v>
      </c>
    </row>
    <row r="161" spans="1:11" ht="15.6" x14ac:dyDescent="0.3">
      <c r="A161" s="34"/>
      <c r="B161" s="187" t="s">
        <v>554</v>
      </c>
      <c r="C161" s="13" t="s">
        <v>16</v>
      </c>
      <c r="D161" s="204">
        <v>98.86</v>
      </c>
      <c r="E161" s="24">
        <v>100</v>
      </c>
      <c r="F161" s="24"/>
      <c r="I161" s="220">
        <f>(D161+E161)/2</f>
        <v>99.43</v>
      </c>
    </row>
    <row r="162" spans="1:11" ht="15.6" x14ac:dyDescent="0.3">
      <c r="A162" s="34"/>
      <c r="B162" s="187" t="s">
        <v>261</v>
      </c>
      <c r="C162" s="13" t="s">
        <v>16</v>
      </c>
      <c r="D162" s="206">
        <v>98.86</v>
      </c>
      <c r="E162" s="24">
        <v>98.86</v>
      </c>
      <c r="F162" s="24">
        <v>90.71</v>
      </c>
      <c r="G162" s="165" t="s">
        <v>492</v>
      </c>
      <c r="I162" s="221">
        <f>(D162+E162)/2</f>
        <v>98.86</v>
      </c>
      <c r="J162" s="214">
        <v>40</v>
      </c>
      <c r="K162" s="214">
        <v>1188</v>
      </c>
    </row>
    <row r="163" spans="1:11" ht="15.6" x14ac:dyDescent="0.3">
      <c r="A163" s="34"/>
      <c r="B163" s="187" t="s">
        <v>509</v>
      </c>
      <c r="C163" s="13" t="s">
        <v>16</v>
      </c>
      <c r="D163" s="206">
        <v>98.86</v>
      </c>
      <c r="E163" s="24">
        <v>98.86</v>
      </c>
      <c r="F163" s="24">
        <v>98.86</v>
      </c>
      <c r="G163" s="165" t="s">
        <v>492</v>
      </c>
      <c r="I163" s="221">
        <f>(D163+E163)/2</f>
        <v>98.86</v>
      </c>
      <c r="J163" s="214">
        <v>40</v>
      </c>
      <c r="K163" s="214">
        <v>666</v>
      </c>
    </row>
    <row r="164" spans="1:11" ht="15.6" x14ac:dyDescent="0.3">
      <c r="A164" s="34"/>
      <c r="B164" s="187" t="s">
        <v>378</v>
      </c>
      <c r="C164" s="13" t="s">
        <v>16</v>
      </c>
      <c r="D164" s="204">
        <v>98.29</v>
      </c>
      <c r="E164" s="24">
        <v>100</v>
      </c>
      <c r="F164" s="24">
        <v>98.86</v>
      </c>
      <c r="I164" s="213">
        <f>(D164+E164+F164)/3</f>
        <v>99.050000000000011</v>
      </c>
    </row>
    <row r="165" spans="1:11" ht="15.6" x14ac:dyDescent="0.3">
      <c r="A165" s="34"/>
      <c r="B165" s="187" t="s">
        <v>259</v>
      </c>
      <c r="C165" s="11" t="s">
        <v>16</v>
      </c>
      <c r="D165" s="204">
        <v>98.29</v>
      </c>
      <c r="E165" s="24">
        <v>100</v>
      </c>
      <c r="F165" s="24">
        <v>98</v>
      </c>
      <c r="I165" s="213">
        <f>(D165+E165+F165)/3</f>
        <v>98.763333333333335</v>
      </c>
    </row>
    <row r="166" spans="1:11" ht="15.6" x14ac:dyDescent="0.3">
      <c r="A166" s="34"/>
      <c r="B166" s="187" t="s">
        <v>321</v>
      </c>
      <c r="C166" s="13" t="s">
        <v>16</v>
      </c>
      <c r="D166" s="204">
        <v>98</v>
      </c>
      <c r="E166" s="24">
        <v>97.14</v>
      </c>
      <c r="F166" s="24">
        <v>93.64</v>
      </c>
    </row>
    <row r="167" spans="1:11" ht="15.6" x14ac:dyDescent="0.3">
      <c r="A167" s="34"/>
      <c r="B167" s="187" t="s">
        <v>189</v>
      </c>
      <c r="C167" s="13" t="s">
        <v>16</v>
      </c>
      <c r="D167" s="204">
        <v>97.71</v>
      </c>
      <c r="E167" s="24">
        <v>97.71</v>
      </c>
      <c r="F167" s="24">
        <v>97.71</v>
      </c>
      <c r="I167" s="213">
        <f>(D167+E167+F167)/3</f>
        <v>97.71</v>
      </c>
    </row>
    <row r="168" spans="1:11" ht="15.6" x14ac:dyDescent="0.3">
      <c r="A168" s="34"/>
      <c r="B168" s="187" t="s">
        <v>319</v>
      </c>
      <c r="C168" s="13" t="s">
        <v>16</v>
      </c>
      <c r="D168" s="204">
        <v>97.71</v>
      </c>
      <c r="E168" s="24">
        <v>97.71</v>
      </c>
      <c r="F168" s="24">
        <v>94.71</v>
      </c>
      <c r="I168" s="213">
        <f>(D168+E168+F168)/3</f>
        <v>96.71</v>
      </c>
    </row>
    <row r="169" spans="1:11" ht="15.6" x14ac:dyDescent="0.3">
      <c r="A169" s="34"/>
      <c r="B169" s="187" t="s">
        <v>612</v>
      </c>
      <c r="C169" s="13" t="s">
        <v>16</v>
      </c>
      <c r="D169" s="204">
        <v>97.43</v>
      </c>
      <c r="E169" s="24"/>
      <c r="F169" s="24"/>
    </row>
    <row r="170" spans="1:11" ht="15.6" x14ac:dyDescent="0.3">
      <c r="A170" s="34"/>
      <c r="B170" s="187" t="s">
        <v>611</v>
      </c>
      <c r="C170" s="13" t="s">
        <v>16</v>
      </c>
      <c r="D170" s="204">
        <v>96.57</v>
      </c>
      <c r="E170" s="24"/>
      <c r="F170" s="24"/>
    </row>
    <row r="171" spans="1:11" ht="15.6" x14ac:dyDescent="0.3">
      <c r="A171" s="34"/>
      <c r="B171" s="187" t="s">
        <v>434</v>
      </c>
      <c r="C171" s="13" t="s">
        <v>16</v>
      </c>
      <c r="D171" s="204">
        <v>95.29</v>
      </c>
      <c r="E171" s="24">
        <v>99.14</v>
      </c>
      <c r="F171" s="24">
        <v>99.14</v>
      </c>
    </row>
    <row r="172" spans="1:11" ht="15.6" x14ac:dyDescent="0.3">
      <c r="A172" s="34"/>
      <c r="B172" s="187" t="s">
        <v>318</v>
      </c>
      <c r="C172" s="11" t="s">
        <v>16</v>
      </c>
      <c r="D172" s="204">
        <v>93.71</v>
      </c>
      <c r="E172" s="24">
        <v>97.14</v>
      </c>
      <c r="F172" s="24">
        <v>94.14</v>
      </c>
    </row>
    <row r="173" spans="1:11" ht="15.6" x14ac:dyDescent="0.3">
      <c r="A173" s="34"/>
      <c r="B173" s="187" t="s">
        <v>190</v>
      </c>
      <c r="C173" s="13" t="s">
        <v>16</v>
      </c>
      <c r="D173" s="204">
        <v>92.57</v>
      </c>
      <c r="E173" s="24">
        <v>90</v>
      </c>
      <c r="F173" s="24">
        <v>87.71</v>
      </c>
    </row>
    <row r="174" spans="1:11" ht="15.6" x14ac:dyDescent="0.3">
      <c r="A174" s="34"/>
      <c r="B174" s="187" t="s">
        <v>260</v>
      </c>
      <c r="C174" s="11" t="s">
        <v>16</v>
      </c>
      <c r="D174" s="204">
        <v>92</v>
      </c>
      <c r="E174" s="24">
        <v>94.29</v>
      </c>
      <c r="F174" s="24">
        <v>93.14</v>
      </c>
    </row>
    <row r="175" spans="1:11" x14ac:dyDescent="0.25">
      <c r="B175" s="187" t="s">
        <v>317</v>
      </c>
      <c r="C175" s="11" t="s">
        <v>16</v>
      </c>
      <c r="D175" s="204">
        <v>92</v>
      </c>
      <c r="E175" s="24">
        <v>93.14</v>
      </c>
      <c r="F175" s="24">
        <v>82.71</v>
      </c>
    </row>
    <row r="176" spans="1:11" x14ac:dyDescent="0.25">
      <c r="B176" s="187" t="s">
        <v>610</v>
      </c>
      <c r="C176" s="13" t="s">
        <v>16</v>
      </c>
      <c r="D176" s="204">
        <v>90.29</v>
      </c>
      <c r="E176" s="24"/>
      <c r="F176" s="24"/>
    </row>
    <row r="177" spans="1:11" x14ac:dyDescent="0.25">
      <c r="B177" s="187" t="s">
        <v>437</v>
      </c>
      <c r="C177" s="13" t="s">
        <v>16</v>
      </c>
      <c r="D177" s="204">
        <v>90</v>
      </c>
      <c r="E177" s="24">
        <v>93.14</v>
      </c>
      <c r="F177" s="24">
        <v>88.29</v>
      </c>
    </row>
    <row r="178" spans="1:11" x14ac:dyDescent="0.25">
      <c r="B178" s="187" t="s">
        <v>555</v>
      </c>
      <c r="C178" s="13" t="s">
        <v>16</v>
      </c>
      <c r="D178" s="204">
        <v>62.86</v>
      </c>
      <c r="E178" s="24">
        <v>92.86</v>
      </c>
      <c r="F178" s="24"/>
    </row>
    <row r="179" spans="1:11" x14ac:dyDescent="0.25">
      <c r="B179" s="1"/>
      <c r="C179" s="1"/>
      <c r="D179" s="1"/>
      <c r="E179" s="1"/>
      <c r="F179" s="1"/>
    </row>
    <row r="180" spans="1:11" x14ac:dyDescent="0.25">
      <c r="B180" s="90" t="s">
        <v>254</v>
      </c>
    </row>
    <row r="181" spans="1:11" x14ac:dyDescent="0.25">
      <c r="B181" s="90" t="s">
        <v>579</v>
      </c>
    </row>
    <row r="182" spans="1:11" x14ac:dyDescent="0.25">
      <c r="B182" s="90"/>
    </row>
    <row r="184" spans="1:11" ht="18.600000000000001" x14ac:dyDescent="0.45">
      <c r="A184" s="202">
        <v>1</v>
      </c>
      <c r="B184" s="187" t="s">
        <v>163</v>
      </c>
      <c r="C184" s="11" t="s">
        <v>20</v>
      </c>
      <c r="D184" s="204">
        <v>100</v>
      </c>
      <c r="E184" s="24">
        <v>98.86</v>
      </c>
      <c r="F184" s="24">
        <v>97.57</v>
      </c>
      <c r="H184" s="190">
        <v>0.35</v>
      </c>
      <c r="J184" s="212">
        <v>40</v>
      </c>
      <c r="K184">
        <v>2963</v>
      </c>
    </row>
    <row r="185" spans="1:11" ht="18.600000000000001" x14ac:dyDescent="0.45">
      <c r="A185" s="202">
        <v>2</v>
      </c>
      <c r="B185" s="187" t="s">
        <v>138</v>
      </c>
      <c r="C185" s="13" t="s">
        <v>20</v>
      </c>
      <c r="D185" s="204">
        <v>100</v>
      </c>
      <c r="E185" s="24">
        <v>100</v>
      </c>
      <c r="F185" s="24">
        <v>100</v>
      </c>
      <c r="H185" s="190">
        <v>0.35</v>
      </c>
      <c r="J185" s="212">
        <v>40</v>
      </c>
      <c r="K185">
        <v>1656</v>
      </c>
    </row>
    <row r="186" spans="1:11" ht="18.600000000000001" x14ac:dyDescent="0.45">
      <c r="A186" s="202">
        <v>3</v>
      </c>
      <c r="B186" s="187" t="s">
        <v>421</v>
      </c>
      <c r="C186" s="13" t="s">
        <v>20</v>
      </c>
      <c r="D186" s="204">
        <v>100</v>
      </c>
      <c r="E186" s="24">
        <v>100</v>
      </c>
      <c r="F186" s="24">
        <v>99</v>
      </c>
      <c r="H186" s="190">
        <v>0.2</v>
      </c>
      <c r="J186" s="212">
        <v>40</v>
      </c>
      <c r="K186">
        <v>1452</v>
      </c>
    </row>
    <row r="187" spans="1:11" ht="18.600000000000001" x14ac:dyDescent="0.45">
      <c r="A187" s="202">
        <v>4</v>
      </c>
      <c r="B187" s="187" t="s">
        <v>420</v>
      </c>
      <c r="C187" s="13" t="s">
        <v>20</v>
      </c>
      <c r="D187" s="204">
        <v>100</v>
      </c>
      <c r="E187" s="24">
        <v>100</v>
      </c>
      <c r="F187" s="24">
        <v>100</v>
      </c>
      <c r="H187" s="190">
        <v>0.2</v>
      </c>
      <c r="J187" s="212">
        <v>40</v>
      </c>
      <c r="K187">
        <v>1429.8</v>
      </c>
    </row>
    <row r="188" spans="1:11" ht="18.600000000000001" x14ac:dyDescent="0.45">
      <c r="A188" s="202">
        <v>5</v>
      </c>
      <c r="B188" s="187" t="s">
        <v>166</v>
      </c>
      <c r="C188" s="13" t="s">
        <v>20</v>
      </c>
      <c r="D188" s="204">
        <v>100</v>
      </c>
      <c r="E188" s="24">
        <v>100</v>
      </c>
      <c r="F188" s="24">
        <v>98.79</v>
      </c>
      <c r="H188" s="190">
        <v>0.1</v>
      </c>
      <c r="J188" s="212">
        <v>40</v>
      </c>
      <c r="K188">
        <v>1422.6</v>
      </c>
    </row>
    <row r="189" spans="1:11" ht="18.600000000000001" x14ac:dyDescent="0.45">
      <c r="A189" s="202">
        <v>6</v>
      </c>
      <c r="B189" s="187" t="s">
        <v>303</v>
      </c>
      <c r="C189" s="13" t="s">
        <v>20</v>
      </c>
      <c r="D189" s="204">
        <v>100</v>
      </c>
      <c r="E189" s="24">
        <v>100</v>
      </c>
      <c r="F189" s="24">
        <v>100</v>
      </c>
      <c r="H189" s="190">
        <v>0.1</v>
      </c>
      <c r="J189" s="212">
        <v>40</v>
      </c>
      <c r="K189">
        <v>936</v>
      </c>
    </row>
    <row r="190" spans="1:11" ht="18.600000000000001" x14ac:dyDescent="0.45">
      <c r="A190" s="202">
        <v>7</v>
      </c>
      <c r="B190" s="187" t="s">
        <v>389</v>
      </c>
      <c r="C190" s="13" t="s">
        <v>20</v>
      </c>
      <c r="D190" s="204">
        <v>100</v>
      </c>
      <c r="E190" s="24">
        <v>98.71</v>
      </c>
      <c r="F190" s="24">
        <v>91.11</v>
      </c>
      <c r="H190" s="190">
        <v>0.1</v>
      </c>
      <c r="J190" s="212">
        <v>40</v>
      </c>
      <c r="K190">
        <v>642</v>
      </c>
    </row>
    <row r="191" spans="1:11" ht="18.600000000000001" x14ac:dyDescent="0.45">
      <c r="A191" s="202">
        <v>8</v>
      </c>
      <c r="B191" s="187" t="s">
        <v>604</v>
      </c>
      <c r="C191" s="13" t="s">
        <v>20</v>
      </c>
      <c r="D191" s="204">
        <v>100</v>
      </c>
      <c r="E191" s="24"/>
      <c r="F191" s="24"/>
      <c r="H191" s="190">
        <v>0.1</v>
      </c>
      <c r="J191" s="212">
        <v>40</v>
      </c>
      <c r="K191">
        <v>258</v>
      </c>
    </row>
    <row r="192" spans="1:11" x14ac:dyDescent="0.25">
      <c r="B192" s="194" t="s">
        <v>42</v>
      </c>
      <c r="C192" s="11" t="s">
        <v>20</v>
      </c>
      <c r="D192" s="206">
        <v>99.25</v>
      </c>
      <c r="E192" s="24">
        <v>99.25</v>
      </c>
      <c r="F192" s="24">
        <v>99.25</v>
      </c>
      <c r="G192" s="165" t="s">
        <v>499</v>
      </c>
    </row>
    <row r="193" spans="1:7" x14ac:dyDescent="0.25">
      <c r="B193" s="187" t="s">
        <v>546</v>
      </c>
      <c r="C193" s="13" t="s">
        <v>20</v>
      </c>
      <c r="D193" s="206">
        <v>98.86</v>
      </c>
      <c r="E193" s="24">
        <v>98.86</v>
      </c>
      <c r="F193" s="169"/>
      <c r="G193" s="165" t="s">
        <v>499</v>
      </c>
    </row>
    <row r="194" spans="1:7" x14ac:dyDescent="0.25">
      <c r="B194" s="194" t="s">
        <v>43</v>
      </c>
      <c r="C194" s="11" t="s">
        <v>20</v>
      </c>
      <c r="D194" s="204">
        <v>97.71</v>
      </c>
      <c r="E194" s="24">
        <v>100</v>
      </c>
      <c r="F194" s="24">
        <v>100</v>
      </c>
    </row>
    <row r="195" spans="1:7" x14ac:dyDescent="0.25">
      <c r="B195" s="187" t="s">
        <v>603</v>
      </c>
      <c r="C195" s="13" t="s">
        <v>20</v>
      </c>
      <c r="D195" s="204">
        <v>96.57</v>
      </c>
      <c r="E195" s="24"/>
      <c r="F195" s="24"/>
    </row>
    <row r="196" spans="1:7" x14ac:dyDescent="0.25">
      <c r="B196" s="194" t="s">
        <v>75</v>
      </c>
      <c r="C196" s="11" t="s">
        <v>20</v>
      </c>
      <c r="D196" s="206">
        <v>96.5</v>
      </c>
      <c r="E196" s="24">
        <v>96.5</v>
      </c>
      <c r="F196" s="24">
        <v>96.5</v>
      </c>
      <c r="G196" s="165" t="s">
        <v>499</v>
      </c>
    </row>
    <row r="197" spans="1:7" ht="15.6" x14ac:dyDescent="0.3">
      <c r="A197" s="34"/>
      <c r="B197" s="191" t="s">
        <v>99</v>
      </c>
      <c r="C197" s="12" t="s">
        <v>20</v>
      </c>
      <c r="D197" s="204">
        <v>96.43</v>
      </c>
      <c r="E197" s="24">
        <v>99.71</v>
      </c>
      <c r="F197" s="24">
        <v>99.43</v>
      </c>
    </row>
    <row r="198" spans="1:7" ht="15.6" x14ac:dyDescent="0.3">
      <c r="A198" s="34"/>
      <c r="B198" s="187" t="s">
        <v>607</v>
      </c>
      <c r="C198" s="13" t="s">
        <v>20</v>
      </c>
      <c r="D198" s="204">
        <v>95.43</v>
      </c>
      <c r="E198" s="169"/>
      <c r="F198" s="24"/>
      <c r="G198" s="165"/>
    </row>
    <row r="199" spans="1:7" ht="15.6" x14ac:dyDescent="0.3">
      <c r="A199" s="34"/>
      <c r="B199" s="187" t="s">
        <v>608</v>
      </c>
      <c r="C199" s="13" t="s">
        <v>20</v>
      </c>
      <c r="D199" s="204">
        <v>94.86</v>
      </c>
      <c r="E199" s="169"/>
      <c r="F199" s="24"/>
      <c r="G199" s="165"/>
    </row>
    <row r="200" spans="1:7" ht="15.6" x14ac:dyDescent="0.3">
      <c r="A200" s="34"/>
      <c r="B200" s="187" t="s">
        <v>605</v>
      </c>
      <c r="C200" s="13" t="s">
        <v>20</v>
      </c>
      <c r="D200" s="204">
        <v>94.29</v>
      </c>
      <c r="E200" s="24"/>
      <c r="F200" s="24"/>
    </row>
    <row r="201" spans="1:7" x14ac:dyDescent="0.25">
      <c r="B201" s="194" t="s">
        <v>60</v>
      </c>
      <c r="C201" s="11" t="s">
        <v>20</v>
      </c>
      <c r="D201" s="204">
        <v>93.14</v>
      </c>
      <c r="E201" s="24">
        <v>92.14</v>
      </c>
      <c r="F201" s="24">
        <v>91.86</v>
      </c>
    </row>
    <row r="202" spans="1:7" x14ac:dyDescent="0.25">
      <c r="B202" s="187" t="s">
        <v>165</v>
      </c>
      <c r="C202" s="13" t="s">
        <v>20</v>
      </c>
      <c r="D202" s="206">
        <v>92.29</v>
      </c>
      <c r="E202" s="24" t="s">
        <v>14</v>
      </c>
      <c r="F202" s="24">
        <v>92.29</v>
      </c>
      <c r="G202" s="165" t="s">
        <v>492</v>
      </c>
    </row>
    <row r="203" spans="1:7" x14ac:dyDescent="0.25">
      <c r="B203" s="187" t="s">
        <v>238</v>
      </c>
      <c r="C203" s="13" t="s">
        <v>20</v>
      </c>
      <c r="D203" s="206">
        <v>89</v>
      </c>
      <c r="E203" s="24">
        <v>89</v>
      </c>
      <c r="F203" s="24">
        <v>89</v>
      </c>
      <c r="G203" s="165" t="s">
        <v>492</v>
      </c>
    </row>
    <row r="204" spans="1:7" x14ac:dyDescent="0.25">
      <c r="B204" s="194" t="s">
        <v>37</v>
      </c>
      <c r="C204" s="11" t="s">
        <v>20</v>
      </c>
      <c r="D204" s="204">
        <v>86.86</v>
      </c>
      <c r="E204" s="24">
        <v>100</v>
      </c>
      <c r="F204" s="24">
        <v>97.71</v>
      </c>
    </row>
    <row r="205" spans="1:7" x14ac:dyDescent="0.25">
      <c r="B205" s="187" t="s">
        <v>606</v>
      </c>
      <c r="C205" s="13" t="s">
        <v>20</v>
      </c>
      <c r="D205" s="204">
        <v>83.29</v>
      </c>
      <c r="E205" s="169"/>
      <c r="F205" s="24"/>
      <c r="G205" s="165"/>
    </row>
    <row r="206" spans="1:7" x14ac:dyDescent="0.25">
      <c r="B206" s="11"/>
      <c r="C206" s="11"/>
      <c r="D206" s="11"/>
      <c r="E206" s="11"/>
      <c r="F206" s="11"/>
    </row>
    <row r="207" spans="1:7" x14ac:dyDescent="0.25">
      <c r="B207" s="90" t="s">
        <v>254</v>
      </c>
      <c r="C207" s="4"/>
      <c r="D207" s="4"/>
      <c r="E207" s="4"/>
      <c r="F207" s="4"/>
    </row>
    <row r="208" spans="1:7" x14ac:dyDescent="0.25">
      <c r="B208" s="90" t="s">
        <v>579</v>
      </c>
    </row>
    <row r="210" spans="1:11" x14ac:dyDescent="0.25">
      <c r="B210" s="4"/>
      <c r="C210" s="4"/>
      <c r="D210" s="4"/>
      <c r="E210" s="4"/>
      <c r="F210" s="4"/>
    </row>
    <row r="211" spans="1:11" x14ac:dyDescent="0.25">
      <c r="B211" s="4"/>
      <c r="C211" s="4"/>
      <c r="D211" s="4"/>
      <c r="E211" s="4"/>
      <c r="F211" s="4"/>
    </row>
    <row r="212" spans="1:11" ht="13.8" thickBot="1" x14ac:dyDescent="0.3">
      <c r="B212" s="4"/>
      <c r="C212" s="4"/>
      <c r="D212" s="4"/>
      <c r="E212" s="4"/>
      <c r="F212" s="4"/>
    </row>
    <row r="213" spans="1:11" ht="13.8" thickBot="1" x14ac:dyDescent="0.3">
      <c r="B213" s="9"/>
      <c r="C213" s="9"/>
      <c r="D213" s="9"/>
      <c r="E213" s="9"/>
      <c r="F213" s="9"/>
    </row>
    <row r="214" spans="1:11" x14ac:dyDescent="0.25">
      <c r="B214" s="235" t="s">
        <v>0</v>
      </c>
      <c r="C214" s="235"/>
      <c r="D214" s="235"/>
      <c r="E214" s="235"/>
      <c r="F214" s="235"/>
    </row>
    <row r="215" spans="1:11" x14ac:dyDescent="0.25">
      <c r="B215" s="235" t="s">
        <v>47</v>
      </c>
      <c r="C215" s="235"/>
      <c r="D215" s="235"/>
      <c r="E215" s="235"/>
      <c r="F215" s="235"/>
    </row>
    <row r="217" spans="1:11" ht="17.399999999999999" x14ac:dyDescent="0.3">
      <c r="B217" s="236" t="s">
        <v>648</v>
      </c>
      <c r="C217" s="236"/>
      <c r="D217" s="236"/>
      <c r="E217" s="236"/>
      <c r="F217" s="236"/>
    </row>
    <row r="218" spans="1:11" ht="17.399999999999999" x14ac:dyDescent="0.3">
      <c r="B218" s="237" t="s">
        <v>41</v>
      </c>
      <c r="C218" s="237"/>
      <c r="D218" s="237"/>
      <c r="E218" s="237"/>
      <c r="F218" s="237"/>
    </row>
    <row r="219" spans="1:11" x14ac:dyDescent="0.25">
      <c r="B219" s="15"/>
      <c r="C219" s="15"/>
      <c r="D219" s="166" t="s">
        <v>3</v>
      </c>
      <c r="E219" s="166" t="s">
        <v>3</v>
      </c>
      <c r="F219" s="166" t="s">
        <v>3</v>
      </c>
    </row>
    <row r="220" spans="1:11" x14ac:dyDescent="0.25">
      <c r="B220" s="16" t="s">
        <v>2</v>
      </c>
      <c r="C220" s="16" t="s">
        <v>22</v>
      </c>
      <c r="D220" s="166" t="s">
        <v>575</v>
      </c>
      <c r="E220" s="166" t="s">
        <v>523</v>
      </c>
      <c r="F220" s="166" t="s">
        <v>480</v>
      </c>
    </row>
    <row r="221" spans="1:11" ht="18.600000000000001" x14ac:dyDescent="0.45">
      <c r="A221" s="202">
        <v>1</v>
      </c>
      <c r="B221" s="187" t="s">
        <v>24</v>
      </c>
      <c r="C221" s="11" t="s">
        <v>17</v>
      </c>
      <c r="D221" s="204">
        <v>100</v>
      </c>
      <c r="E221" s="207">
        <v>96.43</v>
      </c>
      <c r="F221" s="24">
        <v>89.43</v>
      </c>
      <c r="H221" s="190">
        <v>0.35</v>
      </c>
      <c r="J221" s="212">
        <v>40</v>
      </c>
      <c r="K221" s="212">
        <v>4407</v>
      </c>
    </row>
    <row r="222" spans="1:11" ht="18.600000000000001" x14ac:dyDescent="0.45">
      <c r="A222" s="202">
        <v>2</v>
      </c>
      <c r="B222" s="187" t="s">
        <v>537</v>
      </c>
      <c r="C222" s="13" t="s">
        <v>17</v>
      </c>
      <c r="D222" s="204">
        <v>100</v>
      </c>
      <c r="E222" s="207">
        <v>100</v>
      </c>
      <c r="F222" s="24"/>
      <c r="H222" s="190">
        <v>0.35</v>
      </c>
      <c r="J222" s="212">
        <v>40</v>
      </c>
      <c r="K222" s="212">
        <v>2433.1999999999998</v>
      </c>
    </row>
    <row r="223" spans="1:11" ht="18.600000000000001" x14ac:dyDescent="0.45">
      <c r="A223" s="202">
        <v>3</v>
      </c>
      <c r="B223" s="187" t="s">
        <v>79</v>
      </c>
      <c r="C223" s="11" t="s">
        <v>17</v>
      </c>
      <c r="D223" s="205">
        <v>100</v>
      </c>
      <c r="E223" s="207">
        <v>96.43</v>
      </c>
      <c r="F223" s="24">
        <v>100</v>
      </c>
      <c r="H223" s="190">
        <v>0.35</v>
      </c>
      <c r="J223" s="212">
        <v>40</v>
      </c>
      <c r="K223" s="212">
        <v>2403.5</v>
      </c>
    </row>
    <row r="224" spans="1:11" ht="18.600000000000001" x14ac:dyDescent="0.45">
      <c r="A224" s="202">
        <v>4</v>
      </c>
      <c r="B224" s="187" t="s">
        <v>135</v>
      </c>
      <c r="C224" s="13" t="s">
        <v>17</v>
      </c>
      <c r="D224" s="204">
        <v>100</v>
      </c>
      <c r="E224" s="207">
        <v>100</v>
      </c>
      <c r="F224" s="24">
        <v>100</v>
      </c>
      <c r="H224" s="190">
        <v>0.35</v>
      </c>
      <c r="J224" s="212">
        <v>40</v>
      </c>
      <c r="K224" s="212">
        <v>2351.5</v>
      </c>
    </row>
    <row r="225" spans="1:11" ht="18.600000000000001" x14ac:dyDescent="0.45">
      <c r="A225" s="202">
        <v>5</v>
      </c>
      <c r="B225" s="194" t="s">
        <v>116</v>
      </c>
      <c r="C225" s="11" t="s">
        <v>17</v>
      </c>
      <c r="D225" s="204">
        <v>100</v>
      </c>
      <c r="E225" s="207">
        <v>100</v>
      </c>
      <c r="F225" s="24">
        <v>100</v>
      </c>
      <c r="H225" s="190">
        <v>0.35</v>
      </c>
      <c r="J225" s="212">
        <v>40</v>
      </c>
      <c r="K225" s="212">
        <v>2142</v>
      </c>
    </row>
    <row r="226" spans="1:11" ht="18.600000000000001" x14ac:dyDescent="0.45">
      <c r="A226" s="202">
        <v>6</v>
      </c>
      <c r="B226" s="194" t="s">
        <v>91</v>
      </c>
      <c r="C226" s="11" t="s">
        <v>17</v>
      </c>
      <c r="D226" s="204">
        <v>100</v>
      </c>
      <c r="E226" s="207">
        <v>98.86</v>
      </c>
      <c r="F226" s="24">
        <v>100</v>
      </c>
      <c r="H226" s="190">
        <v>0.35</v>
      </c>
      <c r="J226" s="212">
        <v>40</v>
      </c>
      <c r="K226" s="212">
        <v>2130</v>
      </c>
    </row>
    <row r="227" spans="1:11" ht="18.600000000000001" x14ac:dyDescent="0.45">
      <c r="A227" s="202">
        <v>7</v>
      </c>
      <c r="B227" s="201" t="s">
        <v>129</v>
      </c>
      <c r="C227" s="18" t="s">
        <v>17</v>
      </c>
      <c r="D227" s="204">
        <v>100</v>
      </c>
      <c r="E227" s="207">
        <v>100</v>
      </c>
      <c r="F227" s="24">
        <v>100</v>
      </c>
      <c r="H227" s="190">
        <v>0.35</v>
      </c>
      <c r="J227" s="212">
        <v>40</v>
      </c>
      <c r="K227" s="212">
        <v>2046</v>
      </c>
    </row>
    <row r="228" spans="1:11" ht="18.600000000000001" x14ac:dyDescent="0.45">
      <c r="A228" s="202">
        <v>8</v>
      </c>
      <c r="B228" s="193" t="s">
        <v>539</v>
      </c>
      <c r="C228" s="23" t="s">
        <v>17</v>
      </c>
      <c r="D228" s="204">
        <v>100</v>
      </c>
      <c r="E228" s="207">
        <v>100</v>
      </c>
      <c r="F228" s="24">
        <v>95.43</v>
      </c>
      <c r="H228" s="190">
        <v>0.2</v>
      </c>
      <c r="J228" s="212">
        <v>40</v>
      </c>
      <c r="K228" s="212">
        <v>2023.5</v>
      </c>
    </row>
    <row r="229" spans="1:11" ht="18.600000000000001" x14ac:dyDescent="0.45">
      <c r="A229" s="202">
        <v>9</v>
      </c>
      <c r="B229" s="193" t="s">
        <v>216</v>
      </c>
      <c r="C229" s="23" t="s">
        <v>17</v>
      </c>
      <c r="D229" s="204">
        <v>100</v>
      </c>
      <c r="E229" s="207">
        <v>100</v>
      </c>
      <c r="F229" s="24">
        <v>100</v>
      </c>
      <c r="H229" s="190">
        <v>0.2</v>
      </c>
      <c r="J229" s="212">
        <v>40</v>
      </c>
      <c r="K229" s="212">
        <v>1992</v>
      </c>
    </row>
    <row r="230" spans="1:11" ht="18.600000000000001" x14ac:dyDescent="0.45">
      <c r="A230" s="202">
        <v>10</v>
      </c>
      <c r="B230" s="187" t="s">
        <v>178</v>
      </c>
      <c r="C230" s="13" t="s">
        <v>17</v>
      </c>
      <c r="D230" s="206">
        <v>100</v>
      </c>
      <c r="E230" s="207">
        <v>100</v>
      </c>
      <c r="F230" s="24">
        <v>100</v>
      </c>
      <c r="G230" s="165" t="s">
        <v>492</v>
      </c>
      <c r="H230" s="190">
        <v>0.2</v>
      </c>
      <c r="J230" s="212">
        <v>40</v>
      </c>
      <c r="K230" s="212">
        <v>1575</v>
      </c>
    </row>
    <row r="231" spans="1:11" ht="18.600000000000001" x14ac:dyDescent="0.45">
      <c r="A231" s="202">
        <v>11</v>
      </c>
      <c r="B231" s="187" t="s">
        <v>296</v>
      </c>
      <c r="C231" s="13" t="s">
        <v>17</v>
      </c>
      <c r="D231" s="204">
        <v>100</v>
      </c>
      <c r="E231" s="207">
        <v>100</v>
      </c>
      <c r="F231" s="24">
        <v>100</v>
      </c>
      <c r="H231" s="190">
        <v>0.2</v>
      </c>
      <c r="J231" s="212">
        <v>40</v>
      </c>
      <c r="K231" s="212">
        <v>1254</v>
      </c>
    </row>
    <row r="232" spans="1:11" ht="18.600000000000001" x14ac:dyDescent="0.45">
      <c r="A232" s="202">
        <v>12</v>
      </c>
      <c r="B232" s="187" t="s">
        <v>299</v>
      </c>
      <c r="C232" s="13" t="s">
        <v>17</v>
      </c>
      <c r="D232" s="204">
        <v>100</v>
      </c>
      <c r="E232" s="207">
        <v>100</v>
      </c>
      <c r="F232" s="24">
        <v>100</v>
      </c>
      <c r="H232" s="190">
        <v>0.2</v>
      </c>
      <c r="J232" s="212">
        <v>40</v>
      </c>
      <c r="K232" s="212">
        <v>1242</v>
      </c>
    </row>
    <row r="233" spans="1:11" ht="18.600000000000001" x14ac:dyDescent="0.45">
      <c r="A233" s="202">
        <v>13</v>
      </c>
      <c r="B233" s="187" t="s">
        <v>291</v>
      </c>
      <c r="C233" s="13" t="s">
        <v>17</v>
      </c>
      <c r="D233" s="204">
        <v>100</v>
      </c>
      <c r="E233" s="207">
        <v>100</v>
      </c>
      <c r="F233" s="24">
        <v>100</v>
      </c>
      <c r="H233" s="190">
        <v>0.2</v>
      </c>
      <c r="J233" s="212">
        <v>40</v>
      </c>
      <c r="K233" s="212">
        <v>1146</v>
      </c>
    </row>
    <row r="234" spans="1:11" ht="18.600000000000001" x14ac:dyDescent="0.45">
      <c r="A234" s="202">
        <v>14</v>
      </c>
      <c r="B234" s="187" t="s">
        <v>363</v>
      </c>
      <c r="C234" s="13" t="s">
        <v>17</v>
      </c>
      <c r="D234" s="206">
        <v>100</v>
      </c>
      <c r="E234" s="207">
        <v>100</v>
      </c>
      <c r="F234" s="24">
        <v>98.86</v>
      </c>
      <c r="G234" s="165" t="s">
        <v>492</v>
      </c>
      <c r="H234" s="190">
        <v>0.2</v>
      </c>
      <c r="J234" s="212">
        <v>40</v>
      </c>
      <c r="K234" s="212">
        <v>1111.8</v>
      </c>
    </row>
    <row r="235" spans="1:11" ht="18.600000000000001" x14ac:dyDescent="0.45">
      <c r="A235" s="202">
        <v>15</v>
      </c>
      <c r="B235" s="187" t="s">
        <v>346</v>
      </c>
      <c r="C235" s="13" t="s">
        <v>17</v>
      </c>
      <c r="D235" s="204">
        <v>100</v>
      </c>
      <c r="E235" s="207">
        <v>98.29</v>
      </c>
      <c r="F235" s="24">
        <v>100</v>
      </c>
      <c r="H235" s="190">
        <v>0.1</v>
      </c>
      <c r="J235" s="212">
        <v>40</v>
      </c>
      <c r="K235" s="212">
        <v>1050</v>
      </c>
    </row>
    <row r="236" spans="1:11" ht="18.600000000000001" x14ac:dyDescent="0.45">
      <c r="A236" s="202">
        <v>16</v>
      </c>
      <c r="B236" s="187" t="s">
        <v>415</v>
      </c>
      <c r="C236" s="13" t="s">
        <v>17</v>
      </c>
      <c r="D236" s="204">
        <v>100</v>
      </c>
      <c r="E236" s="207">
        <v>100</v>
      </c>
      <c r="F236" s="24">
        <v>100</v>
      </c>
      <c r="H236" s="190">
        <v>0.1</v>
      </c>
      <c r="J236" s="212">
        <v>40</v>
      </c>
      <c r="K236" s="212">
        <v>996</v>
      </c>
    </row>
    <row r="237" spans="1:11" ht="18.600000000000001" x14ac:dyDescent="0.45">
      <c r="A237" s="202">
        <v>17</v>
      </c>
      <c r="B237" s="187" t="s">
        <v>478</v>
      </c>
      <c r="C237" s="13" t="s">
        <v>17</v>
      </c>
      <c r="D237" s="204">
        <v>100</v>
      </c>
      <c r="E237" s="207">
        <v>100</v>
      </c>
      <c r="F237" s="24">
        <v>100</v>
      </c>
      <c r="H237" s="190">
        <v>0.1</v>
      </c>
      <c r="J237" s="212">
        <v>40</v>
      </c>
      <c r="K237" s="212">
        <v>900</v>
      </c>
    </row>
    <row r="238" spans="1:11" ht="18.600000000000001" x14ac:dyDescent="0.45">
      <c r="A238" s="202">
        <v>18</v>
      </c>
      <c r="B238" s="187" t="s">
        <v>495</v>
      </c>
      <c r="C238" s="13" t="s">
        <v>17</v>
      </c>
      <c r="D238" s="204">
        <v>100</v>
      </c>
      <c r="E238" s="207">
        <v>98.29</v>
      </c>
      <c r="F238" s="24">
        <v>98.29</v>
      </c>
      <c r="H238" s="190">
        <v>0.1</v>
      </c>
      <c r="J238" s="212">
        <v>40</v>
      </c>
      <c r="K238" s="212">
        <v>864</v>
      </c>
    </row>
    <row r="239" spans="1:11" ht="18.600000000000001" x14ac:dyDescent="0.45">
      <c r="A239" s="202">
        <v>19</v>
      </c>
      <c r="B239" s="187" t="s">
        <v>498</v>
      </c>
      <c r="C239" s="13" t="s">
        <v>17</v>
      </c>
      <c r="D239" s="204">
        <v>100</v>
      </c>
      <c r="E239" s="207">
        <v>100</v>
      </c>
      <c r="F239" s="24">
        <v>98.86</v>
      </c>
      <c r="H239" s="190">
        <v>0.1</v>
      </c>
      <c r="J239" s="212">
        <v>40</v>
      </c>
      <c r="K239" s="212">
        <v>750</v>
      </c>
    </row>
    <row r="240" spans="1:11" ht="18.600000000000001" x14ac:dyDescent="0.45">
      <c r="A240" s="202">
        <v>20</v>
      </c>
      <c r="B240" s="187" t="s">
        <v>542</v>
      </c>
      <c r="C240" s="13" t="s">
        <v>17</v>
      </c>
      <c r="D240" s="204">
        <v>100</v>
      </c>
      <c r="E240" s="207">
        <v>98.86</v>
      </c>
      <c r="F240" s="24"/>
      <c r="H240" s="190">
        <v>0.1</v>
      </c>
      <c r="J240" s="212">
        <v>40</v>
      </c>
      <c r="K240" s="212">
        <v>456</v>
      </c>
    </row>
    <row r="241" spans="1:13" ht="18.600000000000001" x14ac:dyDescent="0.45">
      <c r="A241" s="202">
        <v>21</v>
      </c>
      <c r="B241" s="187" t="s">
        <v>493</v>
      </c>
      <c r="C241" s="13" t="s">
        <v>17</v>
      </c>
      <c r="D241" s="204">
        <v>100</v>
      </c>
      <c r="E241" s="207">
        <v>100</v>
      </c>
      <c r="F241" s="24">
        <v>100</v>
      </c>
      <c r="H241" s="190">
        <v>0.1</v>
      </c>
      <c r="J241" s="212">
        <v>40</v>
      </c>
      <c r="K241" s="212">
        <v>450</v>
      </c>
    </row>
    <row r="242" spans="1:13" ht="18.600000000000001" x14ac:dyDescent="0.45">
      <c r="A242" s="202">
        <v>22</v>
      </c>
      <c r="B242" s="187" t="s">
        <v>583</v>
      </c>
      <c r="C242" s="13" t="s">
        <v>17</v>
      </c>
      <c r="D242" s="204">
        <v>100</v>
      </c>
      <c r="E242" s="207"/>
      <c r="F242" s="24"/>
      <c r="H242" s="190">
        <v>0.1</v>
      </c>
      <c r="J242" s="212">
        <v>40</v>
      </c>
      <c r="K242" s="212">
        <v>270</v>
      </c>
    </row>
    <row r="243" spans="1:13" x14ac:dyDescent="0.25">
      <c r="B243" s="187" t="s">
        <v>118</v>
      </c>
      <c r="C243" s="13" t="s">
        <v>17</v>
      </c>
      <c r="D243" s="204">
        <v>99.43</v>
      </c>
      <c r="E243" s="207">
        <v>97.14</v>
      </c>
      <c r="F243" s="24">
        <v>90.14</v>
      </c>
      <c r="J243" s="216">
        <v>40</v>
      </c>
      <c r="K243" s="216">
        <v>1878</v>
      </c>
    </row>
    <row r="244" spans="1:13" x14ac:dyDescent="0.25">
      <c r="B244" s="187" t="s">
        <v>431</v>
      </c>
      <c r="C244" s="13" t="s">
        <v>17</v>
      </c>
      <c r="D244" s="204">
        <v>99.43</v>
      </c>
      <c r="E244" s="207">
        <v>100</v>
      </c>
      <c r="F244" s="24">
        <v>94.43</v>
      </c>
      <c r="J244" s="216">
        <v>40</v>
      </c>
      <c r="K244" s="216">
        <v>1380</v>
      </c>
    </row>
    <row r="245" spans="1:13" x14ac:dyDescent="0.25">
      <c r="B245" s="193" t="s">
        <v>256</v>
      </c>
      <c r="C245" s="23" t="s">
        <v>17</v>
      </c>
      <c r="D245" s="204">
        <v>99.43</v>
      </c>
      <c r="E245" s="207">
        <v>95.14</v>
      </c>
      <c r="F245" s="24">
        <v>100</v>
      </c>
      <c r="J245" s="216">
        <v>40</v>
      </c>
      <c r="K245" s="216">
        <v>1200</v>
      </c>
    </row>
    <row r="246" spans="1:13" x14ac:dyDescent="0.25">
      <c r="B246" s="187" t="s">
        <v>581</v>
      </c>
      <c r="C246" s="13" t="s">
        <v>17</v>
      </c>
      <c r="D246" s="204">
        <v>99.43</v>
      </c>
      <c r="E246" s="207"/>
      <c r="F246" s="24"/>
      <c r="J246" s="216">
        <v>40</v>
      </c>
      <c r="K246" s="216">
        <v>450</v>
      </c>
    </row>
    <row r="247" spans="1:13" x14ac:dyDescent="0.25">
      <c r="B247" s="194" t="s">
        <v>130</v>
      </c>
      <c r="C247" s="11" t="s">
        <v>17</v>
      </c>
      <c r="D247" s="204">
        <v>98.86</v>
      </c>
      <c r="E247" s="207">
        <v>98.86</v>
      </c>
      <c r="F247" s="24">
        <v>96.57</v>
      </c>
      <c r="J247" s="214">
        <v>40</v>
      </c>
      <c r="K247" s="214">
        <v>2209.8000000000002</v>
      </c>
    </row>
    <row r="248" spans="1:13" x14ac:dyDescent="0.25">
      <c r="B248" s="193" t="s">
        <v>540</v>
      </c>
      <c r="C248" s="23" t="s">
        <v>17</v>
      </c>
      <c r="D248" s="204">
        <v>98.86</v>
      </c>
      <c r="E248" s="207">
        <v>100</v>
      </c>
      <c r="F248" s="24">
        <v>100</v>
      </c>
      <c r="J248" s="214">
        <v>40</v>
      </c>
      <c r="K248" s="214">
        <v>2100</v>
      </c>
    </row>
    <row r="249" spans="1:13" x14ac:dyDescent="0.25">
      <c r="B249" s="194" t="s">
        <v>92</v>
      </c>
      <c r="C249" s="11" t="s">
        <v>17</v>
      </c>
      <c r="D249" s="204">
        <v>98.86</v>
      </c>
      <c r="E249" s="207">
        <v>100</v>
      </c>
      <c r="F249" s="24">
        <v>98.86</v>
      </c>
      <c r="J249" s="214">
        <v>40</v>
      </c>
      <c r="K249" s="214">
        <v>1506</v>
      </c>
      <c r="L249" s="214">
        <v>9</v>
      </c>
      <c r="M249" s="218">
        <v>39814</v>
      </c>
    </row>
    <row r="250" spans="1:13" x14ac:dyDescent="0.25">
      <c r="B250" s="193" t="s">
        <v>234</v>
      </c>
      <c r="C250" s="13" t="s">
        <v>17</v>
      </c>
      <c r="D250" s="204">
        <v>98.86</v>
      </c>
      <c r="E250" s="207">
        <v>97.71</v>
      </c>
      <c r="F250" s="24">
        <v>98.86</v>
      </c>
      <c r="J250" s="214">
        <v>40</v>
      </c>
      <c r="K250" s="214">
        <v>1506</v>
      </c>
      <c r="L250" s="214">
        <v>9</v>
      </c>
      <c r="M250" s="218">
        <v>41913</v>
      </c>
    </row>
    <row r="251" spans="1:13" x14ac:dyDescent="0.25">
      <c r="B251" s="187" t="s">
        <v>414</v>
      </c>
      <c r="C251" s="13" t="s">
        <v>17</v>
      </c>
      <c r="D251" s="204">
        <v>98.86</v>
      </c>
      <c r="E251" s="207">
        <v>100</v>
      </c>
      <c r="F251" s="24">
        <v>99.43</v>
      </c>
      <c r="J251" s="214">
        <v>40</v>
      </c>
      <c r="K251" s="214">
        <v>996</v>
      </c>
    </row>
    <row r="252" spans="1:13" x14ac:dyDescent="0.25">
      <c r="B252" s="187" t="s">
        <v>544</v>
      </c>
      <c r="C252" s="13" t="s">
        <v>17</v>
      </c>
      <c r="D252" s="204">
        <v>98.86</v>
      </c>
      <c r="E252" s="207">
        <v>97.71</v>
      </c>
      <c r="F252" s="24"/>
      <c r="J252" s="214">
        <v>40</v>
      </c>
      <c r="K252" s="214">
        <v>600</v>
      </c>
      <c r="L252" s="214">
        <v>12</v>
      </c>
    </row>
    <row r="253" spans="1:13" x14ac:dyDescent="0.25">
      <c r="B253" s="187" t="s">
        <v>496</v>
      </c>
      <c r="C253" s="13" t="s">
        <v>17</v>
      </c>
      <c r="D253" s="204">
        <v>98.86</v>
      </c>
      <c r="E253" s="207">
        <v>97.71</v>
      </c>
      <c r="F253" s="24">
        <v>97.14</v>
      </c>
      <c r="J253" s="214">
        <v>40</v>
      </c>
      <c r="K253" s="214">
        <v>600</v>
      </c>
      <c r="L253" s="214">
        <v>14</v>
      </c>
      <c r="M253" s="218">
        <v>44197</v>
      </c>
    </row>
    <row r="254" spans="1:13" x14ac:dyDescent="0.25">
      <c r="B254" s="193" t="s">
        <v>538</v>
      </c>
      <c r="C254" s="23" t="s">
        <v>17</v>
      </c>
      <c r="D254" s="204">
        <v>98.86</v>
      </c>
      <c r="E254" s="207">
        <v>97.71</v>
      </c>
      <c r="F254" s="24"/>
      <c r="J254" s="214">
        <v>40</v>
      </c>
      <c r="K254" s="214">
        <v>600</v>
      </c>
      <c r="L254" s="214">
        <v>14</v>
      </c>
      <c r="M254" s="218">
        <v>44271</v>
      </c>
    </row>
    <row r="255" spans="1:13" x14ac:dyDescent="0.25">
      <c r="B255" s="187" t="s">
        <v>541</v>
      </c>
      <c r="C255" s="13" t="s">
        <v>17</v>
      </c>
      <c r="D255" s="204">
        <v>98.86</v>
      </c>
      <c r="E255" s="207">
        <v>96.57</v>
      </c>
      <c r="F255" s="24"/>
      <c r="J255" s="214">
        <v>40</v>
      </c>
      <c r="K255" s="214">
        <v>204</v>
      </c>
    </row>
    <row r="256" spans="1:13" x14ac:dyDescent="0.25">
      <c r="B256" s="187" t="s">
        <v>584</v>
      </c>
      <c r="C256" s="13" t="s">
        <v>17</v>
      </c>
      <c r="D256" s="204">
        <v>98.86</v>
      </c>
      <c r="E256" s="207"/>
      <c r="F256" s="24"/>
      <c r="J256" s="216">
        <v>38.86</v>
      </c>
      <c r="K256" s="216">
        <v>1079.4000000000001</v>
      </c>
    </row>
    <row r="257" spans="2:13" x14ac:dyDescent="0.25">
      <c r="B257" s="187" t="s">
        <v>582</v>
      </c>
      <c r="C257" s="13" t="s">
        <v>17</v>
      </c>
      <c r="D257" s="204">
        <v>98.86</v>
      </c>
      <c r="E257" s="207"/>
      <c r="F257" s="24"/>
      <c r="J257" s="216">
        <v>38.86</v>
      </c>
      <c r="K257" s="216">
        <v>426</v>
      </c>
    </row>
    <row r="258" spans="2:13" x14ac:dyDescent="0.25">
      <c r="B258" s="187" t="s">
        <v>255</v>
      </c>
      <c r="C258" s="11" t="s">
        <v>17</v>
      </c>
      <c r="D258" s="204">
        <v>98.29</v>
      </c>
      <c r="E258" s="207">
        <v>100</v>
      </c>
      <c r="F258" s="24">
        <v>100</v>
      </c>
    </row>
    <row r="259" spans="2:13" x14ac:dyDescent="0.25">
      <c r="B259" s="187" t="s">
        <v>411</v>
      </c>
      <c r="C259" s="13" t="s">
        <v>17</v>
      </c>
      <c r="D259" s="204">
        <v>97.71</v>
      </c>
      <c r="E259" s="207">
        <v>96.57</v>
      </c>
      <c r="F259" s="24">
        <v>97.71</v>
      </c>
      <c r="J259" s="212">
        <v>40</v>
      </c>
      <c r="K259" s="212">
        <v>1032.5999999999999</v>
      </c>
    </row>
    <row r="260" spans="2:13" x14ac:dyDescent="0.25">
      <c r="B260" s="187" t="s">
        <v>410</v>
      </c>
      <c r="C260" s="13" t="s">
        <v>17</v>
      </c>
      <c r="D260" s="204">
        <v>97.71</v>
      </c>
      <c r="E260" s="207">
        <v>97.71</v>
      </c>
      <c r="F260" s="24">
        <v>97</v>
      </c>
      <c r="J260" s="212">
        <v>40</v>
      </c>
      <c r="K260" s="212">
        <v>762</v>
      </c>
    </row>
    <row r="261" spans="2:13" x14ac:dyDescent="0.25">
      <c r="B261" s="187" t="s">
        <v>477</v>
      </c>
      <c r="C261" s="13" t="s">
        <v>17</v>
      </c>
      <c r="D261" s="204">
        <v>97.71</v>
      </c>
      <c r="E261" s="207">
        <v>87.43</v>
      </c>
      <c r="F261" s="24">
        <v>89.43</v>
      </c>
      <c r="J261" s="212">
        <v>40</v>
      </c>
      <c r="K261" s="212">
        <v>732.6</v>
      </c>
    </row>
    <row r="262" spans="2:13" x14ac:dyDescent="0.25">
      <c r="B262" s="187" t="s">
        <v>408</v>
      </c>
      <c r="C262" s="13" t="s">
        <v>17</v>
      </c>
      <c r="D262" s="204">
        <v>97.71</v>
      </c>
      <c r="E262" s="207">
        <v>96.57</v>
      </c>
      <c r="F262" s="24">
        <v>97.14</v>
      </c>
      <c r="J262" s="212">
        <v>40</v>
      </c>
      <c r="K262" s="212">
        <v>444.6</v>
      </c>
    </row>
    <row r="263" spans="2:13" x14ac:dyDescent="0.25">
      <c r="B263" s="187" t="s">
        <v>543</v>
      </c>
      <c r="C263" s="13" t="s">
        <v>17</v>
      </c>
      <c r="D263" s="204">
        <v>97.71</v>
      </c>
      <c r="E263" s="207">
        <v>97.71</v>
      </c>
      <c r="F263" s="24"/>
      <c r="J263" s="212">
        <v>40</v>
      </c>
      <c r="K263" s="212">
        <v>396</v>
      </c>
    </row>
    <row r="264" spans="2:13" x14ac:dyDescent="0.25">
      <c r="B264" s="187" t="s">
        <v>292</v>
      </c>
      <c r="C264" s="13" t="s">
        <v>17</v>
      </c>
      <c r="D264" s="204">
        <v>97.71</v>
      </c>
      <c r="E264" s="207">
        <v>98.86</v>
      </c>
      <c r="F264" s="24">
        <v>93.14</v>
      </c>
      <c r="J264" s="212">
        <v>40</v>
      </c>
      <c r="K264" s="212">
        <v>318</v>
      </c>
    </row>
    <row r="265" spans="2:13" x14ac:dyDescent="0.25">
      <c r="B265" s="187" t="s">
        <v>587</v>
      </c>
      <c r="C265" s="13" t="s">
        <v>17</v>
      </c>
      <c r="D265" s="204">
        <v>97.71</v>
      </c>
      <c r="E265" s="207"/>
      <c r="F265" s="24"/>
      <c r="J265" s="212">
        <v>40</v>
      </c>
      <c r="K265" s="212">
        <v>300</v>
      </c>
      <c r="L265" s="212">
        <v>15</v>
      </c>
      <c r="M265" s="219">
        <v>44551</v>
      </c>
    </row>
    <row r="266" spans="2:13" x14ac:dyDescent="0.25">
      <c r="B266" s="187" t="s">
        <v>586</v>
      </c>
      <c r="C266" s="13" t="s">
        <v>17</v>
      </c>
      <c r="D266" s="204">
        <v>97.71</v>
      </c>
      <c r="E266" s="207"/>
      <c r="F266" s="24"/>
      <c r="J266" s="212">
        <v>40</v>
      </c>
      <c r="K266" s="212">
        <v>300</v>
      </c>
      <c r="L266" s="212">
        <v>15</v>
      </c>
      <c r="M266" s="219">
        <v>44774</v>
      </c>
    </row>
    <row r="267" spans="2:13" x14ac:dyDescent="0.25">
      <c r="B267" s="194" t="s">
        <v>81</v>
      </c>
      <c r="C267" s="11" t="s">
        <v>17</v>
      </c>
      <c r="D267" s="206">
        <v>97.52</v>
      </c>
      <c r="E267" s="187">
        <v>97.52</v>
      </c>
      <c r="F267" s="24">
        <v>95.43</v>
      </c>
      <c r="G267" s="27" t="s">
        <v>147</v>
      </c>
    </row>
    <row r="268" spans="2:13" x14ac:dyDescent="0.25">
      <c r="B268" s="187" t="s">
        <v>536</v>
      </c>
      <c r="C268" s="13" t="s">
        <v>17</v>
      </c>
      <c r="D268" s="204">
        <v>97.14</v>
      </c>
      <c r="E268" s="207">
        <v>93.14</v>
      </c>
      <c r="F268" s="24"/>
      <c r="J268" s="212">
        <v>38.29</v>
      </c>
      <c r="K268" s="212">
        <v>300</v>
      </c>
      <c r="L268" s="212">
        <v>15</v>
      </c>
      <c r="M268" s="219">
        <v>44474</v>
      </c>
    </row>
    <row r="269" spans="2:13" x14ac:dyDescent="0.25">
      <c r="B269" s="187" t="s">
        <v>585</v>
      </c>
      <c r="C269" s="13" t="s">
        <v>17</v>
      </c>
      <c r="D269" s="204">
        <v>97.14</v>
      </c>
      <c r="E269" s="207"/>
      <c r="F269" s="24"/>
      <c r="J269" s="212">
        <v>38.29</v>
      </c>
      <c r="K269" s="212">
        <v>300</v>
      </c>
      <c r="L269" s="212">
        <v>15</v>
      </c>
      <c r="M269" s="219">
        <v>44858</v>
      </c>
    </row>
    <row r="270" spans="2:13" x14ac:dyDescent="0.25">
      <c r="B270" s="187" t="s">
        <v>589</v>
      </c>
      <c r="C270" s="13" t="s">
        <v>17</v>
      </c>
      <c r="D270" s="204">
        <v>96.57</v>
      </c>
      <c r="E270" s="207"/>
      <c r="F270" s="24"/>
      <c r="J270" s="134">
        <v>40</v>
      </c>
      <c r="K270" s="134">
        <v>361.8</v>
      </c>
    </row>
    <row r="271" spans="2:13" x14ac:dyDescent="0.25">
      <c r="B271" s="187" t="s">
        <v>590</v>
      </c>
      <c r="C271" s="13" t="s">
        <v>17</v>
      </c>
      <c r="D271" s="204">
        <v>96.57</v>
      </c>
      <c r="E271" s="207"/>
      <c r="F271" s="24"/>
      <c r="J271" s="134">
        <v>40</v>
      </c>
      <c r="K271" s="134">
        <v>300</v>
      </c>
    </row>
    <row r="272" spans="2:13" x14ac:dyDescent="0.25">
      <c r="B272" s="187" t="s">
        <v>494</v>
      </c>
      <c r="C272" s="13" t="s">
        <v>17</v>
      </c>
      <c r="D272" s="206">
        <v>96</v>
      </c>
      <c r="E272" s="207">
        <v>96</v>
      </c>
      <c r="F272" s="24">
        <v>96</v>
      </c>
      <c r="G272" s="165" t="s">
        <v>492</v>
      </c>
    </row>
    <row r="273" spans="1:11" x14ac:dyDescent="0.25">
      <c r="B273" s="187" t="s">
        <v>212</v>
      </c>
      <c r="C273" s="13" t="s">
        <v>17</v>
      </c>
      <c r="D273" s="204">
        <v>95.43</v>
      </c>
      <c r="E273" s="207">
        <v>97.71</v>
      </c>
      <c r="F273" s="24">
        <v>96.57</v>
      </c>
      <c r="J273" s="134">
        <v>40</v>
      </c>
      <c r="K273" s="134">
        <v>1260</v>
      </c>
    </row>
    <row r="274" spans="1:11" x14ac:dyDescent="0.25">
      <c r="B274" s="187" t="s">
        <v>290</v>
      </c>
      <c r="C274" s="13" t="s">
        <v>17</v>
      </c>
      <c r="D274" s="204">
        <v>95.43</v>
      </c>
      <c r="E274" s="207">
        <v>96</v>
      </c>
      <c r="F274" s="24">
        <v>93.14</v>
      </c>
      <c r="J274" s="134">
        <v>40</v>
      </c>
      <c r="K274" s="134">
        <v>1254</v>
      </c>
    </row>
    <row r="275" spans="1:11" x14ac:dyDescent="0.25">
      <c r="B275" s="187" t="s">
        <v>347</v>
      </c>
      <c r="C275" s="13" t="s">
        <v>17</v>
      </c>
      <c r="D275" s="204">
        <v>95.43</v>
      </c>
      <c r="E275" s="207">
        <v>98.29</v>
      </c>
      <c r="F275" s="24">
        <v>98.29</v>
      </c>
      <c r="G275" s="165"/>
      <c r="J275" s="212">
        <v>36.57</v>
      </c>
      <c r="K275" s="212">
        <v>996</v>
      </c>
    </row>
    <row r="276" spans="1:11" x14ac:dyDescent="0.25">
      <c r="B276" s="187" t="s">
        <v>476</v>
      </c>
      <c r="C276" s="13" t="s">
        <v>17</v>
      </c>
      <c r="D276" s="204">
        <v>95.43</v>
      </c>
      <c r="E276" s="207">
        <v>98.86</v>
      </c>
      <c r="F276" s="24">
        <v>98.86</v>
      </c>
      <c r="J276" s="212">
        <v>36.57</v>
      </c>
      <c r="K276" s="212">
        <v>900</v>
      </c>
    </row>
    <row r="277" spans="1:11" x14ac:dyDescent="0.25">
      <c r="B277" s="187" t="s">
        <v>588</v>
      </c>
      <c r="C277" s="13" t="s">
        <v>17</v>
      </c>
      <c r="D277" s="204">
        <v>95.43</v>
      </c>
      <c r="E277" s="207"/>
      <c r="F277" s="24"/>
      <c r="J277" s="212">
        <v>36.57</v>
      </c>
      <c r="K277" s="212">
        <v>342</v>
      </c>
    </row>
    <row r="278" spans="1:11" x14ac:dyDescent="0.25">
      <c r="B278" s="187" t="s">
        <v>535</v>
      </c>
      <c r="C278" s="13" t="s">
        <v>17</v>
      </c>
      <c r="D278" s="204">
        <v>93.14</v>
      </c>
      <c r="E278" s="207">
        <v>98.86</v>
      </c>
      <c r="F278" s="24"/>
      <c r="I278" s="213">
        <f>(+D278+E278)/2</f>
        <v>96</v>
      </c>
    </row>
    <row r="279" spans="1:11" x14ac:dyDescent="0.25">
      <c r="B279" s="187" t="s">
        <v>416</v>
      </c>
      <c r="C279" s="13" t="s">
        <v>17</v>
      </c>
      <c r="D279" s="204">
        <v>93.14</v>
      </c>
      <c r="E279" s="207">
        <v>93.14</v>
      </c>
      <c r="F279" s="24">
        <v>100</v>
      </c>
      <c r="I279" s="213">
        <f>(+D279+E279)/2</f>
        <v>93.14</v>
      </c>
    </row>
    <row r="280" spans="1:11" x14ac:dyDescent="0.25">
      <c r="B280" s="187" t="s">
        <v>412</v>
      </c>
      <c r="C280" s="13" t="s">
        <v>17</v>
      </c>
      <c r="D280" s="204">
        <v>92.57</v>
      </c>
      <c r="E280" s="207">
        <v>93.14</v>
      </c>
      <c r="F280" s="24">
        <v>89.71</v>
      </c>
    </row>
    <row r="281" spans="1:11" x14ac:dyDescent="0.25">
      <c r="B281" s="194" t="s">
        <v>51</v>
      </c>
      <c r="C281" s="11" t="s">
        <v>17</v>
      </c>
      <c r="D281" s="204">
        <v>90.57</v>
      </c>
      <c r="E281" s="207">
        <v>80.86</v>
      </c>
      <c r="F281" s="24">
        <v>90.86</v>
      </c>
    </row>
    <row r="282" spans="1:11" x14ac:dyDescent="0.25">
      <c r="B282" s="194" t="s">
        <v>127</v>
      </c>
      <c r="C282" s="11" t="s">
        <v>17</v>
      </c>
      <c r="D282" s="206">
        <v>88</v>
      </c>
      <c r="E282" s="207">
        <v>88</v>
      </c>
      <c r="F282" s="24">
        <v>83.86</v>
      </c>
      <c r="G282" s="165" t="s">
        <v>492</v>
      </c>
    </row>
    <row r="283" spans="1:11" x14ac:dyDescent="0.25">
      <c r="B283" s="90" t="s">
        <v>579</v>
      </c>
    </row>
    <row r="284" spans="1:11" x14ac:dyDescent="0.25">
      <c r="B284" s="90" t="s">
        <v>254</v>
      </c>
      <c r="C284" s="5"/>
      <c r="D284" s="5"/>
      <c r="E284" s="5"/>
      <c r="F284" s="5"/>
    </row>
    <row r="288" spans="1:11" ht="18.600000000000001" x14ac:dyDescent="0.45">
      <c r="A288" s="202">
        <v>1</v>
      </c>
      <c r="B288" s="187" t="s">
        <v>257</v>
      </c>
      <c r="C288" s="13" t="s">
        <v>16</v>
      </c>
      <c r="D288" s="204">
        <v>100</v>
      </c>
      <c r="E288" s="207">
        <v>100</v>
      </c>
      <c r="F288" s="24">
        <v>100</v>
      </c>
      <c r="H288" s="190">
        <v>0.35</v>
      </c>
      <c r="J288" s="212">
        <v>40</v>
      </c>
      <c r="K288" s="212">
        <v>3343.5</v>
      </c>
    </row>
    <row r="289" spans="1:11" ht="18.600000000000001" x14ac:dyDescent="0.45">
      <c r="A289" s="202">
        <v>2</v>
      </c>
      <c r="B289" s="187" t="s">
        <v>460</v>
      </c>
      <c r="C289" s="13" t="s">
        <v>16</v>
      </c>
      <c r="D289" s="204">
        <v>100</v>
      </c>
      <c r="E289" s="207">
        <v>100</v>
      </c>
      <c r="F289" s="24">
        <v>100</v>
      </c>
      <c r="H289" s="190">
        <v>0.35</v>
      </c>
      <c r="J289" s="212">
        <v>40</v>
      </c>
      <c r="K289" s="212">
        <v>1292.9000000000001</v>
      </c>
    </row>
    <row r="290" spans="1:11" ht="18.600000000000001" x14ac:dyDescent="0.45">
      <c r="A290" s="202">
        <v>3</v>
      </c>
      <c r="B290" s="187" t="s">
        <v>383</v>
      </c>
      <c r="C290" s="13" t="s">
        <v>16</v>
      </c>
      <c r="D290" s="204">
        <v>100</v>
      </c>
      <c r="E290" s="207">
        <v>100</v>
      </c>
      <c r="F290" s="24">
        <v>100</v>
      </c>
      <c r="H290" s="190">
        <v>0.2</v>
      </c>
      <c r="J290" s="212">
        <v>40</v>
      </c>
      <c r="K290" s="212">
        <v>1266</v>
      </c>
    </row>
    <row r="291" spans="1:11" ht="18.600000000000001" x14ac:dyDescent="0.45">
      <c r="A291" s="202">
        <v>4</v>
      </c>
      <c r="B291" s="187" t="s">
        <v>405</v>
      </c>
      <c r="C291" s="13" t="s">
        <v>16</v>
      </c>
      <c r="D291" s="204">
        <v>100</v>
      </c>
      <c r="E291" s="207">
        <v>100</v>
      </c>
      <c r="F291" s="24">
        <v>100</v>
      </c>
      <c r="H291" s="190">
        <v>0.2</v>
      </c>
      <c r="J291" s="212">
        <v>40</v>
      </c>
      <c r="K291" s="212">
        <v>1218</v>
      </c>
    </row>
    <row r="292" spans="1:11" ht="18.600000000000001" x14ac:dyDescent="0.45">
      <c r="A292" s="202">
        <v>5</v>
      </c>
      <c r="B292" s="187" t="s">
        <v>490</v>
      </c>
      <c r="C292" s="13" t="s">
        <v>16</v>
      </c>
      <c r="D292" s="204">
        <v>100</v>
      </c>
      <c r="E292" s="207">
        <v>100</v>
      </c>
      <c r="F292" s="24">
        <v>100</v>
      </c>
      <c r="H292" s="190">
        <v>0.1</v>
      </c>
      <c r="J292" s="212">
        <v>40</v>
      </c>
      <c r="K292" s="212">
        <v>600</v>
      </c>
    </row>
    <row r="293" spans="1:11" ht="18.600000000000001" x14ac:dyDescent="0.45">
      <c r="A293" s="202">
        <v>6</v>
      </c>
      <c r="B293" s="187" t="s">
        <v>591</v>
      </c>
      <c r="C293" s="13" t="s">
        <v>16</v>
      </c>
      <c r="D293" s="204">
        <v>100</v>
      </c>
      <c r="E293" s="207"/>
      <c r="F293" s="24"/>
      <c r="H293" s="190">
        <v>0.1</v>
      </c>
      <c r="J293" s="212">
        <v>40</v>
      </c>
      <c r="K293" s="212">
        <v>333.6</v>
      </c>
    </row>
    <row r="294" spans="1:11" ht="18.600000000000001" x14ac:dyDescent="0.45">
      <c r="A294" s="202">
        <v>7</v>
      </c>
      <c r="B294" s="187" t="s">
        <v>593</v>
      </c>
      <c r="C294" s="13" t="s">
        <v>16</v>
      </c>
      <c r="D294" s="204">
        <v>100</v>
      </c>
      <c r="E294" s="207"/>
      <c r="F294" s="24"/>
      <c r="H294" s="190">
        <v>0.1</v>
      </c>
      <c r="J294" s="212">
        <v>40</v>
      </c>
      <c r="K294" s="212">
        <v>300</v>
      </c>
    </row>
    <row r="295" spans="1:11" ht="15.6" x14ac:dyDescent="0.3">
      <c r="A295" s="34"/>
      <c r="B295" s="187" t="s">
        <v>592</v>
      </c>
      <c r="C295" s="13" t="s">
        <v>16</v>
      </c>
      <c r="D295" s="204">
        <v>100</v>
      </c>
      <c r="E295" s="207"/>
      <c r="F295" s="24"/>
      <c r="J295" s="212">
        <v>40</v>
      </c>
      <c r="K295" s="212">
        <v>231</v>
      </c>
    </row>
    <row r="296" spans="1:11" ht="15.6" x14ac:dyDescent="0.3">
      <c r="A296" s="34"/>
      <c r="B296" s="187" t="s">
        <v>649</v>
      </c>
      <c r="C296" s="13" t="s">
        <v>16</v>
      </c>
      <c r="D296" s="204">
        <v>99.43</v>
      </c>
      <c r="E296" s="207"/>
      <c r="F296" s="24"/>
      <c r="J296" s="217">
        <v>40</v>
      </c>
      <c r="K296" s="217">
        <v>415</v>
      </c>
    </row>
    <row r="297" spans="1:11" ht="15.6" x14ac:dyDescent="0.3">
      <c r="A297" s="34"/>
      <c r="B297" s="187" t="s">
        <v>462</v>
      </c>
      <c r="C297" s="13" t="s">
        <v>16</v>
      </c>
      <c r="D297" s="204">
        <v>99.43</v>
      </c>
      <c r="E297" s="207">
        <v>98.86</v>
      </c>
      <c r="F297" s="24">
        <v>97.71</v>
      </c>
      <c r="J297" s="217">
        <v>40</v>
      </c>
      <c r="K297" s="217">
        <v>354</v>
      </c>
    </row>
    <row r="298" spans="1:11" ht="15.6" x14ac:dyDescent="0.3">
      <c r="A298" s="34"/>
      <c r="B298" s="187" t="s">
        <v>647</v>
      </c>
      <c r="C298" s="13" t="s">
        <v>16</v>
      </c>
      <c r="D298" s="204">
        <v>99.14</v>
      </c>
      <c r="E298" s="207">
        <v>97.71</v>
      </c>
      <c r="F298" s="24">
        <v>97.71</v>
      </c>
    </row>
    <row r="299" spans="1:11" ht="15.6" x14ac:dyDescent="0.3">
      <c r="A299" s="34"/>
      <c r="B299" s="194" t="s">
        <v>119</v>
      </c>
      <c r="C299" s="11" t="s">
        <v>16</v>
      </c>
      <c r="D299" s="206">
        <v>98.86</v>
      </c>
      <c r="E299" s="207">
        <v>98.86</v>
      </c>
      <c r="F299" s="24">
        <v>98.86</v>
      </c>
      <c r="G299" s="165" t="s">
        <v>492</v>
      </c>
      <c r="J299" s="214">
        <v>40</v>
      </c>
      <c r="K299" s="214">
        <v>2116</v>
      </c>
    </row>
    <row r="300" spans="1:11" ht="15.6" x14ac:dyDescent="0.3">
      <c r="A300" s="34"/>
      <c r="B300" s="187" t="s">
        <v>463</v>
      </c>
      <c r="C300" s="13" t="s">
        <v>16</v>
      </c>
      <c r="D300" s="204">
        <v>98.86</v>
      </c>
      <c r="E300" s="207">
        <v>95.43</v>
      </c>
      <c r="F300" s="24">
        <v>97.71</v>
      </c>
      <c r="J300" s="214">
        <v>40</v>
      </c>
      <c r="K300" s="214">
        <v>750</v>
      </c>
    </row>
    <row r="301" spans="1:11" ht="15.6" x14ac:dyDescent="0.3">
      <c r="A301" s="34"/>
      <c r="B301" s="187" t="s">
        <v>595</v>
      </c>
      <c r="C301" s="13" t="s">
        <v>16</v>
      </c>
      <c r="D301" s="204">
        <v>98.86</v>
      </c>
      <c r="E301" s="207"/>
      <c r="F301" s="24"/>
      <c r="J301" s="214">
        <v>40</v>
      </c>
      <c r="K301" s="214">
        <v>543</v>
      </c>
    </row>
    <row r="302" spans="1:11" ht="15.6" x14ac:dyDescent="0.3">
      <c r="A302" s="34"/>
      <c r="B302" s="187" t="s">
        <v>594</v>
      </c>
      <c r="C302" s="13" t="s">
        <v>16</v>
      </c>
      <c r="D302" s="204">
        <v>98.86</v>
      </c>
      <c r="E302" s="207"/>
      <c r="F302" s="24"/>
      <c r="J302" s="214">
        <v>40</v>
      </c>
      <c r="K302" s="214">
        <v>300</v>
      </c>
    </row>
    <row r="303" spans="1:11" ht="15.6" x14ac:dyDescent="0.3">
      <c r="A303" s="34"/>
      <c r="B303" s="187" t="s">
        <v>220</v>
      </c>
      <c r="C303" s="23" t="s">
        <v>16</v>
      </c>
      <c r="D303" s="206">
        <v>97.71</v>
      </c>
      <c r="E303" s="207">
        <v>97.71</v>
      </c>
      <c r="F303" s="24">
        <v>97.71</v>
      </c>
      <c r="G303" s="27" t="s">
        <v>147</v>
      </c>
    </row>
    <row r="304" spans="1:11" ht="15.6" x14ac:dyDescent="0.3">
      <c r="A304" s="34"/>
      <c r="B304" s="187" t="s">
        <v>224</v>
      </c>
      <c r="C304" s="13" t="s">
        <v>16</v>
      </c>
      <c r="D304" s="204">
        <v>96</v>
      </c>
      <c r="E304" s="207">
        <v>91.29</v>
      </c>
      <c r="F304" s="24">
        <v>98.29</v>
      </c>
    </row>
    <row r="305" spans="1:11" x14ac:dyDescent="0.25">
      <c r="B305" s="187" t="s">
        <v>406</v>
      </c>
      <c r="C305" s="13" t="s">
        <v>16</v>
      </c>
      <c r="D305" s="204">
        <v>95.43</v>
      </c>
      <c r="E305" s="207">
        <v>96.57</v>
      </c>
      <c r="F305" s="24">
        <v>94.86</v>
      </c>
      <c r="I305" s="213">
        <f>(D305+E305)/2</f>
        <v>96</v>
      </c>
    </row>
    <row r="306" spans="1:11" x14ac:dyDescent="0.25">
      <c r="B306" s="187" t="s">
        <v>534</v>
      </c>
      <c r="C306" s="13" t="s">
        <v>16</v>
      </c>
      <c r="D306" s="204">
        <v>95.43</v>
      </c>
      <c r="E306" s="207">
        <v>93.14</v>
      </c>
      <c r="F306" s="24"/>
      <c r="I306" s="213">
        <f>(D306+E306)/2</f>
        <v>94.284999999999997</v>
      </c>
    </row>
    <row r="307" spans="1:11" x14ac:dyDescent="0.25">
      <c r="B307" s="187" t="s">
        <v>175</v>
      </c>
      <c r="C307" s="13" t="s">
        <v>16</v>
      </c>
      <c r="D307" s="204">
        <v>94.86</v>
      </c>
      <c r="E307" s="207">
        <v>94.29</v>
      </c>
      <c r="F307" s="24">
        <v>94.29</v>
      </c>
    </row>
    <row r="308" spans="1:11" x14ac:dyDescent="0.25">
      <c r="B308" s="187" t="s">
        <v>596</v>
      </c>
      <c r="C308" s="13" t="s">
        <v>16</v>
      </c>
      <c r="D308" s="204">
        <v>94.71</v>
      </c>
      <c r="E308" s="207"/>
      <c r="F308" s="24"/>
    </row>
    <row r="309" spans="1:11" x14ac:dyDescent="0.25">
      <c r="B309" s="12"/>
      <c r="C309" s="12"/>
      <c r="D309" s="12"/>
      <c r="E309" s="12"/>
      <c r="F309" s="12"/>
    </row>
    <row r="310" spans="1:11" x14ac:dyDescent="0.25">
      <c r="B310" s="90" t="s">
        <v>254</v>
      </c>
      <c r="C310" s="4"/>
      <c r="D310" s="4"/>
      <c r="E310" s="4"/>
      <c r="F310" s="4"/>
    </row>
    <row r="311" spans="1:11" x14ac:dyDescent="0.25">
      <c r="B311" s="90" t="s">
        <v>579</v>
      </c>
      <c r="C311" s="4"/>
      <c r="D311" s="4"/>
      <c r="E311" s="4"/>
      <c r="F311" s="4"/>
    </row>
    <row r="314" spans="1:11" ht="18.600000000000001" x14ac:dyDescent="0.45">
      <c r="A314" s="202">
        <v>1</v>
      </c>
      <c r="B314" s="194" t="s">
        <v>113</v>
      </c>
      <c r="C314" s="11" t="s">
        <v>20</v>
      </c>
      <c r="D314" s="204">
        <v>100</v>
      </c>
      <c r="E314" s="13">
        <v>100</v>
      </c>
      <c r="F314" s="24">
        <v>100</v>
      </c>
      <c r="H314" s="190">
        <v>0.35</v>
      </c>
      <c r="J314" s="212">
        <v>40</v>
      </c>
      <c r="K314" s="212">
        <v>2322</v>
      </c>
    </row>
    <row r="315" spans="1:11" ht="18.600000000000001" x14ac:dyDescent="0.45">
      <c r="A315" s="202">
        <v>2</v>
      </c>
      <c r="B315" s="194" t="s">
        <v>102</v>
      </c>
      <c r="C315" s="13" t="s">
        <v>20</v>
      </c>
      <c r="D315" s="204">
        <v>100</v>
      </c>
      <c r="E315" s="13">
        <v>100</v>
      </c>
      <c r="F315" s="24">
        <v>100</v>
      </c>
      <c r="H315" s="190">
        <v>0.35</v>
      </c>
      <c r="J315" s="212">
        <v>40</v>
      </c>
      <c r="K315" s="212">
        <v>2193</v>
      </c>
    </row>
    <row r="316" spans="1:11" ht="18.600000000000001" x14ac:dyDescent="0.45">
      <c r="A316" s="202">
        <v>3</v>
      </c>
      <c r="B316" s="194" t="s">
        <v>103</v>
      </c>
      <c r="C316" s="11" t="s">
        <v>20</v>
      </c>
      <c r="D316" s="204">
        <v>100</v>
      </c>
      <c r="E316" s="13">
        <v>100</v>
      </c>
      <c r="F316" s="24">
        <v>100</v>
      </c>
      <c r="H316" s="190">
        <v>0.2</v>
      </c>
      <c r="J316" s="212">
        <v>40</v>
      </c>
      <c r="K316" s="212">
        <v>1964.6</v>
      </c>
    </row>
    <row r="317" spans="1:11" ht="18.600000000000001" x14ac:dyDescent="0.45">
      <c r="A317" s="202">
        <v>4</v>
      </c>
      <c r="B317" s="187" t="s">
        <v>141</v>
      </c>
      <c r="C317" s="13" t="s">
        <v>20</v>
      </c>
      <c r="D317" s="204">
        <v>100</v>
      </c>
      <c r="E317" s="13">
        <v>100</v>
      </c>
      <c r="F317" s="24">
        <v>97.71</v>
      </c>
      <c r="H317" s="190">
        <v>0.2</v>
      </c>
      <c r="J317" s="212">
        <v>40</v>
      </c>
      <c r="K317" s="212">
        <v>1476</v>
      </c>
    </row>
    <row r="318" spans="1:11" ht="18.600000000000001" x14ac:dyDescent="0.45">
      <c r="A318" s="202">
        <v>5</v>
      </c>
      <c r="B318" s="187" t="s">
        <v>173</v>
      </c>
      <c r="C318" s="13" t="s">
        <v>20</v>
      </c>
      <c r="D318" s="204">
        <v>100</v>
      </c>
      <c r="E318" s="13">
        <v>98.86</v>
      </c>
      <c r="F318" s="24">
        <v>97.71</v>
      </c>
      <c r="H318" s="190">
        <v>0.1</v>
      </c>
      <c r="J318" s="212">
        <v>40</v>
      </c>
      <c r="K318" s="212">
        <v>1452</v>
      </c>
    </row>
    <row r="319" spans="1:11" ht="18.600000000000001" x14ac:dyDescent="0.45">
      <c r="A319" s="202">
        <v>6</v>
      </c>
      <c r="B319" s="187" t="s">
        <v>170</v>
      </c>
      <c r="C319" s="13" t="s">
        <v>20</v>
      </c>
      <c r="D319" s="204">
        <v>100</v>
      </c>
      <c r="E319" s="13">
        <v>98.29</v>
      </c>
      <c r="F319" s="24">
        <v>99.14</v>
      </c>
      <c r="H319" s="190">
        <v>0.1</v>
      </c>
      <c r="J319" s="212">
        <v>40</v>
      </c>
      <c r="K319" s="212">
        <v>1302</v>
      </c>
    </row>
    <row r="320" spans="1:11" ht="18.600000000000001" x14ac:dyDescent="0.45">
      <c r="A320" s="202">
        <v>7</v>
      </c>
      <c r="B320" s="187" t="s">
        <v>207</v>
      </c>
      <c r="C320" s="13" t="s">
        <v>20</v>
      </c>
      <c r="D320" s="204">
        <v>100</v>
      </c>
      <c r="E320" s="13">
        <v>100</v>
      </c>
      <c r="F320" s="24">
        <v>100</v>
      </c>
      <c r="H320" s="190">
        <v>0.1</v>
      </c>
      <c r="J320" s="212">
        <v>40</v>
      </c>
      <c r="K320" s="212">
        <v>1080</v>
      </c>
    </row>
    <row r="321" spans="1:11" x14ac:dyDescent="0.25">
      <c r="B321" s="187" t="s">
        <v>283</v>
      </c>
      <c r="C321" s="13" t="s">
        <v>20</v>
      </c>
      <c r="D321" s="204">
        <v>100</v>
      </c>
      <c r="E321" s="13">
        <v>100</v>
      </c>
      <c r="F321" s="24">
        <v>98.86</v>
      </c>
      <c r="J321" s="212">
        <v>40</v>
      </c>
      <c r="K321" s="212">
        <v>913.8</v>
      </c>
    </row>
    <row r="322" spans="1:11" x14ac:dyDescent="0.25">
      <c r="B322" s="187" t="s">
        <v>341</v>
      </c>
      <c r="C322" s="13" t="s">
        <v>20</v>
      </c>
      <c r="D322" s="204">
        <v>100</v>
      </c>
      <c r="E322" s="13">
        <v>99.43</v>
      </c>
      <c r="F322" s="24">
        <v>97.71</v>
      </c>
      <c r="J322" s="212">
        <v>40</v>
      </c>
      <c r="K322" s="212">
        <v>840</v>
      </c>
    </row>
    <row r="323" spans="1:11" x14ac:dyDescent="0.25">
      <c r="B323" s="187" t="s">
        <v>400</v>
      </c>
      <c r="C323" s="10" t="s">
        <v>20</v>
      </c>
      <c r="D323" s="204">
        <v>100</v>
      </c>
      <c r="E323" s="13">
        <v>100</v>
      </c>
      <c r="F323" s="24">
        <v>96.43</v>
      </c>
      <c r="J323" s="212">
        <v>40</v>
      </c>
      <c r="K323" s="212">
        <v>816</v>
      </c>
    </row>
    <row r="324" spans="1:11" x14ac:dyDescent="0.25">
      <c r="B324" s="187" t="s">
        <v>454</v>
      </c>
      <c r="C324" s="11" t="s">
        <v>20</v>
      </c>
      <c r="D324" s="204">
        <v>100</v>
      </c>
      <c r="E324" s="13">
        <v>98.86</v>
      </c>
      <c r="F324" s="24">
        <v>97.71</v>
      </c>
      <c r="J324" s="212">
        <v>40</v>
      </c>
      <c r="K324" s="212">
        <v>600</v>
      </c>
    </row>
    <row r="325" spans="1:11" x14ac:dyDescent="0.25">
      <c r="B325" s="187" t="s">
        <v>528</v>
      </c>
      <c r="C325" s="13" t="s">
        <v>20</v>
      </c>
      <c r="D325" s="204">
        <v>100</v>
      </c>
      <c r="E325" s="13">
        <v>98.86</v>
      </c>
      <c r="F325" s="24"/>
      <c r="J325" s="212">
        <v>40</v>
      </c>
      <c r="K325" s="212">
        <v>360</v>
      </c>
    </row>
    <row r="326" spans="1:11" x14ac:dyDescent="0.25">
      <c r="B326" s="187" t="s">
        <v>577</v>
      </c>
      <c r="C326" s="13" t="s">
        <v>20</v>
      </c>
      <c r="D326" s="204">
        <v>100</v>
      </c>
      <c r="E326" s="13"/>
      <c r="F326" s="24"/>
      <c r="J326" s="212">
        <v>40</v>
      </c>
      <c r="K326" s="212">
        <v>240</v>
      </c>
    </row>
    <row r="327" spans="1:11" x14ac:dyDescent="0.25">
      <c r="B327" s="199" t="s">
        <v>96</v>
      </c>
      <c r="C327" s="11" t="s">
        <v>20</v>
      </c>
      <c r="D327" s="204">
        <v>98.86</v>
      </c>
      <c r="E327" s="13">
        <v>94.29</v>
      </c>
      <c r="F327" s="24">
        <v>94.29</v>
      </c>
      <c r="J327" s="216">
        <v>40</v>
      </c>
      <c r="K327" s="216">
        <v>2151.6</v>
      </c>
    </row>
    <row r="328" spans="1:11" x14ac:dyDescent="0.25">
      <c r="B328" s="187" t="s">
        <v>576</v>
      </c>
      <c r="C328" s="13" t="s">
        <v>20</v>
      </c>
      <c r="D328" s="204">
        <v>98.86</v>
      </c>
      <c r="E328" s="13"/>
      <c r="F328" s="24"/>
      <c r="J328" s="216">
        <v>40</v>
      </c>
      <c r="K328" s="216">
        <v>240</v>
      </c>
    </row>
    <row r="329" spans="1:11" x14ac:dyDescent="0.25">
      <c r="B329" s="199" t="s">
        <v>342</v>
      </c>
      <c r="C329" s="13" t="s">
        <v>20</v>
      </c>
      <c r="D329" s="204">
        <v>98.86</v>
      </c>
      <c r="E329" s="13">
        <v>100</v>
      </c>
      <c r="F329" s="24">
        <v>99.43</v>
      </c>
      <c r="J329" s="216">
        <v>38.86</v>
      </c>
    </row>
    <row r="330" spans="1:11" x14ac:dyDescent="0.25">
      <c r="B330" s="187" t="s">
        <v>239</v>
      </c>
      <c r="C330" s="13" t="s">
        <v>20</v>
      </c>
      <c r="D330" s="204">
        <v>98</v>
      </c>
      <c r="E330" s="13">
        <v>94.86</v>
      </c>
      <c r="F330" s="24">
        <v>96</v>
      </c>
    </row>
    <row r="331" spans="1:11" x14ac:dyDescent="0.25">
      <c r="B331" s="187" t="s">
        <v>455</v>
      </c>
      <c r="C331" s="11" t="s">
        <v>20</v>
      </c>
      <c r="D331" s="204">
        <v>95.14</v>
      </c>
      <c r="E331" s="13">
        <v>97.71</v>
      </c>
      <c r="F331" s="24">
        <v>96</v>
      </c>
    </row>
    <row r="332" spans="1:11" x14ac:dyDescent="0.25">
      <c r="B332" s="187" t="s">
        <v>206</v>
      </c>
      <c r="C332" s="13" t="s">
        <v>20</v>
      </c>
      <c r="D332" s="204">
        <v>94.29</v>
      </c>
      <c r="E332" s="13">
        <v>93.71</v>
      </c>
      <c r="F332" s="24">
        <v>93.71</v>
      </c>
    </row>
    <row r="333" spans="1:11" x14ac:dyDescent="0.25">
      <c r="B333" s="1"/>
      <c r="C333" s="1"/>
      <c r="D333" s="1"/>
      <c r="E333" s="1"/>
      <c r="F333" s="1"/>
    </row>
    <row r="336" spans="1:11" ht="18.600000000000001" x14ac:dyDescent="0.45">
      <c r="A336" s="202">
        <v>1</v>
      </c>
      <c r="B336" s="194" t="s">
        <v>73</v>
      </c>
      <c r="C336" s="11" t="s">
        <v>21</v>
      </c>
      <c r="D336" s="204">
        <v>100</v>
      </c>
      <c r="E336" s="203">
        <v>100</v>
      </c>
      <c r="F336" s="24">
        <v>100</v>
      </c>
      <c r="H336" s="190">
        <v>0.35</v>
      </c>
      <c r="I336" s="212">
        <f>(D336+E336+F336)/3</f>
        <v>100</v>
      </c>
    </row>
    <row r="337" spans="1:10" ht="18.600000000000001" x14ac:dyDescent="0.45">
      <c r="A337" s="202">
        <v>2</v>
      </c>
      <c r="B337" s="191" t="s">
        <v>399</v>
      </c>
      <c r="C337" s="12" t="s">
        <v>21</v>
      </c>
      <c r="D337" s="204">
        <v>100</v>
      </c>
      <c r="E337" s="203">
        <v>100</v>
      </c>
      <c r="F337" s="24">
        <v>96.14</v>
      </c>
      <c r="H337" s="190">
        <v>0.2</v>
      </c>
      <c r="I337" s="213">
        <f>(D337+E337+F337)/3</f>
        <v>98.713333333333324</v>
      </c>
    </row>
    <row r="338" spans="1:10" ht="18.600000000000001" x14ac:dyDescent="0.45">
      <c r="A338" s="202">
        <v>3</v>
      </c>
      <c r="B338" s="194" t="s">
        <v>9</v>
      </c>
      <c r="C338" s="11" t="s">
        <v>21</v>
      </c>
      <c r="D338" s="204">
        <v>99.57</v>
      </c>
      <c r="E338" s="203">
        <v>100</v>
      </c>
      <c r="F338" s="24">
        <v>100</v>
      </c>
      <c r="H338" s="190">
        <v>0.1</v>
      </c>
      <c r="I338" s="215">
        <f>(D338+E338)/2</f>
        <v>99.784999999999997</v>
      </c>
      <c r="J338" s="216">
        <v>40</v>
      </c>
    </row>
    <row r="339" spans="1:10" ht="18.600000000000001" x14ac:dyDescent="0.45">
      <c r="A339" s="202">
        <v>4</v>
      </c>
      <c r="B339" s="187" t="s">
        <v>524</v>
      </c>
      <c r="C339" s="13" t="s">
        <v>21</v>
      </c>
      <c r="D339" s="204">
        <v>99.57</v>
      </c>
      <c r="E339" s="203">
        <v>100</v>
      </c>
      <c r="F339" s="24"/>
      <c r="H339" s="190">
        <v>0.1</v>
      </c>
      <c r="I339" s="215">
        <f>(D339+E339)/2</f>
        <v>99.784999999999997</v>
      </c>
      <c r="J339" s="216">
        <v>39.57</v>
      </c>
    </row>
    <row r="340" spans="1:10" ht="15.6" x14ac:dyDescent="0.3">
      <c r="A340" s="34"/>
      <c r="B340" s="187" t="s">
        <v>482</v>
      </c>
      <c r="C340" s="13" t="s">
        <v>21</v>
      </c>
      <c r="D340" s="204">
        <v>99.43</v>
      </c>
      <c r="E340" s="203">
        <v>95.71</v>
      </c>
      <c r="F340" s="24">
        <v>94.86</v>
      </c>
    </row>
    <row r="341" spans="1:10" ht="15.6" x14ac:dyDescent="0.3">
      <c r="A341" s="34"/>
      <c r="B341" s="187" t="s">
        <v>401</v>
      </c>
      <c r="C341" s="13" t="s">
        <v>21</v>
      </c>
      <c r="D341" s="204">
        <v>98.86</v>
      </c>
      <c r="E341" s="203">
        <v>96.57</v>
      </c>
      <c r="F341" s="24">
        <v>94.29</v>
      </c>
    </row>
    <row r="342" spans="1:10" ht="15.6" x14ac:dyDescent="0.3">
      <c r="A342" s="34"/>
      <c r="B342" s="191" t="s">
        <v>280</v>
      </c>
      <c r="C342" s="12" t="s">
        <v>21</v>
      </c>
      <c r="D342" s="204">
        <v>98</v>
      </c>
      <c r="E342" s="203">
        <v>100</v>
      </c>
      <c r="F342" s="24">
        <v>87.71</v>
      </c>
    </row>
    <row r="343" spans="1:10" x14ac:dyDescent="0.25">
      <c r="B343" s="187" t="s">
        <v>525</v>
      </c>
      <c r="C343" s="13" t="s">
        <v>21</v>
      </c>
      <c r="D343" s="204">
        <v>97.71</v>
      </c>
      <c r="E343" s="203">
        <v>93.57</v>
      </c>
      <c r="F343" s="24"/>
    </row>
    <row r="344" spans="1:10" x14ac:dyDescent="0.25">
      <c r="B344" s="187" t="s">
        <v>282</v>
      </c>
      <c r="C344" s="13" t="s">
        <v>21</v>
      </c>
      <c r="D344" s="204">
        <v>93.14</v>
      </c>
      <c r="E344" s="203">
        <v>98.29</v>
      </c>
      <c r="F344" s="24">
        <v>95.43</v>
      </c>
    </row>
    <row r="345" spans="1:10" x14ac:dyDescent="0.25">
      <c r="B345" s="187" t="s">
        <v>481</v>
      </c>
      <c r="C345" s="13" t="s">
        <v>21</v>
      </c>
      <c r="D345" s="204">
        <v>71.290000000000006</v>
      </c>
      <c r="E345" s="203">
        <v>86.86</v>
      </c>
      <c r="F345" s="24">
        <v>97.71</v>
      </c>
    </row>
    <row r="346" spans="1:10" x14ac:dyDescent="0.25">
      <c r="B346" s="187" t="s">
        <v>526</v>
      </c>
      <c r="C346" s="13" t="s">
        <v>21</v>
      </c>
      <c r="D346" s="204">
        <v>70.569999999999993</v>
      </c>
      <c r="E346" s="203">
        <v>92</v>
      </c>
      <c r="F346" s="24"/>
    </row>
    <row r="347" spans="1:10" x14ac:dyDescent="0.25">
      <c r="B347" s="194" t="s">
        <v>115</v>
      </c>
      <c r="C347" s="11" t="s">
        <v>21</v>
      </c>
      <c r="D347" s="204">
        <v>59.71</v>
      </c>
      <c r="E347" s="203">
        <v>74</v>
      </c>
      <c r="F347" s="24">
        <v>74</v>
      </c>
    </row>
    <row r="348" spans="1:10" x14ac:dyDescent="0.25">
      <c r="B348" s="1"/>
      <c r="C348" s="1"/>
      <c r="D348" s="3"/>
      <c r="E348" s="1"/>
      <c r="F348" s="1"/>
    </row>
    <row r="353" spans="1:11" ht="18.600000000000001" x14ac:dyDescent="0.45">
      <c r="A353" s="202">
        <v>1</v>
      </c>
      <c r="B353" s="187" t="s">
        <v>7</v>
      </c>
      <c r="C353" s="13" t="s">
        <v>18</v>
      </c>
      <c r="D353" s="204">
        <v>100</v>
      </c>
      <c r="E353" s="24">
        <v>100</v>
      </c>
      <c r="F353" s="24">
        <v>98.86</v>
      </c>
      <c r="H353" s="190">
        <v>0.35</v>
      </c>
      <c r="J353" s="212">
        <v>40</v>
      </c>
      <c r="K353" s="212">
        <v>3199</v>
      </c>
    </row>
    <row r="354" spans="1:11" ht="18.600000000000001" x14ac:dyDescent="0.45">
      <c r="A354" s="202">
        <v>2</v>
      </c>
      <c r="B354" s="187" t="s">
        <v>62</v>
      </c>
      <c r="C354" s="13" t="s">
        <v>18</v>
      </c>
      <c r="D354" s="204">
        <v>100</v>
      </c>
      <c r="E354" s="24">
        <v>100</v>
      </c>
      <c r="F354" s="24">
        <v>100</v>
      </c>
      <c r="H354" s="190">
        <v>0.35</v>
      </c>
      <c r="J354" s="212">
        <v>40</v>
      </c>
      <c r="K354" s="212">
        <v>3154.8</v>
      </c>
    </row>
    <row r="355" spans="1:11" ht="18.600000000000001" x14ac:dyDescent="0.45">
      <c r="A355" s="202">
        <v>3</v>
      </c>
      <c r="B355" s="187" t="s">
        <v>65</v>
      </c>
      <c r="C355" s="13" t="s">
        <v>18</v>
      </c>
      <c r="D355" s="204">
        <v>100</v>
      </c>
      <c r="E355" s="24">
        <v>100</v>
      </c>
      <c r="F355" s="24">
        <v>100</v>
      </c>
      <c r="H355" s="190">
        <v>0.35</v>
      </c>
      <c r="J355" s="212">
        <v>40</v>
      </c>
      <c r="K355" s="212">
        <v>3061.2</v>
      </c>
    </row>
    <row r="356" spans="1:11" ht="18.600000000000001" x14ac:dyDescent="0.45">
      <c r="A356" s="202">
        <v>4</v>
      </c>
      <c r="B356" s="187" t="s">
        <v>66</v>
      </c>
      <c r="C356" s="13" t="s">
        <v>18</v>
      </c>
      <c r="D356" s="204">
        <v>100</v>
      </c>
      <c r="E356" s="24">
        <v>100</v>
      </c>
      <c r="F356" s="24">
        <v>98.86</v>
      </c>
      <c r="H356" s="190">
        <v>0.35</v>
      </c>
      <c r="J356" s="212">
        <v>40</v>
      </c>
      <c r="K356" s="212">
        <v>2526</v>
      </c>
    </row>
    <row r="357" spans="1:11" ht="18.600000000000001" x14ac:dyDescent="0.45">
      <c r="A357" s="202">
        <v>5</v>
      </c>
      <c r="B357" s="187" t="s">
        <v>144</v>
      </c>
      <c r="C357" s="13" t="s">
        <v>18</v>
      </c>
      <c r="D357" s="204">
        <v>100</v>
      </c>
      <c r="E357" s="24">
        <v>100</v>
      </c>
      <c r="F357" s="24">
        <v>100</v>
      </c>
      <c r="H357" s="190">
        <v>0.35</v>
      </c>
      <c r="J357" s="212">
        <v>40</v>
      </c>
      <c r="K357" s="212">
        <v>1985.9</v>
      </c>
    </row>
    <row r="358" spans="1:11" ht="18.600000000000001" x14ac:dyDescent="0.45">
      <c r="A358" s="202">
        <v>6</v>
      </c>
      <c r="B358" s="187" t="s">
        <v>124</v>
      </c>
      <c r="C358" s="13" t="s">
        <v>18</v>
      </c>
      <c r="D358" s="204">
        <v>100</v>
      </c>
      <c r="E358" s="24">
        <v>100</v>
      </c>
      <c r="F358" s="24">
        <v>100</v>
      </c>
      <c r="H358" s="190">
        <v>0.2</v>
      </c>
      <c r="J358" s="212">
        <v>40</v>
      </c>
      <c r="K358" s="212">
        <v>1975</v>
      </c>
    </row>
    <row r="359" spans="1:11" ht="18.600000000000001" x14ac:dyDescent="0.45">
      <c r="A359" s="202">
        <v>7</v>
      </c>
      <c r="B359" s="187" t="s">
        <v>122</v>
      </c>
      <c r="C359" s="13" t="s">
        <v>18</v>
      </c>
      <c r="D359" s="204">
        <v>100</v>
      </c>
      <c r="E359" s="24">
        <v>100</v>
      </c>
      <c r="F359" s="24">
        <v>100</v>
      </c>
      <c r="H359" s="190">
        <v>0.2</v>
      </c>
      <c r="J359" s="212">
        <v>40</v>
      </c>
      <c r="K359" s="212">
        <v>1848</v>
      </c>
    </row>
    <row r="360" spans="1:11" ht="18.600000000000001" x14ac:dyDescent="0.45">
      <c r="A360" s="202">
        <v>8</v>
      </c>
      <c r="B360" s="187" t="s">
        <v>123</v>
      </c>
      <c r="C360" s="13" t="s">
        <v>18</v>
      </c>
      <c r="D360" s="204">
        <v>100</v>
      </c>
      <c r="E360" s="24">
        <v>98.86</v>
      </c>
      <c r="F360" s="24">
        <v>97.71</v>
      </c>
      <c r="H360" s="190">
        <v>0.2</v>
      </c>
      <c r="J360" s="212">
        <v>40</v>
      </c>
      <c r="K360" s="212">
        <v>1800</v>
      </c>
    </row>
    <row r="361" spans="1:11" ht="18.600000000000001" x14ac:dyDescent="0.45">
      <c r="A361" s="202">
        <v>9</v>
      </c>
      <c r="B361" s="187" t="s">
        <v>574</v>
      </c>
      <c r="C361" s="13" t="s">
        <v>18</v>
      </c>
      <c r="D361" s="206">
        <v>100</v>
      </c>
      <c r="E361" s="24">
        <v>100</v>
      </c>
      <c r="F361" s="24">
        <v>100</v>
      </c>
      <c r="G361" s="165" t="s">
        <v>492</v>
      </c>
      <c r="H361" s="190">
        <v>0.2</v>
      </c>
      <c r="J361" s="212">
        <v>40</v>
      </c>
      <c r="K361" s="212">
        <v>1374.6</v>
      </c>
    </row>
    <row r="362" spans="1:11" ht="18.600000000000001" x14ac:dyDescent="0.45">
      <c r="A362" s="202">
        <v>10</v>
      </c>
      <c r="B362" s="187" t="s">
        <v>188</v>
      </c>
      <c r="C362" s="13" t="s">
        <v>18</v>
      </c>
      <c r="D362" s="204">
        <v>100</v>
      </c>
      <c r="E362" s="24">
        <v>100</v>
      </c>
      <c r="F362" s="24">
        <v>100</v>
      </c>
      <c r="H362" s="190">
        <v>0.2</v>
      </c>
      <c r="J362" s="212">
        <v>40</v>
      </c>
      <c r="K362" s="212">
        <v>1350</v>
      </c>
    </row>
    <row r="363" spans="1:11" ht="18.600000000000001" x14ac:dyDescent="0.45">
      <c r="A363" s="202">
        <v>11</v>
      </c>
      <c r="B363" s="187" t="s">
        <v>214</v>
      </c>
      <c r="C363" s="13" t="s">
        <v>18</v>
      </c>
      <c r="D363" s="204">
        <v>100</v>
      </c>
      <c r="E363" s="24">
        <v>100</v>
      </c>
      <c r="F363" s="24">
        <v>100</v>
      </c>
      <c r="H363" s="190">
        <v>0.1</v>
      </c>
      <c r="J363" s="212">
        <v>40</v>
      </c>
      <c r="K363" s="212">
        <v>1176</v>
      </c>
    </row>
    <row r="364" spans="1:11" ht="18.600000000000001" x14ac:dyDescent="0.45">
      <c r="A364" s="202">
        <v>12</v>
      </c>
      <c r="B364" s="187" t="s">
        <v>186</v>
      </c>
      <c r="C364" s="13" t="s">
        <v>18</v>
      </c>
      <c r="D364" s="204">
        <v>100</v>
      </c>
      <c r="E364" s="24">
        <v>100</v>
      </c>
      <c r="F364" s="24">
        <v>96.43</v>
      </c>
      <c r="H364" s="190">
        <v>0.1</v>
      </c>
      <c r="J364" s="212">
        <v>40</v>
      </c>
      <c r="K364" s="212">
        <v>1170</v>
      </c>
    </row>
    <row r="365" spans="1:11" ht="18.600000000000001" x14ac:dyDescent="0.45">
      <c r="A365" s="202">
        <v>13</v>
      </c>
      <c r="B365" s="187" t="s">
        <v>452</v>
      </c>
      <c r="C365" s="13" t="s">
        <v>18</v>
      </c>
      <c r="D365" s="204">
        <v>100</v>
      </c>
      <c r="E365" s="24">
        <v>100</v>
      </c>
      <c r="F365" s="24">
        <v>97.14</v>
      </c>
      <c r="G365" s="165"/>
      <c r="H365" s="190">
        <v>0.1</v>
      </c>
      <c r="J365" s="212">
        <v>40</v>
      </c>
      <c r="K365" s="212">
        <v>654.6</v>
      </c>
    </row>
    <row r="366" spans="1:11" ht="18.600000000000001" x14ac:dyDescent="0.45">
      <c r="A366" s="202">
        <v>14</v>
      </c>
      <c r="B366" s="187" t="s">
        <v>474</v>
      </c>
      <c r="C366" s="13" t="s">
        <v>18</v>
      </c>
      <c r="D366" s="204">
        <v>100</v>
      </c>
      <c r="E366" s="24">
        <v>98.86</v>
      </c>
      <c r="F366" s="24">
        <v>100</v>
      </c>
      <c r="H366" s="190">
        <v>0.1</v>
      </c>
      <c r="J366" s="212">
        <v>40</v>
      </c>
      <c r="K366" s="212">
        <v>600</v>
      </c>
    </row>
    <row r="367" spans="1:11" ht="15.6" x14ac:dyDescent="0.3">
      <c r="A367" s="34"/>
      <c r="B367" s="199" t="s">
        <v>485</v>
      </c>
      <c r="C367" s="13" t="s">
        <v>18</v>
      </c>
      <c r="D367" s="204">
        <v>100</v>
      </c>
      <c r="E367" s="24">
        <v>100</v>
      </c>
      <c r="F367" s="24">
        <v>100</v>
      </c>
      <c r="J367" s="212">
        <v>40</v>
      </c>
      <c r="K367" s="212">
        <v>480</v>
      </c>
    </row>
    <row r="368" spans="1:11" ht="15.6" x14ac:dyDescent="0.3">
      <c r="A368" s="34"/>
      <c r="B368" s="187" t="s">
        <v>661</v>
      </c>
      <c r="C368" s="13" t="s">
        <v>18</v>
      </c>
      <c r="D368" s="204">
        <v>100</v>
      </c>
      <c r="E368" s="24"/>
      <c r="F368" s="24"/>
      <c r="J368" s="212">
        <v>40</v>
      </c>
      <c r="K368" s="212">
        <v>204</v>
      </c>
    </row>
    <row r="369" spans="1:11" ht="15.6" x14ac:dyDescent="0.3">
      <c r="A369" s="34"/>
      <c r="B369" s="187" t="s">
        <v>137</v>
      </c>
      <c r="C369" s="13" t="s">
        <v>18</v>
      </c>
      <c r="D369" s="206">
        <v>99.43</v>
      </c>
      <c r="E369" s="24">
        <v>99.43</v>
      </c>
      <c r="F369" s="24">
        <v>98.86</v>
      </c>
      <c r="G369" s="165" t="s">
        <v>499</v>
      </c>
      <c r="I369" s="212">
        <f>(D369+E369+F369)/3</f>
        <v>99.240000000000009</v>
      </c>
    </row>
    <row r="370" spans="1:11" ht="15.6" x14ac:dyDescent="0.3">
      <c r="A370" s="34"/>
      <c r="B370" s="187" t="s">
        <v>67</v>
      </c>
      <c r="C370" s="13" t="s">
        <v>18</v>
      </c>
      <c r="D370" s="204">
        <v>99.43</v>
      </c>
      <c r="E370" s="24">
        <v>96.43</v>
      </c>
      <c r="F370" s="24">
        <v>94.71</v>
      </c>
      <c r="I370" s="213">
        <f>(D370+E370+F370)/3</f>
        <v>96.856666666666669</v>
      </c>
    </row>
    <row r="371" spans="1:11" ht="15.6" x14ac:dyDescent="0.3">
      <c r="A371" s="34"/>
      <c r="B371" s="187" t="s">
        <v>63</v>
      </c>
      <c r="C371" s="13" t="s">
        <v>18</v>
      </c>
      <c r="D371" s="204">
        <v>98.86</v>
      </c>
      <c r="E371" s="24">
        <v>100</v>
      </c>
      <c r="F371" s="24">
        <v>96.57</v>
      </c>
      <c r="J371" s="212">
        <v>40</v>
      </c>
      <c r="K371" s="212">
        <v>3010</v>
      </c>
    </row>
    <row r="372" spans="1:11" ht="15.6" x14ac:dyDescent="0.3">
      <c r="A372" s="34"/>
      <c r="B372" s="187" t="s">
        <v>169</v>
      </c>
      <c r="C372" s="13" t="s">
        <v>18</v>
      </c>
      <c r="D372" s="204">
        <v>98.86</v>
      </c>
      <c r="E372" s="24">
        <v>96.57</v>
      </c>
      <c r="F372" s="24">
        <v>96.57</v>
      </c>
      <c r="J372" s="212">
        <v>40</v>
      </c>
      <c r="K372" s="212">
        <v>1239.5999999999999</v>
      </c>
    </row>
    <row r="373" spans="1:11" ht="15.6" x14ac:dyDescent="0.3">
      <c r="A373" s="34"/>
      <c r="B373" s="187" t="s">
        <v>252</v>
      </c>
      <c r="C373" s="13" t="s">
        <v>18</v>
      </c>
      <c r="D373" s="206">
        <v>98.86</v>
      </c>
      <c r="E373" s="24">
        <v>98.86</v>
      </c>
      <c r="F373" s="24">
        <v>98.86</v>
      </c>
      <c r="G373" s="165" t="s">
        <v>492</v>
      </c>
      <c r="J373" s="212">
        <v>40</v>
      </c>
      <c r="K373" s="212">
        <v>1122</v>
      </c>
    </row>
    <row r="374" spans="1:11" ht="15.6" x14ac:dyDescent="0.3">
      <c r="A374" s="34"/>
      <c r="B374" s="187" t="s">
        <v>578</v>
      </c>
      <c r="C374" s="13" t="s">
        <v>18</v>
      </c>
      <c r="D374" s="204">
        <v>98.86</v>
      </c>
      <c r="E374" s="24"/>
      <c r="F374" s="24"/>
      <c r="J374" s="212">
        <v>40</v>
      </c>
      <c r="K374" s="212">
        <v>168.6</v>
      </c>
    </row>
    <row r="375" spans="1:11" ht="15.6" x14ac:dyDescent="0.3">
      <c r="A375" s="34"/>
      <c r="B375" s="187" t="s">
        <v>532</v>
      </c>
      <c r="C375" s="13" t="s">
        <v>18</v>
      </c>
      <c r="D375" s="204">
        <v>98.86</v>
      </c>
      <c r="E375" s="24">
        <v>100</v>
      </c>
      <c r="F375" s="24"/>
      <c r="J375" s="212">
        <v>40</v>
      </c>
      <c r="K375" s="212">
        <v>0</v>
      </c>
    </row>
    <row r="376" spans="1:11" ht="15.6" x14ac:dyDescent="0.3">
      <c r="A376" s="34"/>
      <c r="B376" s="187" t="s">
        <v>12</v>
      </c>
      <c r="C376" s="13" t="s">
        <v>18</v>
      </c>
      <c r="D376" s="204">
        <v>97.95</v>
      </c>
      <c r="E376" s="24">
        <v>95.57</v>
      </c>
      <c r="F376" s="24">
        <v>86.43</v>
      </c>
    </row>
    <row r="377" spans="1:11" ht="15.6" x14ac:dyDescent="0.3">
      <c r="A377" s="34"/>
      <c r="B377" s="187" t="s">
        <v>531</v>
      </c>
      <c r="C377" s="13" t="s">
        <v>18</v>
      </c>
      <c r="D377" s="204">
        <v>97.71</v>
      </c>
      <c r="E377" s="24">
        <v>97.71</v>
      </c>
      <c r="F377" s="24"/>
    </row>
    <row r="378" spans="1:11" ht="15.6" x14ac:dyDescent="0.3">
      <c r="A378" s="34"/>
      <c r="B378" s="187" t="s">
        <v>53</v>
      </c>
      <c r="C378" s="13" t="s">
        <v>18</v>
      </c>
      <c r="D378" s="204">
        <v>96.86</v>
      </c>
      <c r="E378" s="24">
        <v>95.43</v>
      </c>
      <c r="F378" s="24">
        <v>95.43</v>
      </c>
    </row>
    <row r="379" spans="1:11" x14ac:dyDescent="0.25">
      <c r="B379" s="187" t="s">
        <v>38</v>
      </c>
      <c r="C379" s="13" t="s">
        <v>18</v>
      </c>
      <c r="D379" s="204">
        <v>96.57</v>
      </c>
      <c r="E379" s="24">
        <v>100</v>
      </c>
      <c r="F379" s="24">
        <v>100</v>
      </c>
      <c r="I379" s="213">
        <f t="shared" ref="I379:I380" si="5">(D379+E379+F379)/3</f>
        <v>98.856666666666669</v>
      </c>
    </row>
    <row r="380" spans="1:11" x14ac:dyDescent="0.25">
      <c r="B380" s="187" t="s">
        <v>458</v>
      </c>
      <c r="C380" s="13" t="s">
        <v>18</v>
      </c>
      <c r="D380" s="204">
        <v>96.57</v>
      </c>
      <c r="E380" s="24">
        <v>96.57</v>
      </c>
      <c r="F380" s="24">
        <v>95.43</v>
      </c>
      <c r="I380" s="213">
        <f t="shared" si="5"/>
        <v>96.19</v>
      </c>
    </row>
    <row r="381" spans="1:11" x14ac:dyDescent="0.25">
      <c r="B381" s="187" t="s">
        <v>251</v>
      </c>
      <c r="C381" s="13" t="s">
        <v>18</v>
      </c>
      <c r="D381" s="206">
        <v>95.43</v>
      </c>
      <c r="E381" s="24">
        <v>95.43</v>
      </c>
      <c r="F381" s="24">
        <v>97.71</v>
      </c>
      <c r="G381" s="165" t="s">
        <v>499</v>
      </c>
      <c r="I381" s="213">
        <f>(D381+E381)/2</f>
        <v>95.43</v>
      </c>
    </row>
    <row r="382" spans="1:11" x14ac:dyDescent="0.25">
      <c r="B382" s="187" t="s">
        <v>529</v>
      </c>
      <c r="C382" s="13" t="s">
        <v>18</v>
      </c>
      <c r="D382" s="204">
        <v>95.43</v>
      </c>
      <c r="E382" s="24">
        <v>93.86</v>
      </c>
      <c r="F382" s="24"/>
      <c r="I382" s="213">
        <f t="shared" ref="I382:I383" si="6">(D382+E382)/2</f>
        <v>94.64500000000001</v>
      </c>
    </row>
    <row r="383" spans="1:11" x14ac:dyDescent="0.25">
      <c r="B383" s="187" t="s">
        <v>403</v>
      </c>
      <c r="C383" s="13" t="s">
        <v>18</v>
      </c>
      <c r="D383" s="204">
        <v>95.43</v>
      </c>
      <c r="E383" s="24">
        <v>92.57</v>
      </c>
      <c r="F383" s="24">
        <v>90.86</v>
      </c>
      <c r="I383" s="213">
        <f t="shared" si="6"/>
        <v>94</v>
      </c>
    </row>
    <row r="384" spans="1:11" x14ac:dyDescent="0.25">
      <c r="B384" s="187" t="s">
        <v>249</v>
      </c>
      <c r="C384" s="13" t="s">
        <v>18</v>
      </c>
      <c r="D384" s="204">
        <v>94.86</v>
      </c>
      <c r="E384" s="24">
        <v>97.86</v>
      </c>
      <c r="F384" s="24">
        <v>92</v>
      </c>
    </row>
    <row r="385" spans="2:9" x14ac:dyDescent="0.25">
      <c r="B385" s="187" t="s">
        <v>211</v>
      </c>
      <c r="C385" s="13" t="s">
        <v>18</v>
      </c>
      <c r="D385" s="204">
        <v>94.57</v>
      </c>
      <c r="E385" s="24">
        <v>97.71</v>
      </c>
      <c r="F385" s="24">
        <v>98.86</v>
      </c>
    </row>
    <row r="386" spans="2:9" x14ac:dyDescent="0.25">
      <c r="B386" s="187" t="s">
        <v>250</v>
      </c>
      <c r="C386" s="13" t="s">
        <v>18</v>
      </c>
      <c r="D386" s="204">
        <v>93.71</v>
      </c>
      <c r="E386" s="24">
        <v>97.71</v>
      </c>
      <c r="F386" s="24">
        <v>90.29</v>
      </c>
    </row>
    <row r="387" spans="2:9" x14ac:dyDescent="0.25">
      <c r="B387" s="199" t="s">
        <v>205</v>
      </c>
      <c r="C387" s="13" t="s">
        <v>18</v>
      </c>
      <c r="D387" s="204">
        <v>93.14</v>
      </c>
      <c r="E387" s="24">
        <v>92.29</v>
      </c>
      <c r="F387" s="24">
        <v>92</v>
      </c>
      <c r="I387" s="213">
        <f>(D387+E387+F387)/3</f>
        <v>92.476666666666674</v>
      </c>
    </row>
    <row r="388" spans="2:9" x14ac:dyDescent="0.25">
      <c r="B388" s="187" t="s">
        <v>580</v>
      </c>
      <c r="C388" s="13" t="s">
        <v>182</v>
      </c>
      <c r="D388" s="204">
        <v>93.14</v>
      </c>
      <c r="E388" s="24">
        <v>86.29</v>
      </c>
      <c r="F388" s="24">
        <v>90.86</v>
      </c>
      <c r="I388" s="213">
        <f>(D388+E388+F388)/3</f>
        <v>90.096666666666678</v>
      </c>
    </row>
    <row r="389" spans="2:9" x14ac:dyDescent="0.25">
      <c r="B389" s="187" t="s">
        <v>174</v>
      </c>
      <c r="C389" s="13" t="s">
        <v>18</v>
      </c>
      <c r="D389" s="204">
        <v>91.36</v>
      </c>
      <c r="E389" s="24">
        <v>92.57</v>
      </c>
      <c r="F389" s="24">
        <v>95.43</v>
      </c>
    </row>
    <row r="390" spans="2:9" x14ac:dyDescent="0.25">
      <c r="B390" s="187" t="s">
        <v>26</v>
      </c>
      <c r="C390" s="13" t="s">
        <v>18</v>
      </c>
      <c r="D390" s="206">
        <v>88.43</v>
      </c>
      <c r="E390" s="24">
        <v>88.43</v>
      </c>
      <c r="F390" s="24">
        <v>93.71</v>
      </c>
      <c r="G390" s="165" t="s">
        <v>492</v>
      </c>
    </row>
    <row r="391" spans="2:9" x14ac:dyDescent="0.25">
      <c r="B391" s="187" t="s">
        <v>253</v>
      </c>
      <c r="C391" s="13" t="s">
        <v>18</v>
      </c>
      <c r="D391" s="204">
        <v>85</v>
      </c>
      <c r="E391" s="24">
        <v>90.29</v>
      </c>
      <c r="F391" s="24">
        <v>81.86</v>
      </c>
    </row>
    <row r="392" spans="2:9" x14ac:dyDescent="0.25">
      <c r="B392" s="187" t="s">
        <v>288</v>
      </c>
      <c r="C392" s="13" t="s">
        <v>18</v>
      </c>
      <c r="D392" s="204">
        <v>82.43</v>
      </c>
      <c r="E392" s="24">
        <v>86.71</v>
      </c>
      <c r="F392" s="24">
        <v>96</v>
      </c>
    </row>
    <row r="393" spans="2:9" x14ac:dyDescent="0.25">
      <c r="B393" s="187" t="s">
        <v>171</v>
      </c>
      <c r="C393" s="13" t="s">
        <v>18</v>
      </c>
      <c r="D393" s="204">
        <v>76.14</v>
      </c>
      <c r="E393" s="24">
        <v>86</v>
      </c>
      <c r="F393" s="24">
        <v>90.57</v>
      </c>
    </row>
    <row r="394" spans="2:9" x14ac:dyDescent="0.25">
      <c r="B394" s="1"/>
      <c r="C394" s="1"/>
      <c r="D394" s="1"/>
      <c r="E394" s="1"/>
      <c r="F394" s="1"/>
    </row>
    <row r="395" spans="2:9" x14ac:dyDescent="0.25">
      <c r="B395" s="90" t="s">
        <v>579</v>
      </c>
    </row>
    <row r="396" spans="2:9" x14ac:dyDescent="0.25">
      <c r="B396" s="90" t="s">
        <v>254</v>
      </c>
    </row>
    <row r="402" spans="1:11" ht="18.600000000000001" x14ac:dyDescent="0.45">
      <c r="A402" s="202">
        <v>1</v>
      </c>
      <c r="B402" s="187" t="s">
        <v>552</v>
      </c>
      <c r="C402" s="11" t="s">
        <v>19</v>
      </c>
      <c r="D402" s="206">
        <v>100</v>
      </c>
      <c r="E402" s="24">
        <v>100</v>
      </c>
      <c r="F402" s="24">
        <v>100</v>
      </c>
      <c r="G402" s="165" t="s">
        <v>499</v>
      </c>
      <c r="H402" s="190">
        <v>0.35</v>
      </c>
      <c r="I402" s="212">
        <f>(D402+E402+F402)/3</f>
        <v>100</v>
      </c>
      <c r="J402" s="212">
        <v>40</v>
      </c>
      <c r="K402" s="212">
        <v>3160</v>
      </c>
    </row>
    <row r="403" spans="1:11" ht="18.600000000000001" x14ac:dyDescent="0.45">
      <c r="A403" s="202">
        <v>2</v>
      </c>
      <c r="B403" s="194" t="s">
        <v>39</v>
      </c>
      <c r="C403" s="11" t="s">
        <v>19</v>
      </c>
      <c r="D403" s="204">
        <v>100</v>
      </c>
      <c r="E403" s="24">
        <v>100</v>
      </c>
      <c r="F403" s="24">
        <v>100</v>
      </c>
      <c r="G403" s="165"/>
      <c r="H403" s="190">
        <v>0.2</v>
      </c>
      <c r="I403" s="212">
        <f>(D403+E403+F403)/3</f>
        <v>100</v>
      </c>
      <c r="J403" s="212">
        <v>40</v>
      </c>
      <c r="K403" s="212">
        <v>2424</v>
      </c>
    </row>
    <row r="404" spans="1:11" x14ac:dyDescent="0.25">
      <c r="B404" s="187" t="s">
        <v>154</v>
      </c>
      <c r="C404" s="11" t="s">
        <v>19</v>
      </c>
      <c r="D404" s="204">
        <v>100</v>
      </c>
      <c r="E404" s="24">
        <v>98.86</v>
      </c>
      <c r="F404" s="24">
        <v>98.86</v>
      </c>
      <c r="I404" s="212">
        <f>(D404+E404+F404)/3</f>
        <v>99.240000000000009</v>
      </c>
    </row>
    <row r="405" spans="1:11" x14ac:dyDescent="0.25">
      <c r="B405" s="194" t="s">
        <v>35</v>
      </c>
      <c r="C405" s="11" t="s">
        <v>19</v>
      </c>
      <c r="D405" s="204">
        <v>100</v>
      </c>
      <c r="E405" s="24">
        <v>98.86</v>
      </c>
      <c r="F405" s="24">
        <v>98.29</v>
      </c>
      <c r="I405" s="212">
        <f>(D405+E405+F405)/3</f>
        <v>99.050000000000011</v>
      </c>
    </row>
    <row r="406" spans="1:11" x14ac:dyDescent="0.25">
      <c r="B406" s="194" t="s">
        <v>49</v>
      </c>
      <c r="C406" s="11" t="s">
        <v>19</v>
      </c>
      <c r="D406" s="204">
        <v>98.86</v>
      </c>
      <c r="E406" s="24">
        <v>100</v>
      </c>
      <c r="F406" s="24">
        <v>100</v>
      </c>
      <c r="I406" s="212"/>
    </row>
    <row r="407" spans="1:11" x14ac:dyDescent="0.25">
      <c r="B407" s="194" t="s">
        <v>90</v>
      </c>
      <c r="C407" s="11" t="s">
        <v>19</v>
      </c>
      <c r="D407" s="206">
        <v>95.71</v>
      </c>
      <c r="E407" s="24">
        <v>95.71</v>
      </c>
      <c r="F407" s="24">
        <v>95.71</v>
      </c>
      <c r="G407" s="165" t="s">
        <v>131</v>
      </c>
    </row>
    <row r="408" spans="1:11" x14ac:dyDescent="0.25">
      <c r="B408" s="1"/>
      <c r="C408" s="1"/>
      <c r="D408" s="1"/>
      <c r="E408" s="1"/>
      <c r="F408" s="1"/>
    </row>
    <row r="409" spans="1:11" x14ac:dyDescent="0.25">
      <c r="B409" s="90" t="s">
        <v>254</v>
      </c>
    </row>
    <row r="410" spans="1:11" x14ac:dyDescent="0.25">
      <c r="B410" s="90" t="s">
        <v>579</v>
      </c>
    </row>
    <row r="422" spans="1:11" x14ac:dyDescent="0.25">
      <c r="B422" s="235" t="s">
        <v>0</v>
      </c>
      <c r="C422" s="235"/>
      <c r="D422" s="235"/>
      <c r="E422" s="235"/>
      <c r="F422" s="235"/>
    </row>
    <row r="423" spans="1:11" x14ac:dyDescent="0.25">
      <c r="B423" s="235" t="s">
        <v>47</v>
      </c>
      <c r="C423" s="235"/>
      <c r="D423" s="235"/>
      <c r="E423" s="235"/>
      <c r="F423" s="235"/>
    </row>
    <row r="425" spans="1:11" ht="17.399999999999999" x14ac:dyDescent="0.3">
      <c r="B425" s="236" t="s">
        <v>648</v>
      </c>
      <c r="C425" s="236"/>
      <c r="D425" s="236"/>
      <c r="E425" s="236"/>
      <c r="F425" s="236"/>
    </row>
    <row r="426" spans="1:11" ht="17.399999999999999" x14ac:dyDescent="0.3">
      <c r="B426" s="237" t="s">
        <v>181</v>
      </c>
      <c r="C426" s="237"/>
      <c r="D426" s="237"/>
      <c r="E426" s="237"/>
      <c r="F426" s="237"/>
    </row>
    <row r="427" spans="1:11" x14ac:dyDescent="0.25">
      <c r="B427" s="107" t="s">
        <v>2</v>
      </c>
      <c r="C427" s="107" t="s">
        <v>22</v>
      </c>
      <c r="D427" s="107" t="s">
        <v>3</v>
      </c>
      <c r="E427" s="107" t="s">
        <v>3</v>
      </c>
      <c r="F427" s="107" t="s">
        <v>3</v>
      </c>
    </row>
    <row r="428" spans="1:11" x14ac:dyDescent="0.25">
      <c r="B428" s="116"/>
      <c r="C428" s="116"/>
      <c r="D428" s="116" t="s">
        <v>575</v>
      </c>
      <c r="E428" s="116" t="s">
        <v>523</v>
      </c>
      <c r="F428" s="107" t="s">
        <v>480</v>
      </c>
    </row>
    <row r="429" spans="1:11" ht="18.600000000000001" x14ac:dyDescent="0.45">
      <c r="A429" s="202">
        <v>1</v>
      </c>
      <c r="B429" s="187" t="s">
        <v>619</v>
      </c>
      <c r="C429" s="13" t="s">
        <v>17</v>
      </c>
      <c r="D429" s="211">
        <v>100</v>
      </c>
      <c r="E429" s="208"/>
      <c r="F429" s="24"/>
      <c r="H429" s="190">
        <v>0.35</v>
      </c>
      <c r="J429" s="212">
        <v>40</v>
      </c>
      <c r="K429" s="212">
        <v>4010</v>
      </c>
    </row>
    <row r="430" spans="1:11" ht="18.600000000000001" x14ac:dyDescent="0.45">
      <c r="A430" s="202">
        <v>2</v>
      </c>
      <c r="B430" s="187" t="s">
        <v>89</v>
      </c>
      <c r="C430" s="13" t="s">
        <v>17</v>
      </c>
      <c r="D430" s="211">
        <v>100</v>
      </c>
      <c r="E430" s="208">
        <v>100</v>
      </c>
      <c r="F430" s="24">
        <v>100</v>
      </c>
      <c r="H430" s="190">
        <v>0.35</v>
      </c>
      <c r="J430" s="212">
        <v>40</v>
      </c>
      <c r="K430" s="212">
        <v>3022</v>
      </c>
    </row>
    <row r="431" spans="1:11" ht="18.600000000000001" x14ac:dyDescent="0.45">
      <c r="A431" s="202">
        <v>3</v>
      </c>
      <c r="B431" s="193" t="s">
        <v>59</v>
      </c>
      <c r="C431" s="13" t="s">
        <v>17</v>
      </c>
      <c r="D431" s="211">
        <v>100</v>
      </c>
      <c r="E431" s="208">
        <v>100</v>
      </c>
      <c r="F431" s="24">
        <v>100</v>
      </c>
      <c r="H431" s="190">
        <v>0.35</v>
      </c>
      <c r="J431" s="212">
        <v>40</v>
      </c>
      <c r="K431" s="212">
        <v>2549.4</v>
      </c>
    </row>
    <row r="432" spans="1:11" ht="18.600000000000001" x14ac:dyDescent="0.45">
      <c r="A432" s="202">
        <v>4</v>
      </c>
      <c r="B432" s="187" t="s">
        <v>618</v>
      </c>
      <c r="C432" s="13" t="s">
        <v>17</v>
      </c>
      <c r="D432" s="211">
        <v>100</v>
      </c>
      <c r="E432" s="208"/>
      <c r="F432" s="24"/>
      <c r="H432" s="190">
        <v>0.2</v>
      </c>
      <c r="J432" s="212">
        <v>40</v>
      </c>
      <c r="K432" s="212">
        <v>2184</v>
      </c>
    </row>
    <row r="433" spans="1:11" ht="18.600000000000001" x14ac:dyDescent="0.45">
      <c r="A433" s="202">
        <v>5</v>
      </c>
      <c r="B433" s="187" t="s">
        <v>180</v>
      </c>
      <c r="C433" s="13" t="s">
        <v>17</v>
      </c>
      <c r="D433" s="211">
        <v>100</v>
      </c>
      <c r="E433" s="208">
        <v>100</v>
      </c>
      <c r="F433" s="24">
        <v>100</v>
      </c>
      <c r="H433" s="190">
        <v>0.2</v>
      </c>
      <c r="J433" s="212">
        <v>40</v>
      </c>
      <c r="K433" s="212">
        <v>1896</v>
      </c>
    </row>
    <row r="434" spans="1:11" ht="18.600000000000001" x14ac:dyDescent="0.45">
      <c r="A434" s="202">
        <v>6</v>
      </c>
      <c r="B434" s="187" t="s">
        <v>447</v>
      </c>
      <c r="C434" s="13" t="s">
        <v>17</v>
      </c>
      <c r="D434" s="211">
        <v>100</v>
      </c>
      <c r="E434" s="208">
        <v>97.71</v>
      </c>
      <c r="F434" s="24">
        <v>97.71</v>
      </c>
      <c r="H434" s="190">
        <v>0.2</v>
      </c>
      <c r="J434" s="212">
        <v>40</v>
      </c>
      <c r="K434" s="212">
        <v>1707.6</v>
      </c>
    </row>
    <row r="435" spans="1:11" ht="18.600000000000001" x14ac:dyDescent="0.45">
      <c r="A435" s="202">
        <v>7</v>
      </c>
      <c r="B435" s="187" t="s">
        <v>557</v>
      </c>
      <c r="C435" s="23" t="s">
        <v>17</v>
      </c>
      <c r="D435" s="211">
        <v>100</v>
      </c>
      <c r="E435" s="24">
        <v>100</v>
      </c>
      <c r="F435" s="24">
        <v>74.180000000000007</v>
      </c>
      <c r="H435" s="190">
        <v>0.1</v>
      </c>
      <c r="J435" s="212">
        <v>40</v>
      </c>
      <c r="K435" s="212">
        <v>1524</v>
      </c>
    </row>
    <row r="436" spans="1:11" ht="18.600000000000001" x14ac:dyDescent="0.45">
      <c r="A436" s="202">
        <v>8</v>
      </c>
      <c r="B436" s="187" t="s">
        <v>269</v>
      </c>
      <c r="C436" s="13" t="s">
        <v>17</v>
      </c>
      <c r="D436" s="211">
        <v>100</v>
      </c>
      <c r="E436" s="208">
        <v>98.86</v>
      </c>
      <c r="F436" s="24">
        <v>98.86</v>
      </c>
      <c r="H436" s="190">
        <v>0.1</v>
      </c>
      <c r="J436" s="212">
        <v>40</v>
      </c>
      <c r="K436" s="212">
        <v>1296</v>
      </c>
    </row>
    <row r="437" spans="1:11" x14ac:dyDescent="0.25">
      <c r="B437" s="187" t="s">
        <v>266</v>
      </c>
      <c r="C437" s="13" t="s">
        <v>17</v>
      </c>
      <c r="D437" s="211">
        <v>100</v>
      </c>
      <c r="E437" s="24">
        <v>100</v>
      </c>
      <c r="F437" s="24">
        <v>96.43</v>
      </c>
      <c r="J437" s="212">
        <v>40</v>
      </c>
      <c r="K437" s="212">
        <v>1242</v>
      </c>
    </row>
    <row r="438" spans="1:11" x14ac:dyDescent="0.25">
      <c r="B438" s="187" t="s">
        <v>428</v>
      </c>
      <c r="C438" s="13" t="s">
        <v>17</v>
      </c>
      <c r="D438" s="211">
        <v>100</v>
      </c>
      <c r="E438" s="208">
        <v>100</v>
      </c>
      <c r="F438" s="24">
        <v>100</v>
      </c>
      <c r="J438" s="212">
        <v>40</v>
      </c>
      <c r="K438" s="212">
        <v>1146</v>
      </c>
    </row>
    <row r="439" spans="1:11" x14ac:dyDescent="0.25">
      <c r="B439" s="187" t="s">
        <v>626</v>
      </c>
      <c r="C439" s="13" t="s">
        <v>17</v>
      </c>
      <c r="D439" s="211">
        <v>100</v>
      </c>
      <c r="E439" s="208"/>
      <c r="F439" s="24"/>
      <c r="J439" s="212">
        <v>40</v>
      </c>
      <c r="K439" s="212">
        <v>786</v>
      </c>
    </row>
    <row r="440" spans="1:11" ht="15.6" x14ac:dyDescent="0.3">
      <c r="A440" s="34"/>
      <c r="B440" s="187" t="s">
        <v>623</v>
      </c>
      <c r="C440" s="13" t="s">
        <v>17</v>
      </c>
      <c r="D440" s="211">
        <v>100</v>
      </c>
      <c r="E440" s="24"/>
      <c r="F440" s="24"/>
      <c r="J440" s="212">
        <v>40</v>
      </c>
      <c r="K440" s="212">
        <v>408</v>
      </c>
    </row>
    <row r="441" spans="1:11" ht="15.6" x14ac:dyDescent="0.3">
      <c r="A441" s="34"/>
      <c r="B441" s="187" t="s">
        <v>621</v>
      </c>
      <c r="C441" s="13" t="s">
        <v>17</v>
      </c>
      <c r="D441" s="211">
        <v>100</v>
      </c>
      <c r="E441" s="24"/>
      <c r="F441" s="24"/>
      <c r="J441" s="212">
        <v>40</v>
      </c>
      <c r="K441" s="212">
        <v>246</v>
      </c>
    </row>
    <row r="442" spans="1:11" ht="15.6" x14ac:dyDescent="0.3">
      <c r="A442" s="34"/>
      <c r="B442" s="187" t="s">
        <v>125</v>
      </c>
      <c r="C442" s="13" t="s">
        <v>17</v>
      </c>
      <c r="D442" s="211">
        <v>98.86</v>
      </c>
      <c r="E442" s="208">
        <v>100</v>
      </c>
      <c r="F442" s="24">
        <v>99.57</v>
      </c>
      <c r="J442" s="214">
        <v>40</v>
      </c>
      <c r="K442" s="212">
        <v>1888.8</v>
      </c>
    </row>
    <row r="443" spans="1:11" ht="15.6" x14ac:dyDescent="0.3">
      <c r="A443" s="34"/>
      <c r="B443" s="187" t="s">
        <v>236</v>
      </c>
      <c r="C443" s="23" t="s">
        <v>17</v>
      </c>
      <c r="D443" s="211">
        <v>98.86</v>
      </c>
      <c r="E443" s="208">
        <v>95.71</v>
      </c>
      <c r="F443" s="24">
        <v>95.71</v>
      </c>
      <c r="J443" s="214">
        <v>40</v>
      </c>
      <c r="K443" s="212">
        <v>1763</v>
      </c>
    </row>
    <row r="444" spans="1:11" ht="15.6" x14ac:dyDescent="0.3">
      <c r="A444" s="34"/>
      <c r="B444" s="187" t="s">
        <v>624</v>
      </c>
      <c r="C444" s="13" t="s">
        <v>17</v>
      </c>
      <c r="D444" s="211">
        <v>98.86</v>
      </c>
      <c r="E444" s="24"/>
      <c r="F444" s="24"/>
      <c r="J444" s="214">
        <v>40</v>
      </c>
      <c r="K444" s="212">
        <v>1471.2</v>
      </c>
    </row>
    <row r="445" spans="1:11" ht="15.6" x14ac:dyDescent="0.3">
      <c r="A445" s="34"/>
      <c r="B445" s="187" t="s">
        <v>620</v>
      </c>
      <c r="C445" s="13" t="s">
        <v>17</v>
      </c>
      <c r="D445" s="211">
        <v>98.86</v>
      </c>
      <c r="E445" s="208"/>
      <c r="F445" s="24"/>
      <c r="J445" s="214">
        <v>40</v>
      </c>
      <c r="K445" s="212">
        <v>852</v>
      </c>
    </row>
    <row r="446" spans="1:11" ht="15.6" x14ac:dyDescent="0.3">
      <c r="A446" s="34"/>
      <c r="B446" s="187" t="s">
        <v>571</v>
      </c>
      <c r="C446" s="23" t="s">
        <v>17</v>
      </c>
      <c r="D446" s="211">
        <v>98.86</v>
      </c>
      <c r="E446" s="208">
        <v>99.71</v>
      </c>
      <c r="F446" s="24"/>
      <c r="J446" s="214">
        <v>40</v>
      </c>
      <c r="K446" s="212">
        <v>270</v>
      </c>
    </row>
    <row r="447" spans="1:11" ht="15.6" x14ac:dyDescent="0.3">
      <c r="A447" s="34"/>
      <c r="B447" s="187" t="s">
        <v>625</v>
      </c>
      <c r="C447" s="13" t="s">
        <v>17</v>
      </c>
      <c r="D447" s="211">
        <v>98.43</v>
      </c>
      <c r="E447" s="24"/>
      <c r="F447" s="24"/>
    </row>
    <row r="448" spans="1:11" x14ac:dyDescent="0.25">
      <c r="B448" s="187" t="s">
        <v>298</v>
      </c>
      <c r="C448" s="13" t="s">
        <v>17</v>
      </c>
      <c r="D448" s="210">
        <v>98.29</v>
      </c>
      <c r="E448" s="208">
        <v>98.29</v>
      </c>
      <c r="F448" s="24">
        <v>98.29</v>
      </c>
      <c r="G448" s="165" t="s">
        <v>499</v>
      </c>
    </row>
    <row r="449" spans="1:11" x14ac:dyDescent="0.25">
      <c r="B449" s="187" t="s">
        <v>573</v>
      </c>
      <c r="C449" s="13" t="s">
        <v>17</v>
      </c>
      <c r="D449" s="211">
        <v>97.71</v>
      </c>
      <c r="E449" s="208">
        <v>100</v>
      </c>
      <c r="F449" s="24"/>
    </row>
    <row r="450" spans="1:11" x14ac:dyDescent="0.25">
      <c r="B450" s="187" t="s">
        <v>333</v>
      </c>
      <c r="C450" s="13" t="s">
        <v>17</v>
      </c>
      <c r="D450" s="211">
        <v>96.57</v>
      </c>
      <c r="E450" s="208">
        <v>94.86</v>
      </c>
      <c r="F450" s="24">
        <v>96.43</v>
      </c>
    </row>
    <row r="451" spans="1:11" x14ac:dyDescent="0.25">
      <c r="B451" s="187" t="s">
        <v>622</v>
      </c>
      <c r="C451" s="13" t="s">
        <v>17</v>
      </c>
      <c r="D451" s="211">
        <v>95.43</v>
      </c>
      <c r="E451" s="24"/>
      <c r="F451" s="24"/>
    </row>
    <row r="452" spans="1:11" x14ac:dyDescent="0.25">
      <c r="B452" s="187" t="s">
        <v>572</v>
      </c>
      <c r="C452" s="23" t="s">
        <v>17</v>
      </c>
      <c r="D452" s="211">
        <v>95.18</v>
      </c>
      <c r="E452" s="208">
        <v>99.29</v>
      </c>
      <c r="F452" s="24"/>
    </row>
    <row r="453" spans="1:11" ht="15.6" x14ac:dyDescent="0.3">
      <c r="A453" s="34"/>
      <c r="B453" s="116"/>
      <c r="C453" s="116"/>
      <c r="D453" s="116"/>
      <c r="E453" s="116"/>
      <c r="F453" s="107"/>
    </row>
    <row r="454" spans="1:11" ht="15.6" x14ac:dyDescent="0.3">
      <c r="A454" s="34"/>
      <c r="B454" s="1"/>
      <c r="C454" s="1"/>
      <c r="D454" s="1"/>
      <c r="E454" s="1"/>
      <c r="F454" s="1"/>
    </row>
    <row r="455" spans="1:11" ht="15.6" x14ac:dyDescent="0.3">
      <c r="A455" s="34"/>
      <c r="B455" s="90" t="s">
        <v>254</v>
      </c>
    </row>
    <row r="456" spans="1:11" ht="15.6" x14ac:dyDescent="0.3">
      <c r="A456" s="34"/>
    </row>
    <row r="457" spans="1:11" ht="15.6" x14ac:dyDescent="0.3">
      <c r="A457" s="34"/>
    </row>
    <row r="458" spans="1:11" ht="15.6" x14ac:dyDescent="0.3">
      <c r="A458" s="34"/>
    </row>
    <row r="459" spans="1:11" ht="18.600000000000001" x14ac:dyDescent="0.45">
      <c r="A459" s="202">
        <v>1</v>
      </c>
      <c r="B459" s="187" t="s">
        <v>359</v>
      </c>
      <c r="C459" s="13" t="s">
        <v>20</v>
      </c>
      <c r="D459" s="204">
        <v>100</v>
      </c>
      <c r="E459" s="24">
        <v>98.86</v>
      </c>
      <c r="F459" s="24">
        <v>98.86</v>
      </c>
      <c r="H459" s="190">
        <v>0.35</v>
      </c>
      <c r="J459" s="212">
        <v>40</v>
      </c>
      <c r="K459" s="212">
        <v>840</v>
      </c>
    </row>
    <row r="460" spans="1:11" ht="18.600000000000001" x14ac:dyDescent="0.45">
      <c r="A460" s="202">
        <v>2</v>
      </c>
      <c r="B460" s="187" t="s">
        <v>617</v>
      </c>
      <c r="C460" s="13" t="s">
        <v>20</v>
      </c>
      <c r="D460" s="204">
        <v>100</v>
      </c>
      <c r="E460" s="24"/>
      <c r="F460" s="24"/>
      <c r="H460" s="190">
        <v>0.2</v>
      </c>
      <c r="J460" s="212">
        <v>40</v>
      </c>
      <c r="K460" s="212">
        <v>360</v>
      </c>
    </row>
    <row r="461" spans="1:11" ht="18.600000000000001" x14ac:dyDescent="0.45">
      <c r="A461" s="202">
        <v>3</v>
      </c>
      <c r="B461" s="187" t="s">
        <v>277</v>
      </c>
      <c r="C461" s="13" t="s">
        <v>20</v>
      </c>
      <c r="D461" s="204">
        <v>99.43</v>
      </c>
      <c r="E461" s="24">
        <v>100</v>
      </c>
      <c r="F461" s="24">
        <v>97.86</v>
      </c>
      <c r="H461" s="190">
        <v>0.1</v>
      </c>
    </row>
    <row r="462" spans="1:11" ht="18.600000000000001" x14ac:dyDescent="0.45">
      <c r="A462" s="202">
        <v>4</v>
      </c>
      <c r="B462" s="187" t="s">
        <v>391</v>
      </c>
      <c r="C462" s="12" t="s">
        <v>20</v>
      </c>
      <c r="D462" s="204">
        <v>98.86</v>
      </c>
      <c r="E462" s="208">
        <v>97.71</v>
      </c>
      <c r="F462" s="24">
        <v>97.71</v>
      </c>
      <c r="H462" s="190">
        <v>0.1</v>
      </c>
      <c r="J462" s="212">
        <v>40</v>
      </c>
      <c r="K462" s="212">
        <v>2355.34</v>
      </c>
    </row>
    <row r="463" spans="1:11" ht="18.600000000000001" x14ac:dyDescent="0.45">
      <c r="A463" s="202">
        <v>5</v>
      </c>
      <c r="B463" s="187" t="s">
        <v>563</v>
      </c>
      <c r="C463" s="13" t="s">
        <v>20</v>
      </c>
      <c r="D463" s="204">
        <v>98.86</v>
      </c>
      <c r="E463" s="24">
        <v>96.86</v>
      </c>
      <c r="F463" s="24"/>
      <c r="H463" s="190">
        <v>0.1</v>
      </c>
      <c r="J463" s="212">
        <v>40</v>
      </c>
      <c r="K463" s="212">
        <v>384</v>
      </c>
    </row>
    <row r="464" spans="1:11" x14ac:dyDescent="0.25">
      <c r="B464" s="187" t="s">
        <v>616</v>
      </c>
      <c r="C464" s="13" t="s">
        <v>20</v>
      </c>
      <c r="D464" s="204">
        <v>98.86</v>
      </c>
      <c r="E464" s="24"/>
      <c r="F464" s="24"/>
      <c r="J464" s="212">
        <v>40</v>
      </c>
      <c r="K464" s="212">
        <v>360</v>
      </c>
    </row>
    <row r="465" spans="1:11" x14ac:dyDescent="0.25">
      <c r="B465" s="187" t="s">
        <v>615</v>
      </c>
      <c r="C465" s="13" t="s">
        <v>20</v>
      </c>
      <c r="D465" s="204">
        <v>98.86</v>
      </c>
      <c r="E465" s="24"/>
      <c r="F465" s="24"/>
      <c r="J465" s="212">
        <v>40</v>
      </c>
      <c r="K465" s="212">
        <v>205.2</v>
      </c>
    </row>
    <row r="466" spans="1:11" x14ac:dyDescent="0.25">
      <c r="B466" s="187" t="s">
        <v>565</v>
      </c>
      <c r="C466" s="13" t="s">
        <v>20</v>
      </c>
      <c r="D466" s="204">
        <v>96.57</v>
      </c>
      <c r="E466" s="24">
        <v>98.86</v>
      </c>
      <c r="F466" s="24"/>
      <c r="J466" s="213">
        <f>(+D466+E466)/2</f>
        <v>97.715000000000003</v>
      </c>
    </row>
    <row r="467" spans="1:11" x14ac:dyDescent="0.25">
      <c r="B467" s="187" t="s">
        <v>518</v>
      </c>
      <c r="C467" s="10" t="s">
        <v>20</v>
      </c>
      <c r="D467" s="204">
        <v>96.57</v>
      </c>
      <c r="E467" s="24">
        <v>96.57</v>
      </c>
      <c r="F467" s="24">
        <v>100</v>
      </c>
      <c r="J467" s="213">
        <f>(+D467+E467)/2</f>
        <v>96.57</v>
      </c>
    </row>
    <row r="468" spans="1:11" x14ac:dyDescent="0.25">
      <c r="B468" s="191" t="s">
        <v>97</v>
      </c>
      <c r="C468" s="12" t="s">
        <v>20</v>
      </c>
      <c r="D468" s="204">
        <v>94.29</v>
      </c>
      <c r="E468" s="24">
        <v>89.14</v>
      </c>
      <c r="F468" s="24">
        <v>81</v>
      </c>
    </row>
    <row r="469" spans="1:11" x14ac:dyDescent="0.25">
      <c r="B469" s="187" t="s">
        <v>519</v>
      </c>
      <c r="C469" s="12" t="s">
        <v>20</v>
      </c>
      <c r="D469" s="204">
        <v>93.14</v>
      </c>
      <c r="E469" s="24">
        <v>94.86</v>
      </c>
      <c r="F469" s="24">
        <v>93.5</v>
      </c>
    </row>
    <row r="470" spans="1:11" x14ac:dyDescent="0.25">
      <c r="B470" s="191" t="s">
        <v>106</v>
      </c>
      <c r="C470" s="12" t="s">
        <v>20</v>
      </c>
      <c r="D470" s="204">
        <v>86.43</v>
      </c>
      <c r="E470" s="24">
        <v>84.07</v>
      </c>
      <c r="F470" s="24">
        <v>90.71</v>
      </c>
    </row>
    <row r="471" spans="1:11" x14ac:dyDescent="0.25">
      <c r="B471" s="187" t="s">
        <v>564</v>
      </c>
      <c r="C471" s="13" t="s">
        <v>20</v>
      </c>
      <c r="D471" s="204">
        <v>74.680000000000007</v>
      </c>
      <c r="E471" s="24">
        <v>98.86</v>
      </c>
      <c r="F471" s="24"/>
    </row>
    <row r="472" spans="1:11" x14ac:dyDescent="0.25">
      <c r="F472" s="167"/>
    </row>
    <row r="473" spans="1:11" x14ac:dyDescent="0.25">
      <c r="F473" s="167"/>
    </row>
    <row r="474" spans="1:11" x14ac:dyDescent="0.25">
      <c r="F474" s="167"/>
    </row>
    <row r="476" spans="1:11" ht="18.600000000000001" x14ac:dyDescent="0.45">
      <c r="A476" s="202">
        <v>1</v>
      </c>
      <c r="B476" s="187" t="s">
        <v>54</v>
      </c>
      <c r="C476" s="43" t="s">
        <v>21</v>
      </c>
      <c r="D476" s="204">
        <v>100</v>
      </c>
      <c r="E476" s="171">
        <v>100</v>
      </c>
      <c r="F476" s="171">
        <v>100</v>
      </c>
      <c r="H476" s="190">
        <v>0.35</v>
      </c>
    </row>
    <row r="477" spans="1:11" ht="18.600000000000001" x14ac:dyDescent="0.45">
      <c r="A477" s="202">
        <v>2</v>
      </c>
      <c r="B477" s="187" t="s">
        <v>614</v>
      </c>
      <c r="C477" s="13" t="s">
        <v>21</v>
      </c>
      <c r="D477" s="204">
        <v>98.86</v>
      </c>
      <c r="E477" s="24"/>
      <c r="F477" s="24"/>
      <c r="H477" s="190">
        <v>0.2</v>
      </c>
    </row>
    <row r="478" spans="1:11" x14ac:dyDescent="0.25">
      <c r="B478" s="187" t="s">
        <v>483</v>
      </c>
      <c r="C478" s="13" t="s">
        <v>21</v>
      </c>
      <c r="D478" s="204">
        <v>97.14</v>
      </c>
      <c r="E478" s="24">
        <v>100</v>
      </c>
      <c r="F478" s="24">
        <v>96.29</v>
      </c>
    </row>
    <row r="479" spans="1:11" x14ac:dyDescent="0.25">
      <c r="B479" s="187" t="s">
        <v>204</v>
      </c>
      <c r="C479" s="43" t="s">
        <v>21</v>
      </c>
      <c r="D479" s="204">
        <v>96.86</v>
      </c>
      <c r="E479" s="171">
        <v>98.29</v>
      </c>
      <c r="F479" s="171">
        <v>97.14</v>
      </c>
    </row>
    <row r="480" spans="1:11" x14ac:dyDescent="0.25">
      <c r="B480" s="187" t="s">
        <v>562</v>
      </c>
      <c r="C480" s="12" t="s">
        <v>21</v>
      </c>
      <c r="D480" s="204">
        <v>90.32</v>
      </c>
      <c r="E480" s="24">
        <v>84</v>
      </c>
      <c r="F480" s="24"/>
    </row>
    <row r="481" spans="1:12" x14ac:dyDescent="0.25">
      <c r="B481" s="187" t="s">
        <v>449</v>
      </c>
      <c r="C481" s="13" t="s">
        <v>21</v>
      </c>
      <c r="D481" s="204">
        <v>54.18</v>
      </c>
      <c r="E481" s="24">
        <v>85</v>
      </c>
      <c r="F481" s="24">
        <v>92.43</v>
      </c>
    </row>
    <row r="482" spans="1:12" x14ac:dyDescent="0.25">
      <c r="B482" s="1"/>
      <c r="C482" s="1"/>
      <c r="D482" s="1"/>
      <c r="E482" s="1"/>
      <c r="F482" s="1"/>
    </row>
    <row r="483" spans="1:12" x14ac:dyDescent="0.25">
      <c r="B483" s="90"/>
    </row>
    <row r="486" spans="1:12" ht="18.600000000000001" x14ac:dyDescent="0.45">
      <c r="A486" s="202">
        <v>1</v>
      </c>
      <c r="B486" s="187" t="s">
        <v>306</v>
      </c>
      <c r="C486" s="13" t="s">
        <v>18</v>
      </c>
      <c r="D486" s="204">
        <v>100</v>
      </c>
      <c r="E486" s="24">
        <v>100</v>
      </c>
      <c r="F486" s="24">
        <v>98.57</v>
      </c>
      <c r="H486" s="190">
        <v>0.35</v>
      </c>
      <c r="J486" s="212">
        <f t="shared" ref="J486:J491" si="7">(+D486+E486)/2</f>
        <v>100</v>
      </c>
      <c r="K486" s="212">
        <v>40</v>
      </c>
      <c r="L486" s="212">
        <v>1326</v>
      </c>
    </row>
    <row r="487" spans="1:12" ht="18.600000000000001" x14ac:dyDescent="0.45">
      <c r="A487" s="202">
        <v>2</v>
      </c>
      <c r="B487" s="187" t="s">
        <v>450</v>
      </c>
      <c r="C487" s="13" t="s">
        <v>18</v>
      </c>
      <c r="D487" s="204">
        <v>100</v>
      </c>
      <c r="E487" s="24">
        <v>100</v>
      </c>
      <c r="F487" s="24">
        <v>100</v>
      </c>
      <c r="H487" s="190">
        <v>0.2</v>
      </c>
      <c r="J487" s="212">
        <f t="shared" si="7"/>
        <v>100</v>
      </c>
      <c r="K487" s="212">
        <v>40</v>
      </c>
      <c r="L487" s="212">
        <v>720</v>
      </c>
    </row>
    <row r="488" spans="1:12" ht="18.600000000000001" x14ac:dyDescent="0.45">
      <c r="A488" s="202">
        <v>3</v>
      </c>
      <c r="B488" s="187" t="s">
        <v>567</v>
      </c>
      <c r="C488" s="13" t="s">
        <v>18</v>
      </c>
      <c r="D488" s="204">
        <v>100</v>
      </c>
      <c r="E488" s="24">
        <v>100</v>
      </c>
      <c r="F488" s="24"/>
      <c r="H488" s="190">
        <v>0.1</v>
      </c>
      <c r="J488" s="212">
        <f t="shared" si="7"/>
        <v>100</v>
      </c>
      <c r="K488" s="212">
        <v>40</v>
      </c>
      <c r="L488" s="212">
        <v>531</v>
      </c>
    </row>
    <row r="489" spans="1:12" ht="15.6" x14ac:dyDescent="0.3">
      <c r="A489" s="34"/>
      <c r="B489" s="187" t="s">
        <v>570</v>
      </c>
      <c r="C489" s="13" t="s">
        <v>18</v>
      </c>
      <c r="D489" s="204">
        <v>100</v>
      </c>
      <c r="E489" s="24">
        <v>100</v>
      </c>
      <c r="F489" s="24"/>
      <c r="J489" s="212">
        <f t="shared" si="7"/>
        <v>100</v>
      </c>
      <c r="K489" s="212">
        <v>40</v>
      </c>
      <c r="L489" s="212">
        <v>116.4</v>
      </c>
    </row>
    <row r="490" spans="1:12" ht="15.6" x14ac:dyDescent="0.3">
      <c r="A490" s="34"/>
      <c r="B490" s="187" t="s">
        <v>237</v>
      </c>
      <c r="C490" s="11" t="s">
        <v>18</v>
      </c>
      <c r="D490" s="204">
        <v>100</v>
      </c>
      <c r="E490" s="24">
        <v>98.86</v>
      </c>
      <c r="F490" s="24">
        <v>97</v>
      </c>
      <c r="J490" s="214">
        <f t="shared" si="7"/>
        <v>99.43</v>
      </c>
      <c r="K490" s="214">
        <v>40</v>
      </c>
      <c r="L490" s="214">
        <v>1008</v>
      </c>
    </row>
    <row r="491" spans="1:12" ht="15.6" x14ac:dyDescent="0.3">
      <c r="A491" s="34"/>
      <c r="B491" s="187" t="s">
        <v>448</v>
      </c>
      <c r="C491" s="43" t="s">
        <v>18</v>
      </c>
      <c r="D491" s="209">
        <v>100</v>
      </c>
      <c r="E491" s="171">
        <v>98.86</v>
      </c>
      <c r="F491" s="24">
        <v>100</v>
      </c>
      <c r="J491" s="214">
        <f t="shared" si="7"/>
        <v>99.43</v>
      </c>
      <c r="K491" s="214">
        <v>40</v>
      </c>
      <c r="L491" s="214">
        <v>816</v>
      </c>
    </row>
    <row r="492" spans="1:12" x14ac:dyDescent="0.25">
      <c r="B492" s="187" t="s">
        <v>566</v>
      </c>
      <c r="C492" s="13" t="s">
        <v>18</v>
      </c>
      <c r="D492" s="204">
        <v>99.14</v>
      </c>
      <c r="E492" s="24">
        <v>93.57</v>
      </c>
      <c r="F492" s="24"/>
    </row>
    <row r="493" spans="1:12" x14ac:dyDescent="0.25">
      <c r="B493" s="187" t="s">
        <v>569</v>
      </c>
      <c r="C493" s="13" t="s">
        <v>18</v>
      </c>
      <c r="D493" s="204">
        <v>97.14</v>
      </c>
      <c r="E493" s="24">
        <v>97.14</v>
      </c>
      <c r="F493" s="24"/>
    </row>
    <row r="494" spans="1:12" x14ac:dyDescent="0.25">
      <c r="B494" s="187" t="s">
        <v>568</v>
      </c>
      <c r="C494" s="13" t="s">
        <v>18</v>
      </c>
      <c r="D494" s="204">
        <v>94.57</v>
      </c>
      <c r="E494" s="24">
        <v>94.14</v>
      </c>
      <c r="F494" s="24"/>
    </row>
    <row r="495" spans="1:12" x14ac:dyDescent="0.25">
      <c r="B495" s="1"/>
      <c r="C495" s="1"/>
      <c r="D495" s="1"/>
      <c r="E495" s="1"/>
      <c r="F495" s="1"/>
    </row>
    <row r="499" spans="1:12" ht="18.600000000000001" x14ac:dyDescent="0.45">
      <c r="A499" s="202">
        <v>1</v>
      </c>
      <c r="B499" s="187" t="s">
        <v>332</v>
      </c>
      <c r="C499" s="13" t="s">
        <v>16</v>
      </c>
      <c r="D499" s="204">
        <v>100</v>
      </c>
      <c r="E499" s="24">
        <v>99.43</v>
      </c>
      <c r="F499" s="24">
        <v>99.14</v>
      </c>
      <c r="H499" s="190">
        <v>0.35</v>
      </c>
    </row>
    <row r="500" spans="1:12" ht="18.600000000000001" x14ac:dyDescent="0.45">
      <c r="A500" s="202">
        <v>2</v>
      </c>
      <c r="B500" s="187" t="s">
        <v>642</v>
      </c>
      <c r="C500" s="13" t="s">
        <v>16</v>
      </c>
      <c r="D500" s="204">
        <v>98.86</v>
      </c>
      <c r="E500" s="207"/>
      <c r="F500" s="24"/>
      <c r="H500" s="190">
        <v>0.2</v>
      </c>
    </row>
    <row r="501" spans="1:12" ht="18.600000000000001" x14ac:dyDescent="0.45">
      <c r="A501" s="202">
        <v>3</v>
      </c>
      <c r="B501" s="187" t="s">
        <v>645</v>
      </c>
      <c r="C501" s="13" t="s">
        <v>16</v>
      </c>
      <c r="D501" s="204">
        <v>97.71</v>
      </c>
      <c r="E501" s="207"/>
      <c r="F501" s="24"/>
      <c r="H501" s="190">
        <v>0.1</v>
      </c>
    </row>
    <row r="502" spans="1:12" x14ac:dyDescent="0.25">
      <c r="B502" s="187" t="s">
        <v>646</v>
      </c>
      <c r="C502" s="13" t="s">
        <v>16</v>
      </c>
      <c r="D502" s="204">
        <v>96.57</v>
      </c>
      <c r="E502" s="207"/>
      <c r="F502" s="24"/>
      <c r="K502" s="212">
        <v>40</v>
      </c>
      <c r="L502" s="212">
        <v>445.2</v>
      </c>
    </row>
    <row r="503" spans="1:12" x14ac:dyDescent="0.25">
      <c r="B503" s="187" t="s">
        <v>643</v>
      </c>
      <c r="C503" s="13" t="s">
        <v>16</v>
      </c>
      <c r="D503" s="204">
        <v>96.57</v>
      </c>
      <c r="E503" s="207"/>
      <c r="F503" s="24"/>
      <c r="K503" s="212">
        <v>40</v>
      </c>
      <c r="L503" s="212">
        <v>300</v>
      </c>
    </row>
    <row r="504" spans="1:12" x14ac:dyDescent="0.25">
      <c r="B504" s="187" t="s">
        <v>644</v>
      </c>
      <c r="C504" s="13" t="s">
        <v>16</v>
      </c>
      <c r="D504" s="204">
        <v>95.86</v>
      </c>
      <c r="E504" s="207"/>
      <c r="F504" s="24"/>
    </row>
    <row r="505" spans="1:12" x14ac:dyDescent="0.25">
      <c r="B505" s="194" t="s">
        <v>84</v>
      </c>
      <c r="C505" s="11" t="s">
        <v>16</v>
      </c>
      <c r="D505" s="204">
        <v>91.86</v>
      </c>
      <c r="E505" s="207">
        <v>92.57</v>
      </c>
      <c r="F505" s="24">
        <v>93.71</v>
      </c>
    </row>
  </sheetData>
  <sortState xmlns:xlrd2="http://schemas.microsoft.com/office/spreadsheetml/2017/richdata2" ref="B433:G453">
    <sortCondition descending="1" ref="D433:D453"/>
    <sortCondition descending="1" ref="E433:E453"/>
    <sortCondition descending="1" ref="F433:F453"/>
  </sortState>
  <mergeCells count="12">
    <mergeCell ref="B426:F426"/>
    <mergeCell ref="B2:C2"/>
    <mergeCell ref="B3:C3"/>
    <mergeCell ref="B5:F5"/>
    <mergeCell ref="B6:F6"/>
    <mergeCell ref="B214:F214"/>
    <mergeCell ref="B215:F215"/>
    <mergeCell ref="B217:F217"/>
    <mergeCell ref="B218:F218"/>
    <mergeCell ref="B422:F422"/>
    <mergeCell ref="B423:F423"/>
    <mergeCell ref="B425:F425"/>
  </mergeCells>
  <pageMargins left="0.70866141732283472" right="0.70866141732283472" top="0.74803149606299213" bottom="0.74803149606299213" header="0.31496062992125984" footer="0.31496062992125984"/>
  <pageSetup scale="8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11</vt:i4>
      </vt:variant>
    </vt:vector>
  </HeadingPairs>
  <TitlesOfParts>
    <vt:vector size="21" baseType="lpstr">
      <vt:lpstr>2014-2015</vt:lpstr>
      <vt:lpstr>2015-2016</vt:lpstr>
      <vt:lpstr>2016-2017</vt:lpstr>
      <vt:lpstr>2017-2018</vt:lpstr>
      <vt:lpstr>2018-2019</vt:lpstr>
      <vt:lpstr>2019-2020</vt:lpstr>
      <vt:lpstr>2020-2021</vt:lpstr>
      <vt:lpstr>2021-2022</vt:lpstr>
      <vt:lpstr>2022-2023</vt:lpstr>
      <vt:lpstr>2023-2024</vt:lpstr>
      <vt:lpstr>'2014-2015'!Área_de_impresión</vt:lpstr>
      <vt:lpstr>'2015-2016'!Área_de_impresión</vt:lpstr>
      <vt:lpstr>'2016-2017'!Área_de_impresión</vt:lpstr>
      <vt:lpstr>'2017-2018'!Área_de_impresión</vt:lpstr>
      <vt:lpstr>'2018-2019'!Área_de_impresión</vt:lpstr>
      <vt:lpstr>'2019-2020'!Área_de_impresión</vt:lpstr>
      <vt:lpstr>'2020-2021'!Área_de_impresión</vt:lpstr>
      <vt:lpstr>'2021-2022'!Área_de_impresión</vt:lpstr>
      <vt:lpstr>'2022-2023'!Área_de_impresión</vt:lpstr>
      <vt:lpstr>'2023-2024'!Área_de_impresión</vt:lpstr>
      <vt:lpstr>'2014-2015'!Títulos_a_imprimir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ALFREDO GAVILAN DIAZ</dc:creator>
  <cp:lastModifiedBy>Usuario de Windows</cp:lastModifiedBy>
  <cp:lastPrinted>2025-01-29T13:09:49Z</cp:lastPrinted>
  <dcterms:created xsi:type="dcterms:W3CDTF">1999-06-30T15:58:44Z</dcterms:created>
  <dcterms:modified xsi:type="dcterms:W3CDTF">2025-05-08T13:37:24Z</dcterms:modified>
</cp:coreProperties>
</file>